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_GitHub\Diseno_experimental\trabajo_individual2\"/>
    </mc:Choice>
  </mc:AlternateContent>
  <xr:revisionPtr revIDLastSave="0" documentId="13_ncr:1_{56044C28-EDA5-47EF-ADBE-C466BB05515B}" xr6:coauthVersionLast="47" xr6:coauthVersionMax="47" xr10:uidLastSave="{00000000-0000-0000-0000-000000000000}"/>
  <bookViews>
    <workbookView xWindow="28680" yWindow="1050" windowWidth="24240" windowHeight="13140" firstSheet="2" activeTab="5" xr2:uid="{00000000-000D-0000-FFFF-FFFF00000000}"/>
  </bookViews>
  <sheets>
    <sheet name="Datos" sheetId="3" r:id="rId1"/>
    <sheet name="Filtrado" sheetId="1" r:id="rId2"/>
    <sheet name="regresion multiple" sheetId="2" r:id="rId3"/>
    <sheet name="completar chusis" sheetId="4" r:id="rId4"/>
    <sheet name="Normalidad Residuos" sheetId="5" r:id="rId5"/>
    <sheet name="Independencia de Residuos" sheetId="6" r:id="rId6"/>
  </sheets>
  <definedNames>
    <definedName name="_xlnm._FilterDatabase" localSheetId="3" hidden="1">'completar chusis'!$A$1:$F$457</definedName>
    <definedName name="_xlnm._FilterDatabase" localSheetId="1" hidden="1">Filtrado!$A$2:$F$210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6" l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D4" i="6"/>
  <c r="C4" i="6"/>
  <c r="D3" i="6"/>
  <c r="D210" i="6" s="1"/>
  <c r="C3" i="6"/>
  <c r="C2" i="6"/>
  <c r="C210" i="6" s="1"/>
  <c r="D212" i="6" l="1"/>
  <c r="C14" i="5"/>
  <c r="C22" i="5"/>
  <c r="C38" i="5"/>
  <c r="C46" i="5"/>
  <c r="C62" i="5"/>
  <c r="C70" i="5"/>
  <c r="C86" i="5"/>
  <c r="C94" i="5"/>
  <c r="C110" i="5"/>
  <c r="C118" i="5"/>
  <c r="C134" i="5"/>
  <c r="C141" i="5"/>
  <c r="C142" i="5"/>
  <c r="C158" i="5"/>
  <c r="C165" i="5"/>
  <c r="C166" i="5"/>
  <c r="C182" i="5"/>
  <c r="C189" i="5"/>
  <c r="C190" i="5"/>
  <c r="C206" i="5"/>
  <c r="B212" i="5"/>
  <c r="C45" i="5" s="1"/>
  <c r="B211" i="5"/>
  <c r="C15" i="5" s="1"/>
  <c r="C181" i="5" l="1"/>
  <c r="C133" i="5"/>
  <c r="C84" i="5"/>
  <c r="C107" i="5"/>
  <c r="C154" i="5"/>
  <c r="C82" i="5"/>
  <c r="C34" i="5"/>
  <c r="C10" i="5"/>
  <c r="C12" i="5"/>
  <c r="C179" i="5"/>
  <c r="C129" i="5"/>
  <c r="C57" i="5"/>
  <c r="C33" i="5"/>
  <c r="C9" i="5"/>
  <c r="C61" i="5"/>
  <c r="C180" i="5"/>
  <c r="C59" i="5"/>
  <c r="C130" i="5"/>
  <c r="C105" i="5"/>
  <c r="C176" i="5"/>
  <c r="C152" i="5"/>
  <c r="C104" i="5"/>
  <c r="C80" i="5"/>
  <c r="C56" i="5"/>
  <c r="C32" i="5"/>
  <c r="C8" i="5"/>
  <c r="C13" i="5"/>
  <c r="C108" i="5"/>
  <c r="C203" i="5"/>
  <c r="C83" i="5"/>
  <c r="C202" i="5"/>
  <c r="C153" i="5"/>
  <c r="C128" i="5"/>
  <c r="C199" i="5"/>
  <c r="C175" i="5"/>
  <c r="C151" i="5"/>
  <c r="C127" i="5"/>
  <c r="C103" i="5"/>
  <c r="C79" i="5"/>
  <c r="C55" i="5"/>
  <c r="C31" i="5"/>
  <c r="C7" i="5"/>
  <c r="C109" i="5"/>
  <c r="C60" i="5"/>
  <c r="C178" i="5"/>
  <c r="C177" i="5"/>
  <c r="C174" i="5"/>
  <c r="C102" i="5"/>
  <c r="C78" i="5"/>
  <c r="C54" i="5"/>
  <c r="C30" i="5"/>
  <c r="C6" i="5"/>
  <c r="C85" i="5"/>
  <c r="C204" i="5"/>
  <c r="C106" i="5"/>
  <c r="C201" i="5"/>
  <c r="C200" i="5"/>
  <c r="C173" i="5"/>
  <c r="C77" i="5"/>
  <c r="C5" i="5"/>
  <c r="C157" i="5"/>
  <c r="C156" i="5"/>
  <c r="C131" i="5"/>
  <c r="C81" i="5"/>
  <c r="C198" i="5"/>
  <c r="C150" i="5"/>
  <c r="C197" i="5"/>
  <c r="C149" i="5"/>
  <c r="C101" i="5"/>
  <c r="C29" i="5"/>
  <c r="C172" i="5"/>
  <c r="C148" i="5"/>
  <c r="C124" i="5"/>
  <c r="C100" i="5"/>
  <c r="C76" i="5"/>
  <c r="C52" i="5"/>
  <c r="C28" i="5"/>
  <c r="C4" i="5"/>
  <c r="C36" i="5"/>
  <c r="C35" i="5"/>
  <c r="C58" i="5"/>
  <c r="C126" i="5"/>
  <c r="C125" i="5"/>
  <c r="C53" i="5"/>
  <c r="C196" i="5"/>
  <c r="C195" i="5"/>
  <c r="C171" i="5"/>
  <c r="C147" i="5"/>
  <c r="C123" i="5"/>
  <c r="C99" i="5"/>
  <c r="C75" i="5"/>
  <c r="C51" i="5"/>
  <c r="C27" i="5"/>
  <c r="C3" i="5"/>
  <c r="C205" i="5"/>
  <c r="C132" i="5"/>
  <c r="C155" i="5"/>
  <c r="C11" i="5"/>
  <c r="C194" i="5"/>
  <c r="C170" i="5"/>
  <c r="C146" i="5"/>
  <c r="C122" i="5"/>
  <c r="C98" i="5"/>
  <c r="C74" i="5"/>
  <c r="C50" i="5"/>
  <c r="C26" i="5"/>
  <c r="C193" i="5"/>
  <c r="C169" i="5"/>
  <c r="C145" i="5"/>
  <c r="C121" i="5"/>
  <c r="C97" i="5"/>
  <c r="C73" i="5"/>
  <c r="C49" i="5"/>
  <c r="C25" i="5"/>
  <c r="C37" i="5"/>
  <c r="C192" i="5"/>
  <c r="C168" i="5"/>
  <c r="C144" i="5"/>
  <c r="C120" i="5"/>
  <c r="C96" i="5"/>
  <c r="C72" i="5"/>
  <c r="C48" i="5"/>
  <c r="C24" i="5"/>
  <c r="C191" i="5"/>
  <c r="C167" i="5"/>
  <c r="C143" i="5"/>
  <c r="C119" i="5"/>
  <c r="C95" i="5"/>
  <c r="C71" i="5"/>
  <c r="C47" i="5"/>
  <c r="C23" i="5"/>
  <c r="C93" i="5"/>
  <c r="C21" i="5"/>
  <c r="C140" i="5"/>
  <c r="C68" i="5"/>
  <c r="C44" i="5"/>
  <c r="C139" i="5"/>
  <c r="C67" i="5"/>
  <c r="C114" i="5"/>
  <c r="C18" i="5"/>
  <c r="C69" i="5"/>
  <c r="C164" i="5"/>
  <c r="C116" i="5"/>
  <c r="C20" i="5"/>
  <c r="C187" i="5"/>
  <c r="C115" i="5"/>
  <c r="C19" i="5"/>
  <c r="C2" i="5"/>
  <c r="C186" i="5"/>
  <c r="C162" i="5"/>
  <c r="C138" i="5"/>
  <c r="C90" i="5"/>
  <c r="C66" i="5"/>
  <c r="C42" i="5"/>
  <c r="C209" i="5"/>
  <c r="C185" i="5"/>
  <c r="C161" i="5"/>
  <c r="C137" i="5"/>
  <c r="C113" i="5"/>
  <c r="C89" i="5"/>
  <c r="C65" i="5"/>
  <c r="C41" i="5"/>
  <c r="C17" i="5"/>
  <c r="C91" i="5"/>
  <c r="C184" i="5"/>
  <c r="C40" i="5"/>
  <c r="C117" i="5"/>
  <c r="C188" i="5"/>
  <c r="C92" i="5"/>
  <c r="C163" i="5"/>
  <c r="C43" i="5"/>
  <c r="C208" i="5"/>
  <c r="C160" i="5"/>
  <c r="C136" i="5"/>
  <c r="C112" i="5"/>
  <c r="C88" i="5"/>
  <c r="C64" i="5"/>
  <c r="C16" i="5"/>
  <c r="C207" i="5"/>
  <c r="C183" i="5"/>
  <c r="C159" i="5"/>
  <c r="C135" i="5"/>
  <c r="C111" i="5"/>
  <c r="C87" i="5"/>
  <c r="C63" i="5"/>
  <c r="C39" i="5"/>
  <c r="A3" i="5"/>
  <c r="G209" i="2"/>
  <c r="H209" i="2" s="1"/>
  <c r="G208" i="2"/>
  <c r="H208" i="2" s="1"/>
  <c r="G207" i="2"/>
  <c r="H207" i="2" s="1"/>
  <c r="G206" i="2"/>
  <c r="H206" i="2" s="1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H140" i="2"/>
  <c r="G140" i="2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H128" i="2"/>
  <c r="G128" i="2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H120" i="2"/>
  <c r="G120" i="2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H68" i="2"/>
  <c r="G68" i="2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H56" i="2"/>
  <c r="G56" i="2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H44" i="2"/>
  <c r="G44" i="2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H24" i="2"/>
  <c r="G24" i="2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A4" i="5" l="1"/>
  <c r="B430" i="4"/>
  <c r="B429" i="4"/>
  <c r="B423" i="4"/>
  <c r="B401" i="4"/>
  <c r="B382" i="4"/>
  <c r="B363" i="4"/>
  <c r="B362" i="4"/>
  <c r="B350" i="4"/>
  <c r="B299" i="4"/>
  <c r="B298" i="4"/>
  <c r="B272" i="4"/>
  <c r="B271" i="4"/>
  <c r="B270" i="4"/>
  <c r="B267" i="4"/>
  <c r="B266" i="4"/>
  <c r="B261" i="4"/>
  <c r="B259" i="4"/>
  <c r="B258" i="4"/>
  <c r="B257" i="4"/>
  <c r="B255" i="4"/>
  <c r="B254" i="4"/>
  <c r="B253" i="4"/>
  <c r="B252" i="4"/>
  <c r="B251" i="4"/>
  <c r="B249" i="4"/>
  <c r="B248" i="4"/>
  <c r="B244" i="4"/>
  <c r="B212" i="4"/>
  <c r="B211" i="4"/>
  <c r="B152" i="4"/>
  <c r="B145" i="4"/>
  <c r="B144" i="4"/>
  <c r="B143" i="4"/>
  <c r="B142" i="4"/>
  <c r="B141" i="4"/>
  <c r="B140" i="4"/>
  <c r="B134" i="4"/>
  <c r="B133" i="4"/>
  <c r="B108" i="4"/>
  <c r="B96" i="4"/>
  <c r="B95" i="4"/>
  <c r="B94" i="4"/>
  <c r="B93" i="4"/>
  <c r="B92" i="4"/>
  <c r="B91" i="4"/>
  <c r="B90" i="4"/>
  <c r="B89" i="4"/>
  <c r="B87" i="4"/>
  <c r="B86" i="4"/>
  <c r="B84" i="4"/>
  <c r="B83" i="4"/>
  <c r="B82" i="4"/>
  <c r="B75" i="4"/>
  <c r="B74" i="4"/>
  <c r="B70" i="4"/>
  <c r="B65" i="4"/>
  <c r="B62" i="4"/>
  <c r="B61" i="4"/>
  <c r="B48" i="4"/>
  <c r="B46" i="4"/>
  <c r="B44" i="4"/>
  <c r="B39" i="4"/>
  <c r="B38" i="4"/>
  <c r="B30" i="4"/>
  <c r="B27" i="4"/>
  <c r="B23" i="4"/>
  <c r="B22" i="4"/>
  <c r="B20" i="4"/>
  <c r="B18" i="4"/>
  <c r="B17" i="4"/>
  <c r="B16" i="4"/>
  <c r="J10" i="2" a="1"/>
  <c r="J10" i="2" s="1"/>
  <c r="C212" i="1"/>
  <c r="D212" i="1"/>
  <c r="E212" i="1"/>
  <c r="F212" i="1"/>
  <c r="B212" i="1"/>
  <c r="A5" i="5" l="1"/>
  <c r="K14" i="2"/>
  <c r="J14" i="2"/>
  <c r="N13" i="2"/>
  <c r="M13" i="2"/>
  <c r="L13" i="2"/>
  <c r="K13" i="2"/>
  <c r="J13" i="2"/>
  <c r="N12" i="2"/>
  <c r="M12" i="2"/>
  <c r="L12" i="2"/>
  <c r="K12" i="2"/>
  <c r="M14" i="2"/>
  <c r="J12" i="2"/>
  <c r="N11" i="2"/>
  <c r="L14" i="2"/>
  <c r="M11" i="2"/>
  <c r="L11" i="2"/>
  <c r="K11" i="2"/>
  <c r="J11" i="2"/>
  <c r="N10" i="2"/>
  <c r="M10" i="2"/>
  <c r="L10" i="2"/>
  <c r="K10" i="2"/>
  <c r="N14" i="2"/>
  <c r="A6" i="5" l="1"/>
  <c r="J17" i="2" a="1"/>
  <c r="A7" i="5" l="1"/>
  <c r="J17" i="2"/>
  <c r="K21" i="2"/>
  <c r="J21" i="2"/>
  <c r="L20" i="2"/>
  <c r="M20" i="2"/>
  <c r="N20" i="2"/>
  <c r="N19" i="2"/>
  <c r="L21" i="2"/>
  <c r="J20" i="2"/>
  <c r="M21" i="2"/>
  <c r="K20" i="2"/>
  <c r="J18" i="2"/>
  <c r="M19" i="2"/>
  <c r="N17" i="2"/>
  <c r="J19" i="2"/>
  <c r="L18" i="2"/>
  <c r="M18" i="2"/>
  <c r="K18" i="2"/>
  <c r="M17" i="2"/>
  <c r="L17" i="2"/>
  <c r="K17" i="2"/>
  <c r="L19" i="2"/>
  <c r="N21" i="2"/>
  <c r="K19" i="2"/>
  <c r="N18" i="2"/>
  <c r="A8" i="5" l="1"/>
  <c r="J24" i="2" a="1"/>
  <c r="A9" i="5" l="1"/>
  <c r="J24" i="2"/>
  <c r="GY28" i="2"/>
  <c r="O28" i="2"/>
  <c r="AE27" i="2"/>
  <c r="AU26" i="2"/>
  <c r="BK25" i="2"/>
  <c r="CA24" i="2"/>
  <c r="FZ28" i="2"/>
  <c r="GP27" i="2"/>
  <c r="HF26" i="2"/>
  <c r="V26" i="2"/>
  <c r="AL25" i="2"/>
  <c r="BB24" i="2"/>
  <c r="FA28" i="2"/>
  <c r="FQ27" i="2"/>
  <c r="GG26" i="2"/>
  <c r="GW25" i="2"/>
  <c r="M25" i="2"/>
  <c r="AC24" i="2"/>
  <c r="DD28" i="2"/>
  <c r="DT27" i="2"/>
  <c r="EJ26" i="2"/>
  <c r="EZ25" i="2"/>
  <c r="FP24" i="2"/>
  <c r="BL25" i="2"/>
  <c r="AI28" i="2"/>
  <c r="AY27" i="2"/>
  <c r="BO26" i="2"/>
  <c r="CE25" i="2"/>
  <c r="CU24" i="2"/>
  <c r="GT28" i="2"/>
  <c r="J28" i="2"/>
  <c r="Z27" i="2"/>
  <c r="AP26" i="2"/>
  <c r="BF25" i="2"/>
  <c r="BV24" i="2"/>
  <c r="DA28" i="2"/>
  <c r="DQ27" i="2"/>
  <c r="EG26" i="2"/>
  <c r="EW25" i="2"/>
  <c r="FM24" i="2"/>
  <c r="AW26" i="2"/>
  <c r="BD28" i="2"/>
  <c r="BT27" i="2"/>
  <c r="CJ26" i="2"/>
  <c r="CZ25" i="2"/>
  <c r="DP24" i="2"/>
  <c r="CB24" i="2"/>
  <c r="BC28" i="2"/>
  <c r="BS27" i="2"/>
  <c r="CI26" i="2"/>
  <c r="CY25" i="2"/>
  <c r="DO24" i="2"/>
  <c r="GP28" i="2"/>
  <c r="HF27" i="2"/>
  <c r="V27" i="2"/>
  <c r="AL26" i="2"/>
  <c r="BB25" i="2"/>
  <c r="BR24" i="2"/>
  <c r="FQ28" i="2"/>
  <c r="GG27" i="2"/>
  <c r="GW26" i="2"/>
  <c r="M26" i="2"/>
  <c r="AC25" i="2"/>
  <c r="AS24" i="2"/>
  <c r="ER28" i="2"/>
  <c r="FH27" i="2"/>
  <c r="FX26" i="2"/>
  <c r="GN25" i="2"/>
  <c r="HD24" i="2"/>
  <c r="T24" i="2"/>
  <c r="GE27" i="2"/>
  <c r="GU26" i="2"/>
  <c r="K26" i="2"/>
  <c r="AA25" i="2"/>
  <c r="AQ24" i="2"/>
  <c r="CT28" i="2"/>
  <c r="FV26" i="2"/>
  <c r="GL25" i="2"/>
  <c r="HB24" i="2"/>
  <c r="R24" i="2"/>
  <c r="AX28" i="2"/>
  <c r="EO28" i="2"/>
  <c r="FE27" i="2"/>
  <c r="FU26" i="2"/>
  <c r="GA28" i="2"/>
  <c r="GQ27" i="2"/>
  <c r="HG26" i="2"/>
  <c r="W26" i="2"/>
  <c r="AM25" i="2"/>
  <c r="BC24" i="2"/>
  <c r="FB28" i="2"/>
  <c r="FR27" i="2"/>
  <c r="GH26" i="2"/>
  <c r="GX25" i="2"/>
  <c r="N25" i="2"/>
  <c r="AD24" i="2"/>
  <c r="EC28" i="2"/>
  <c r="ES27" i="2"/>
  <c r="FI26" i="2"/>
  <c r="FY25" i="2"/>
  <c r="GO24" i="2"/>
  <c r="GC28" i="2"/>
  <c r="CF28" i="2"/>
  <c r="CV27" i="2"/>
  <c r="DL26" i="2"/>
  <c r="EB25" i="2"/>
  <c r="ER24" i="2"/>
  <c r="GU28" i="2"/>
  <c r="K28" i="2"/>
  <c r="AA27" i="2"/>
  <c r="AQ26" i="2"/>
  <c r="BG25" i="2"/>
  <c r="BW24" i="2"/>
  <c r="FV28" i="2"/>
  <c r="GL27" i="2"/>
  <c r="HB26" i="2"/>
  <c r="R26" i="2"/>
  <c r="AH25" i="2"/>
  <c r="AX24" i="2"/>
  <c r="CC28" i="2"/>
  <c r="CS27" i="2"/>
  <c r="DI26" i="2"/>
  <c r="DY25" i="2"/>
  <c r="EO24" i="2"/>
  <c r="DX27" i="2"/>
  <c r="AF28" i="2"/>
  <c r="AV27" i="2"/>
  <c r="BL26" i="2"/>
  <c r="CB25" i="2"/>
  <c r="CR24" i="2"/>
  <c r="EV28" i="2"/>
  <c r="AE28" i="2"/>
  <c r="AU27" i="2"/>
  <c r="BK26" i="2"/>
  <c r="CA25" i="2"/>
  <c r="CQ24" i="2"/>
  <c r="FR28" i="2"/>
  <c r="GH27" i="2"/>
  <c r="GX26" i="2"/>
  <c r="N26" i="2"/>
  <c r="AD25" i="2"/>
  <c r="AT24" i="2"/>
  <c r="ES28" i="2"/>
  <c r="FI27" i="2"/>
  <c r="FY26" i="2"/>
  <c r="GO25" i="2"/>
  <c r="HE24" i="2"/>
  <c r="U24" i="2"/>
  <c r="DT28" i="2"/>
  <c r="EJ27" i="2"/>
  <c r="EZ26" i="2"/>
  <c r="FP25" i="2"/>
  <c r="GF24" i="2"/>
  <c r="DY24" i="2"/>
  <c r="FG27" i="2"/>
  <c r="FW26" i="2"/>
  <c r="GM25" i="2"/>
  <c r="HC24" i="2"/>
  <c r="S24" i="2"/>
  <c r="Z28" i="2"/>
  <c r="EX26" i="2"/>
  <c r="FN25" i="2"/>
  <c r="GD24" i="2"/>
  <c r="CC27" i="2"/>
  <c r="GK26" i="2"/>
  <c r="EE28" i="2"/>
  <c r="EU27" i="2"/>
  <c r="FK26" i="2"/>
  <c r="GA25" i="2"/>
  <c r="GQ24" i="2"/>
  <c r="AO28" i="2"/>
  <c r="DF28" i="2"/>
  <c r="DV27" i="2"/>
  <c r="EL26" i="2"/>
  <c r="FB25" i="2"/>
  <c r="FR24" i="2"/>
  <c r="AO25" i="2"/>
  <c r="CG28" i="2"/>
  <c r="CW27" i="2"/>
  <c r="DM26" i="2"/>
  <c r="EC25" i="2"/>
  <c r="ES24" i="2"/>
  <c r="FD25" i="2"/>
  <c r="AJ28" i="2"/>
  <c r="AZ27" i="2"/>
  <c r="BP26" i="2"/>
  <c r="CF25" i="2"/>
  <c r="CV24" i="2"/>
  <c r="EY28" i="2"/>
  <c r="FO27" i="2"/>
  <c r="GE26" i="2"/>
  <c r="GU25" i="2"/>
  <c r="K25" i="2"/>
  <c r="AA24" i="2"/>
  <c r="DZ28" i="2"/>
  <c r="EP27" i="2"/>
  <c r="FF26" i="2"/>
  <c r="FV25" i="2"/>
  <c r="GL24" i="2"/>
  <c r="CS26" i="2"/>
  <c r="AG28" i="2"/>
  <c r="AW27" i="2"/>
  <c r="BM26" i="2"/>
  <c r="CC25" i="2"/>
  <c r="CS24" i="2"/>
  <c r="GR28" i="2"/>
  <c r="GJ27" i="2"/>
  <c r="GZ26" i="2"/>
  <c r="P26" i="2"/>
  <c r="AF25" i="2"/>
  <c r="AV24" i="2"/>
  <c r="FS28" i="2"/>
  <c r="GI27" i="2"/>
  <c r="GY26" i="2"/>
  <c r="O26" i="2"/>
  <c r="AE25" i="2"/>
  <c r="AU24" i="2"/>
  <c r="DV28" i="2"/>
  <c r="EL27" i="2"/>
  <c r="FB26" i="2"/>
  <c r="FR25" i="2"/>
  <c r="GH24" i="2"/>
  <c r="GS27" i="2"/>
  <c r="CW28" i="2"/>
  <c r="DM27" i="2"/>
  <c r="EC26" i="2"/>
  <c r="ES25" i="2"/>
  <c r="FI24" i="2"/>
  <c r="BE24" i="2"/>
  <c r="BX28" i="2"/>
  <c r="CN27" i="2"/>
  <c r="DD26" i="2"/>
  <c r="DT25" i="2"/>
  <c r="EJ24" i="2"/>
  <c r="DH25" i="2"/>
  <c r="DK27" i="2"/>
  <c r="EA26" i="2"/>
  <c r="EQ25" i="2"/>
  <c r="FG24" i="2"/>
  <c r="HA25" i="2"/>
  <c r="EH27" i="2"/>
  <c r="DB26" i="2"/>
  <c r="DR25" i="2"/>
  <c r="EH24" i="2"/>
  <c r="EV24" i="2"/>
  <c r="FU27" i="2"/>
  <c r="BK28" i="2"/>
  <c r="EM26" i="2"/>
  <c r="CI25" i="2"/>
  <c r="DH28" i="2"/>
  <c r="ET27" i="2"/>
  <c r="BR26" i="2"/>
  <c r="ET24" i="2"/>
  <c r="FY28" i="2"/>
  <c r="BA27" i="2"/>
  <c r="FA25" i="2"/>
  <c r="BY24" i="2"/>
  <c r="L28" i="2"/>
  <c r="FH26" i="2"/>
  <c r="AJ25" i="2"/>
  <c r="FW28" i="2"/>
  <c r="CU27" i="2"/>
  <c r="FW25" i="2"/>
  <c r="DS24" i="2"/>
  <c r="CD28" i="2"/>
  <c r="GD26" i="2"/>
  <c r="DB25" i="2"/>
  <c r="BD27" i="2"/>
  <c r="EO27" i="2"/>
  <c r="Q26" i="2"/>
  <c r="DQ24" i="2"/>
  <c r="CZ28" i="2"/>
  <c r="GB26" i="2"/>
  <c r="DX25" i="2"/>
  <c r="HI26" i="2"/>
  <c r="HG27" i="2"/>
  <c r="EE26" i="2"/>
  <c r="HG24" i="2"/>
  <c r="BD24" i="2"/>
  <c r="CP27" i="2"/>
  <c r="GP25" i="2"/>
  <c r="DN24" i="2"/>
  <c r="BY28" i="2"/>
  <c r="U27" i="2"/>
  <c r="CW25" i="2"/>
  <c r="FM26" i="2"/>
  <c r="HD27" i="2"/>
  <c r="CF26" i="2"/>
  <c r="AB25" i="2"/>
  <c r="DS28" i="2"/>
  <c r="EY26" i="2"/>
  <c r="BW25" i="2"/>
  <c r="CJ28" i="2"/>
  <c r="GT26" i="2"/>
  <c r="BV25" i="2"/>
  <c r="GC25" i="2"/>
  <c r="AP27" i="2"/>
  <c r="Y28" i="2"/>
  <c r="Q27" i="2"/>
  <c r="HI25" i="2"/>
  <c r="Y25" i="2"/>
  <c r="AO24" i="2"/>
  <c r="DP28" i="2"/>
  <c r="GR26" i="2"/>
  <c r="HH25" i="2"/>
  <c r="X25" i="2"/>
  <c r="AN24" i="2"/>
  <c r="DO28" i="2"/>
  <c r="EE27" i="2"/>
  <c r="EU26" i="2"/>
  <c r="FK25" i="2"/>
  <c r="GA24" i="2"/>
  <c r="FE25" i="2"/>
  <c r="EL28" i="2"/>
  <c r="FB27" i="2"/>
  <c r="FR26" i="2"/>
  <c r="DI25" i="2"/>
  <c r="AM28" i="2"/>
  <c r="DO26" i="2"/>
  <c r="O25" i="2"/>
  <c r="DP26" i="2"/>
  <c r="CX27" i="2"/>
  <c r="AT26" i="2"/>
  <c r="DV24" i="2"/>
  <c r="DE28" i="2"/>
  <c r="AC27" i="2"/>
  <c r="DE25" i="2"/>
  <c r="BA24" i="2"/>
  <c r="GN27" i="2"/>
  <c r="CN26" i="2"/>
  <c r="L25" i="2"/>
  <c r="EA28" i="2"/>
  <c r="BW27" i="2"/>
  <c r="EY25" i="2"/>
  <c r="AY24" i="2"/>
  <c r="BF28" i="2"/>
  <c r="EH26" i="2"/>
  <c r="CD25" i="2"/>
  <c r="AF24" i="2"/>
  <c r="BU27" i="2"/>
  <c r="GS25" i="2"/>
  <c r="BU24" i="2"/>
  <c r="CB28" i="2"/>
  <c r="FD26" i="2"/>
  <c r="BD25" i="2"/>
  <c r="DA24" i="2"/>
  <c r="FK27" i="2"/>
  <c r="DG26" i="2"/>
  <c r="GI24" i="2"/>
  <c r="ET28" i="2"/>
  <c r="BR27" i="2"/>
  <c r="ET25" i="2"/>
  <c r="CP24" i="2"/>
  <c r="BA28" i="2"/>
  <c r="FA26" i="2"/>
  <c r="BY25" i="2"/>
  <c r="FD28" i="2"/>
  <c r="GF27" i="2"/>
  <c r="BH26" i="2"/>
  <c r="FH24" i="2"/>
  <c r="AY28" i="2"/>
  <c r="DC26" i="2"/>
  <c r="AY25" i="2"/>
  <c r="CJ25" i="2"/>
  <c r="DZ26" i="2"/>
  <c r="AX25" i="2"/>
  <c r="AA28" i="2"/>
  <c r="HI28" i="2"/>
  <c r="HA27" i="2"/>
  <c r="GS26" i="2"/>
  <c r="GK25" i="2"/>
  <c r="HA24" i="2"/>
  <c r="Q24" i="2"/>
  <c r="GZ27" i="2"/>
  <c r="FT26" i="2"/>
  <c r="GJ25" i="2"/>
  <c r="GZ24" i="2"/>
  <c r="P24" i="2"/>
  <c r="CQ28" i="2"/>
  <c r="DG27" i="2"/>
  <c r="DW26" i="2"/>
  <c r="EM25" i="2"/>
  <c r="FC24" i="2"/>
  <c r="P28" i="2"/>
  <c r="DN28" i="2"/>
  <c r="ED27" i="2"/>
  <c r="ET26" i="2"/>
  <c r="FJ25" i="2"/>
  <c r="FZ24" i="2"/>
  <c r="AG27" i="2"/>
  <c r="GG28" i="2"/>
  <c r="GW27" i="2"/>
  <c r="M27" i="2"/>
  <c r="AC26" i="2"/>
  <c r="AS25" i="2"/>
  <c r="BI24" i="2"/>
  <c r="GM28" i="2"/>
  <c r="BP28" i="2"/>
  <c r="CF27" i="2"/>
  <c r="CV26" i="2"/>
  <c r="DL25" i="2"/>
  <c r="HH26" i="2"/>
  <c r="DW27" i="2"/>
  <c r="BS26" i="2"/>
  <c r="EU24" i="2"/>
  <c r="ED28" i="2"/>
  <c r="BB27" i="2"/>
  <c r="ED25" i="2"/>
  <c r="BZ24" i="2"/>
  <c r="AK28" i="2"/>
  <c r="EK26" i="2"/>
  <c r="BI25" i="2"/>
  <c r="GV28" i="2"/>
  <c r="ER27" i="2"/>
  <c r="T26" i="2"/>
  <c r="DT24" i="2"/>
  <c r="CE28" i="2"/>
  <c r="FG26" i="2"/>
  <c r="DC25" i="2"/>
  <c r="BM25" i="2"/>
  <c r="FN27" i="2"/>
  <c r="CL26" i="2"/>
  <c r="FN24" i="2"/>
  <c r="DY28" i="2"/>
  <c r="HA26" i="2"/>
  <c r="DA25" i="2"/>
  <c r="Y24" i="2"/>
  <c r="FL27" i="2"/>
  <c r="DH26" i="2"/>
  <c r="GJ24" i="2"/>
  <c r="GQ28" i="2"/>
  <c r="DO27" i="2"/>
  <c r="GQ25" i="2"/>
  <c r="EM24" i="2"/>
  <c r="BZ28" i="2"/>
  <c r="FZ26" i="2"/>
  <c r="CX25" i="2"/>
  <c r="CK25" i="2"/>
  <c r="HE27" i="2"/>
  <c r="CG26" i="2"/>
  <c r="GG24" i="2"/>
  <c r="GN28" i="2"/>
  <c r="BP27" i="2"/>
  <c r="L26" i="2"/>
  <c r="CN24" i="2"/>
  <c r="EI27" i="2"/>
  <c r="BG26" i="2"/>
  <c r="EI24" i="2"/>
  <c r="EP28" i="2"/>
  <c r="BF26" i="2"/>
  <c r="FF24" i="2"/>
  <c r="DR28" i="2"/>
  <c r="FM28" i="2"/>
  <c r="EG27" i="2"/>
  <c r="DY26" i="2"/>
  <c r="EO25" i="2"/>
  <c r="FE24" i="2"/>
  <c r="EW24" i="2"/>
  <c r="DH27" i="2"/>
  <c r="DX26" i="2"/>
  <c r="EN25" i="2"/>
  <c r="FD24" i="2"/>
  <c r="Q25" i="2"/>
  <c r="AU28" i="2"/>
  <c r="BK27" i="2"/>
  <c r="CA26" i="2"/>
  <c r="CQ25" i="2"/>
  <c r="DG24" i="2"/>
  <c r="EQ28" i="2"/>
  <c r="BR28" i="2"/>
  <c r="CH27" i="2"/>
  <c r="CX26" i="2"/>
  <c r="DN25" i="2"/>
  <c r="ED24" i="2"/>
  <c r="GR27" i="2"/>
  <c r="EK28" i="2"/>
  <c r="FA27" i="2"/>
  <c r="FQ26" i="2"/>
  <c r="GG25" i="2"/>
  <c r="GW24" i="2"/>
  <c r="M24" i="2"/>
  <c r="HD28" i="2"/>
  <c r="T28" i="2"/>
  <c r="AJ27" i="2"/>
  <c r="AZ26" i="2"/>
  <c r="BP25" i="2"/>
  <c r="FS27" i="2"/>
  <c r="DU24" i="2"/>
  <c r="GM27" i="2"/>
  <c r="BN26" i="2"/>
  <c r="GB28" i="2"/>
  <c r="BC27" i="2"/>
  <c r="DW24" i="2"/>
  <c r="N28" i="2"/>
  <c r="CH25" i="2"/>
  <c r="BI28" i="2"/>
  <c r="AS26" i="2"/>
  <c r="FX28" i="2"/>
  <c r="GF26" i="2"/>
  <c r="AZ24" i="2"/>
  <c r="HC26" i="2"/>
  <c r="FO24" i="2"/>
  <c r="DR27" i="2"/>
  <c r="DZ25" i="2"/>
  <c r="HI27" i="2"/>
  <c r="FU25" i="2"/>
  <c r="FT28" i="2"/>
  <c r="AN26" i="2"/>
  <c r="X24" i="2"/>
  <c r="W27" i="2"/>
  <c r="FK24" i="2"/>
  <c r="FJ27" i="2"/>
  <c r="BZ25" i="2"/>
  <c r="DU28" i="2"/>
  <c r="AK26" i="2"/>
  <c r="BT26" i="2"/>
  <c r="GV26" i="2"/>
  <c r="BP24" i="2"/>
  <c r="S27" i="2"/>
  <c r="CM24" i="2"/>
  <c r="CD26" i="2"/>
  <c r="BN24" i="2"/>
  <c r="DQ28" i="2"/>
  <c r="AO27" i="2"/>
  <c r="CS25" i="2"/>
  <c r="Q28" i="2"/>
  <c r="AN27" i="2"/>
  <c r="DP25" i="2"/>
  <c r="BL24" i="2"/>
  <c r="GY27" i="2"/>
  <c r="CY26" i="2"/>
  <c r="W25" i="2"/>
  <c r="CR28" i="2"/>
  <c r="FZ27" i="2"/>
  <c r="BB26" i="2"/>
  <c r="V25" i="2"/>
  <c r="AG24" i="2"/>
  <c r="CO28" i="2"/>
  <c r="BI27" i="2"/>
  <c r="HE25" i="2"/>
  <c r="FA24" i="2"/>
  <c r="GB25" i="2"/>
  <c r="AR28" i="2"/>
  <c r="GN26" i="2"/>
  <c r="FH25" i="2"/>
  <c r="EB24" i="2"/>
  <c r="EF28" i="2"/>
  <c r="FG28" i="2"/>
  <c r="FW27" i="2"/>
  <c r="GM26" i="2"/>
  <c r="HC25" i="2"/>
  <c r="S25" i="2"/>
  <c r="AI24" i="2"/>
  <c r="GJ26" i="2"/>
  <c r="FF28" i="2"/>
  <c r="FV27" i="2"/>
  <c r="GL26" i="2"/>
  <c r="HB25" i="2"/>
  <c r="R25" i="2"/>
  <c r="AH24" i="2"/>
  <c r="CR26" i="2"/>
  <c r="GI26" i="2"/>
  <c r="CY24" i="2"/>
  <c r="BZ27" i="2"/>
  <c r="BJ25" i="2"/>
  <c r="M28" i="2"/>
  <c r="U26" i="2"/>
  <c r="EZ28" i="2"/>
  <c r="AR26" i="2"/>
  <c r="AB24" i="2"/>
  <c r="EI26" i="2"/>
  <c r="EQ24" i="2"/>
  <c r="CT27" i="2"/>
  <c r="J25" i="2"/>
  <c r="GK27" i="2"/>
  <c r="BE25" i="2"/>
  <c r="DX28" i="2"/>
  <c r="GR25" i="2"/>
  <c r="AF27" i="2"/>
  <c r="GA26" i="2"/>
  <c r="BS24" i="2"/>
  <c r="DN27" i="2"/>
  <c r="HF24" i="2"/>
  <c r="AC28" i="2"/>
  <c r="FQ25" i="2"/>
  <c r="FP28" i="2"/>
  <c r="EB26" i="2"/>
  <c r="AR24" i="2"/>
  <c r="CE26" i="2"/>
  <c r="BO24" i="2"/>
  <c r="AH26" i="2"/>
  <c r="AP24" i="2"/>
  <c r="CS28" i="2"/>
  <c r="EW26" i="2"/>
  <c r="BU25" i="2"/>
  <c r="BL28" i="2"/>
  <c r="P27" i="2"/>
  <c r="CR25" i="2"/>
  <c r="DI28" i="2"/>
  <c r="GA27" i="2"/>
  <c r="BC26" i="2"/>
  <c r="GY24" i="2"/>
  <c r="HF28" i="2"/>
  <c r="DF27" i="2"/>
  <c r="AD26" i="2"/>
  <c r="GX24" i="2"/>
  <c r="P25" i="2"/>
  <c r="BQ28" i="2"/>
  <c r="AK27" i="2"/>
  <c r="FI25" i="2"/>
  <c r="EC24" i="2"/>
  <c r="GS28" i="2"/>
  <c r="GV27" i="2"/>
  <c r="FP26" i="2"/>
  <c r="EJ25" i="2"/>
  <c r="DD24" i="2"/>
  <c r="CZ24" i="2"/>
  <c r="EI28" i="2"/>
  <c r="EY27" i="2"/>
  <c r="FO26" i="2"/>
  <c r="GE25" i="2"/>
  <c r="GU24" i="2"/>
  <c r="K24" i="2"/>
  <c r="EN26" i="2"/>
  <c r="EH28" i="2"/>
  <c r="EX27" i="2"/>
  <c r="FN26" i="2"/>
  <c r="GD25" i="2"/>
  <c r="GT24" i="2"/>
  <c r="FC28" i="2"/>
  <c r="CQ26" i="2"/>
  <c r="AE24" i="2"/>
  <c r="AD27" i="2"/>
  <c r="GP24" i="2"/>
  <c r="GO27" i="2"/>
  <c r="CG25" i="2"/>
  <c r="EB28" i="2"/>
  <c r="GV25" i="2"/>
  <c r="DQ26" i="2"/>
  <c r="DK26" i="2"/>
  <c r="BE27" i="2"/>
  <c r="BV27" i="2"/>
  <c r="EP24" i="2"/>
  <c r="FM27" i="2"/>
  <c r="AG25" i="2"/>
  <c r="HH27" i="2"/>
  <c r="FT25" i="2"/>
  <c r="EU28" i="2"/>
  <c r="FC26" i="2"/>
  <c r="W24" i="2"/>
  <c r="AT27" i="2"/>
  <c r="FJ24" i="2"/>
  <c r="EK27" i="2"/>
  <c r="DU25" i="2"/>
  <c r="CV28" i="2"/>
  <c r="CI28" i="2"/>
  <c r="FC25" i="2"/>
  <c r="GX28" i="2"/>
  <c r="DN26" i="2"/>
  <c r="HA28" i="2"/>
  <c r="BY27" i="2"/>
  <c r="FQ24" i="2"/>
  <c r="FP27" i="2"/>
  <c r="DD25" i="2"/>
  <c r="BG28" i="2"/>
  <c r="S26" i="2"/>
  <c r="GR24" i="2"/>
  <c r="DJ26" i="2"/>
  <c r="CT24" i="2"/>
  <c r="GC26" i="2"/>
  <c r="GK24" i="2"/>
  <c r="DP27" i="2"/>
  <c r="HH24" i="2"/>
  <c r="CY28" i="2"/>
  <c r="FS25" i="2"/>
  <c r="CB27" i="2"/>
  <c r="DF26" i="2"/>
  <c r="V24" i="2"/>
  <c r="BQ27" i="2"/>
  <c r="EK24" i="2"/>
  <c r="AB28" i="2"/>
  <c r="CV25" i="2"/>
  <c r="HC27" i="2"/>
  <c r="DS25" i="2"/>
  <c r="GD27" i="2"/>
  <c r="CT25" i="2"/>
  <c r="HB27" i="2"/>
  <c r="GC27" i="2"/>
  <c r="BE26" i="2"/>
  <c r="EG24" i="2"/>
  <c r="EN28" i="2"/>
  <c r="CB26" i="2"/>
  <c r="GB24" i="2"/>
  <c r="FK28" i="2"/>
  <c r="AM27" i="2"/>
  <c r="GI25" i="2"/>
  <c r="BK24" i="2"/>
  <c r="CP28" i="2"/>
  <c r="N27" i="2"/>
  <c r="EL25" i="2"/>
  <c r="CH24" i="2"/>
  <c r="HG28" i="2"/>
  <c r="FY27" i="2"/>
  <c r="DU26" i="2"/>
  <c r="CO25" i="2"/>
  <c r="AK24" i="2"/>
  <c r="FH28" i="2"/>
  <c r="EB27" i="2"/>
  <c r="BX26" i="2"/>
  <c r="T25" i="2"/>
  <c r="AJ24" i="2"/>
  <c r="GB27" i="2"/>
  <c r="BO28" i="2"/>
  <c r="CE27" i="2"/>
  <c r="CU26" i="2"/>
  <c r="DK25" i="2"/>
  <c r="EA24" i="2"/>
  <c r="DA27" i="2"/>
  <c r="HH28" i="2"/>
  <c r="BN28" i="2"/>
  <c r="CD27" i="2"/>
  <c r="CT26" i="2"/>
  <c r="DJ25" i="2"/>
  <c r="DZ24" i="2"/>
  <c r="EE25" i="2"/>
  <c r="CH28" i="2"/>
  <c r="CP26" i="2"/>
  <c r="FT27" i="2"/>
  <c r="HE26" i="2"/>
  <c r="BX27" i="2"/>
  <c r="BH25" i="2"/>
  <c r="EA25" i="2"/>
  <c r="EX28" i="2"/>
  <c r="Z24" i="2"/>
  <c r="FE26" i="2"/>
  <c r="AW24" i="2"/>
  <c r="CR27" i="2"/>
  <c r="EF24" i="2"/>
  <c r="CY27" i="2"/>
  <c r="FJ26" i="2"/>
  <c r="BQ26" i="2"/>
  <c r="GN24" i="2"/>
  <c r="FL26" i="2"/>
  <c r="BE28" i="2"/>
  <c r="X27" i="2"/>
  <c r="EM27" i="2"/>
  <c r="BB28" i="2"/>
  <c r="DX24" i="2"/>
  <c r="CO24" i="2"/>
  <c r="BX25" i="2"/>
  <c r="AI26" i="2"/>
  <c r="BN27" i="2"/>
  <c r="BV28" i="2"/>
  <c r="BM27" i="2"/>
  <c r="DI24" i="2"/>
  <c r="EV26" i="2"/>
  <c r="DH24" i="2"/>
  <c r="CI27" i="2"/>
  <c r="AU25" i="2"/>
  <c r="AT28" i="2"/>
  <c r="HF25" i="2"/>
  <c r="AL24" i="2"/>
  <c r="U28" i="2"/>
  <c r="BA26" i="2"/>
  <c r="FE28" i="2"/>
  <c r="FX27" i="2"/>
  <c r="HD25" i="2"/>
  <c r="BH24" i="2"/>
  <c r="GE28" i="2"/>
  <c r="BG27" i="2"/>
  <c r="FG25" i="2"/>
  <c r="CE24" i="2"/>
  <c r="CU28" i="2"/>
  <c r="GT27" i="2"/>
  <c r="BV26" i="2"/>
  <c r="FV24" i="2"/>
  <c r="CA27" i="2"/>
  <c r="FZ25" i="2"/>
  <c r="AK25" i="2"/>
  <c r="BX24" i="2"/>
  <c r="DB28" i="2"/>
  <c r="Y27" i="2"/>
  <c r="EF26" i="2"/>
  <c r="CQ27" i="2"/>
  <c r="AD28" i="2"/>
  <c r="GO28" i="2"/>
  <c r="BQ24" i="2"/>
  <c r="AZ25" i="2"/>
  <c r="FO25" i="2"/>
  <c r="R27" i="2"/>
  <c r="FF27" i="2"/>
  <c r="DA26" i="2"/>
  <c r="CK24" i="2"/>
  <c r="CZ26" i="2"/>
  <c r="CJ24" i="2"/>
  <c r="O27" i="2"/>
  <c r="EE24" i="2"/>
  <c r="V28" i="2"/>
  <c r="GH25" i="2"/>
  <c r="N24" i="2"/>
  <c r="EC27" i="2"/>
  <c r="EK25" i="2"/>
  <c r="GS24" i="2"/>
  <c r="EZ27" i="2"/>
  <c r="GF25" i="2"/>
  <c r="L24" i="2"/>
  <c r="DK28" i="2"/>
  <c r="AI27" i="2"/>
  <c r="EI25" i="2"/>
  <c r="BG24" i="2"/>
  <c r="FD27" i="2"/>
  <c r="DZ27" i="2"/>
  <c r="AX26" i="2"/>
  <c r="EX24" i="2"/>
  <c r="GY25" i="2"/>
  <c r="DF25" i="2"/>
  <c r="CW24" i="2"/>
  <c r="DC28" i="2"/>
  <c r="AH28" i="2"/>
  <c r="CK26" i="2"/>
  <c r="EV25" i="2"/>
  <c r="AM26" i="2"/>
  <c r="ED26" i="2"/>
  <c r="CO27" i="2"/>
  <c r="AZ28" i="2"/>
  <c r="DL24" i="2"/>
  <c r="CU25" i="2"/>
  <c r="J26" i="2"/>
  <c r="DJ27" i="2"/>
  <c r="CC26" i="2"/>
  <c r="BM24" i="2"/>
  <c r="BD26" i="2"/>
  <c r="X26" i="2"/>
  <c r="GQ26" i="2"/>
  <c r="CI24" i="2"/>
  <c r="GX27" i="2"/>
  <c r="CP25" i="2"/>
  <c r="FO28" i="2"/>
  <c r="DE27" i="2"/>
  <c r="DM25" i="2"/>
  <c r="CZ27" i="2"/>
  <c r="DD27" i="2"/>
  <c r="CN25" i="2"/>
  <c r="DY27" i="2"/>
  <c r="CM28" i="2"/>
  <c r="K27" i="2"/>
  <c r="CM25" i="2"/>
  <c r="CK28" i="2"/>
  <c r="HB28" i="2"/>
  <c r="DB27" i="2"/>
  <c r="Z26" i="2"/>
  <c r="DB24" i="2"/>
  <c r="DG25" i="2"/>
  <c r="CX24" i="2"/>
  <c r="Y26" i="2"/>
  <c r="EQ27" i="2"/>
  <c r="AX27" i="2"/>
  <c r="AO26" i="2"/>
  <c r="FL24" i="2"/>
  <c r="EU25" i="2"/>
  <c r="CH26" i="2"/>
  <c r="AS27" i="2"/>
  <c r="DL27" i="2"/>
  <c r="AN28" i="2"/>
  <c r="GE24" i="2"/>
  <c r="EP25" i="2"/>
  <c r="GK28" i="2"/>
  <c r="AG26" i="2"/>
  <c r="EF25" i="2"/>
  <c r="AF26" i="2"/>
  <c r="X28" i="2"/>
  <c r="FS26" i="2"/>
  <c r="AM24" i="2"/>
  <c r="BJ27" i="2"/>
  <c r="BR25" i="2"/>
  <c r="BT28" i="2"/>
  <c r="CG27" i="2"/>
  <c r="BQ25" i="2"/>
  <c r="AV28" i="2"/>
  <c r="BH27" i="2"/>
  <c r="AR25" i="2"/>
  <c r="EG25" i="2"/>
  <c r="AQ28" i="2"/>
  <c r="EQ26" i="2"/>
  <c r="BO25" i="2"/>
  <c r="EW27" i="2"/>
  <c r="GD28" i="2"/>
  <c r="BF27" i="2"/>
  <c r="FF25" i="2"/>
  <c r="CD24" i="2"/>
  <c r="BS25" i="2"/>
  <c r="AS28" i="2"/>
  <c r="CG24" i="2"/>
  <c r="AB26" i="2"/>
  <c r="HC28" i="2"/>
  <c r="DC24" i="2"/>
  <c r="R28" i="2"/>
  <c r="AP25" i="2"/>
  <c r="FS24" i="2"/>
  <c r="FT24" i="2"/>
  <c r="BH28" i="2"/>
  <c r="DS27" i="2"/>
  <c r="GT25" i="2"/>
  <c r="HI24" i="2"/>
  <c r="EN24" i="2"/>
  <c r="DW25" i="2"/>
  <c r="BJ26" i="2"/>
  <c r="DE26" i="2"/>
  <c r="AR27" i="2"/>
  <c r="EW28" i="2"/>
  <c r="DK24" i="2"/>
  <c r="Z25" i="2"/>
  <c r="BU28" i="2"/>
  <c r="FM25" i="2"/>
  <c r="GJ28" i="2"/>
  <c r="FL25" i="2"/>
  <c r="EM28" i="2"/>
  <c r="AE26" i="2"/>
  <c r="O24" i="2"/>
  <c r="AL27" i="2"/>
  <c r="AT25" i="2"/>
  <c r="HE28" i="2"/>
  <c r="GO26" i="2"/>
  <c r="U25" i="2"/>
  <c r="GF28" i="2"/>
  <c r="L27" i="2"/>
  <c r="GV24" i="2"/>
  <c r="BW28" i="2"/>
  <c r="S28" i="2"/>
  <c r="DS26" i="2"/>
  <c r="AQ25" i="2"/>
  <c r="EO26" i="2"/>
  <c r="DJ28" i="2"/>
  <c r="AH27" i="2"/>
  <c r="EH25" i="2"/>
  <c r="BF24" i="2"/>
  <c r="FU24" i="2"/>
  <c r="GW28" i="2"/>
  <c r="AB27" i="2"/>
  <c r="CM26" i="2"/>
  <c r="EX25" i="2"/>
  <c r="EG28" i="2"/>
  <c r="BT24" i="2"/>
  <c r="BC25" i="2"/>
  <c r="DV25" i="2"/>
  <c r="BI26" i="2"/>
  <c r="T27" i="2"/>
  <c r="CM27" i="2"/>
  <c r="BM28" i="2"/>
  <c r="DJ24" i="2"/>
  <c r="AW28" i="2"/>
  <c r="DQ25" i="2"/>
  <c r="EF27" i="2"/>
  <c r="BT25" i="2"/>
  <c r="BS28" i="2"/>
  <c r="HG25" i="2"/>
  <c r="AN25" i="2"/>
  <c r="GP26" i="2"/>
  <c r="FB24" i="2"/>
  <c r="FI28" i="2"/>
  <c r="ES26" i="2"/>
  <c r="FY24" i="2"/>
  <c r="EJ28" i="2"/>
  <c r="ER26" i="2"/>
  <c r="FX24" i="2"/>
  <c r="FL28" i="2"/>
  <c r="GU27" i="2"/>
  <c r="BW26" i="2"/>
  <c r="FW24" i="2"/>
  <c r="CC24" i="2"/>
  <c r="CL28" i="2"/>
  <c r="J27" i="2"/>
  <c r="CL25" i="2"/>
  <c r="BJ28" i="2"/>
  <c r="DU27" i="2"/>
  <c r="HD26" i="2"/>
  <c r="AI25" i="2"/>
  <c r="DR24" i="2"/>
  <c r="GZ25" i="2"/>
  <c r="DW28" i="2"/>
  <c r="BU26" i="2"/>
  <c r="EL24" i="2"/>
  <c r="BA25" i="2"/>
  <c r="AJ26" i="2"/>
  <c r="BO27" i="2"/>
  <c r="GL28" i="2"/>
  <c r="CL24" i="2"/>
  <c r="DI27" i="2"/>
  <c r="AW25" i="2"/>
  <c r="CJ27" i="2"/>
  <c r="AV25" i="2"/>
  <c r="W28" i="2"/>
  <c r="DO25" i="2"/>
  <c r="GH28" i="2"/>
  <c r="DV26" i="2"/>
  <c r="DF24" i="2"/>
  <c r="DM28" i="2"/>
  <c r="CW26" i="2"/>
  <c r="DE24" i="2"/>
  <c r="DL28" i="2"/>
  <c r="DT26" i="2"/>
  <c r="EZ24" i="2"/>
  <c r="GI28" i="2"/>
  <c r="EA27" i="2"/>
  <c r="AY26" i="2"/>
  <c r="EY24" i="2"/>
  <c r="EV27" i="2"/>
  <c r="AP28" i="2"/>
  <c r="EP26" i="2"/>
  <c r="BN25" i="2"/>
  <c r="DG28" i="2"/>
  <c r="AL28" i="2"/>
  <c r="CO26" i="2"/>
  <c r="FX25" i="2"/>
  <c r="GM24" i="2"/>
  <c r="FU28" i="2"/>
  <c r="EN27" i="2"/>
  <c r="CA28" i="2"/>
  <c r="CX28" i="2"/>
  <c r="GZ28" i="2"/>
  <c r="DM24" i="2"/>
  <c r="ER25" i="2"/>
  <c r="AQ27" i="2"/>
  <c r="CL27" i="2"/>
  <c r="FN28" i="2"/>
  <c r="CK27" i="2"/>
  <c r="GC24" i="2"/>
  <c r="BL27" i="2"/>
  <c r="FC27" i="2"/>
  <c r="FJ28" i="2"/>
  <c r="BZ26" i="2"/>
  <c r="BJ24" i="2"/>
  <c r="BY26" i="2"/>
  <c r="CN28" i="2"/>
  <c r="CF24" i="2"/>
  <c r="DC27" i="2"/>
  <c r="AA26" i="2"/>
  <c r="AV26" i="2"/>
  <c r="DR26" i="2"/>
  <c r="A10" i="5" l="1"/>
  <c r="K32" i="2" a="1"/>
  <c r="A11" i="5" l="1"/>
  <c r="K32" i="2"/>
  <c r="K34" i="2"/>
  <c r="K33" i="2"/>
  <c r="K36" i="2"/>
  <c r="K35" i="2"/>
  <c r="A12" i="5" l="1"/>
  <c r="A13" i="5" l="1"/>
  <c r="A14" i="5" l="1"/>
  <c r="A15" i="5" l="1"/>
  <c r="A16" i="5" l="1"/>
  <c r="A17" i="5" l="1"/>
  <c r="A18" i="5" l="1"/>
  <c r="A19" i="5" l="1"/>
  <c r="A20" i="5" l="1"/>
  <c r="A21" i="5" l="1"/>
  <c r="A22" i="5" l="1"/>
  <c r="A23" i="5" l="1"/>
  <c r="A24" i="5" l="1"/>
  <c r="A25" i="5" l="1"/>
  <c r="A26" i="5" l="1"/>
  <c r="A27" i="5" l="1"/>
  <c r="A28" i="5" l="1"/>
  <c r="A29" i="5" l="1"/>
  <c r="A30" i="5" l="1"/>
  <c r="A31" i="5" l="1"/>
  <c r="A32" i="5" l="1"/>
  <c r="A33" i="5" l="1"/>
  <c r="A34" i="5" l="1"/>
  <c r="A35" i="5" l="1"/>
  <c r="A36" i="5" l="1"/>
  <c r="A37" i="5" l="1"/>
  <c r="A38" i="5" l="1"/>
  <c r="A39" i="5" l="1"/>
  <c r="A40" i="5" l="1"/>
  <c r="A41" i="5" l="1"/>
  <c r="A42" i="5" l="1"/>
  <c r="A43" i="5" l="1"/>
  <c r="A44" i="5" l="1"/>
  <c r="A45" i="5" l="1"/>
  <c r="A46" i="5" l="1"/>
  <c r="A47" i="5" l="1"/>
  <c r="A48" i="5" l="1"/>
  <c r="A49" i="5" l="1"/>
  <c r="A50" i="5" l="1"/>
  <c r="A51" i="5" l="1"/>
  <c r="A52" i="5" l="1"/>
  <c r="A53" i="5" l="1"/>
  <c r="A54" i="5" l="1"/>
  <c r="A55" i="5" l="1"/>
  <c r="A56" i="5" l="1"/>
  <c r="A57" i="5" l="1"/>
  <c r="A58" i="5" l="1"/>
  <c r="A59" i="5" l="1"/>
  <c r="A60" i="5" l="1"/>
  <c r="A61" i="5" l="1"/>
  <c r="A62" i="5" l="1"/>
  <c r="A63" i="5" l="1"/>
  <c r="A64" i="5" l="1"/>
  <c r="A65" i="5" l="1"/>
  <c r="A66" i="5" l="1"/>
  <c r="A67" i="5" l="1"/>
  <c r="A68" i="5" l="1"/>
  <c r="A69" i="5" l="1"/>
  <c r="A70" i="5" l="1"/>
  <c r="A71" i="5" l="1"/>
  <c r="A72" i="5" l="1"/>
  <c r="A73" i="5" l="1"/>
  <c r="A74" i="5" l="1"/>
  <c r="A75" i="5" l="1"/>
  <c r="A76" i="5" l="1"/>
  <c r="A77" i="5" l="1"/>
  <c r="A78" i="5" l="1"/>
  <c r="A79" i="5" l="1"/>
  <c r="A80" i="5" l="1"/>
  <c r="A81" i="5" l="1"/>
  <c r="A82" i="5" l="1"/>
  <c r="A83" i="5" l="1"/>
  <c r="A84" i="5" l="1"/>
  <c r="A85" i="5" l="1"/>
  <c r="A86" i="5" l="1"/>
  <c r="A87" i="5" l="1"/>
  <c r="A88" i="5" l="1"/>
  <c r="A89" i="5" l="1"/>
  <c r="A90" i="5" l="1"/>
  <c r="A91" i="5" l="1"/>
  <c r="A92" i="5" l="1"/>
  <c r="A93" i="5" l="1"/>
  <c r="A94" i="5" l="1"/>
  <c r="A95" i="5" l="1"/>
  <c r="A96" i="5" l="1"/>
  <c r="A97" i="5" l="1"/>
  <c r="A98" i="5" l="1"/>
  <c r="A99" i="5" l="1"/>
  <c r="A100" i="5" l="1"/>
  <c r="A101" i="5" l="1"/>
  <c r="A102" i="5" l="1"/>
  <c r="A103" i="5" l="1"/>
  <c r="A104" i="5" l="1"/>
  <c r="A105" i="5" l="1"/>
  <c r="A106" i="5" l="1"/>
  <c r="A107" i="5" l="1"/>
  <c r="A108" i="5" l="1"/>
  <c r="A109" i="5" l="1"/>
  <c r="A110" i="5" l="1"/>
  <c r="A111" i="5" l="1"/>
  <c r="A112" i="5" l="1"/>
  <c r="A113" i="5" l="1"/>
  <c r="A114" i="5" l="1"/>
  <c r="A115" i="5" l="1"/>
  <c r="A116" i="5" l="1"/>
  <c r="A117" i="5" l="1"/>
  <c r="A118" i="5" l="1"/>
  <c r="A119" i="5" l="1"/>
  <c r="A120" i="5" l="1"/>
  <c r="A121" i="5" l="1"/>
  <c r="A122" i="5" l="1"/>
  <c r="A123" i="5" l="1"/>
  <c r="A124" i="5" l="1"/>
  <c r="A125" i="5" l="1"/>
  <c r="A126" i="5" l="1"/>
  <c r="A127" i="5" l="1"/>
  <c r="A128" i="5" l="1"/>
  <c r="A129" i="5" l="1"/>
  <c r="A130" i="5" l="1"/>
  <c r="A131" i="5" l="1"/>
  <c r="A132" i="5" l="1"/>
  <c r="A133" i="5" l="1"/>
  <c r="A134" i="5" l="1"/>
  <c r="A135" i="5" l="1"/>
  <c r="A136" i="5" l="1"/>
  <c r="A137" i="5" l="1"/>
  <c r="A138" i="5" l="1"/>
  <c r="A139" i="5" l="1"/>
  <c r="A140" i="5" l="1"/>
  <c r="A141" i="5" l="1"/>
  <c r="A142" i="5" l="1"/>
  <c r="A143" i="5" l="1"/>
  <c r="A144" i="5" l="1"/>
  <c r="A145" i="5" l="1"/>
  <c r="A146" i="5" l="1"/>
  <c r="A147" i="5" l="1"/>
  <c r="A148" i="5" l="1"/>
  <c r="A149" i="5" l="1"/>
  <c r="A150" i="5" l="1"/>
  <c r="A151" i="5" l="1"/>
  <c r="A152" i="5" l="1"/>
  <c r="A153" i="5" l="1"/>
  <c r="A154" i="5" l="1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D208" i="5"/>
  <c r="E208" i="5" s="1"/>
  <c r="E211" i="5" l="1"/>
  <c r="D209" i="5"/>
  <c r="E209" i="5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7" i="5"/>
  <c r="E107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E116" i="5" s="1"/>
  <c r="D117" i="5"/>
  <c r="E117" i="5" s="1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E147" i="5" s="1"/>
  <c r="D148" i="5"/>
  <c r="E148" i="5" s="1"/>
  <c r="D149" i="5"/>
  <c r="E149" i="5" s="1"/>
  <c r="D150" i="5"/>
  <c r="E150" i="5" s="1"/>
  <c r="D151" i="5"/>
  <c r="E151" i="5" s="1"/>
  <c r="D152" i="5"/>
  <c r="E152" i="5" s="1"/>
  <c r="D153" i="5"/>
  <c r="E153" i="5" s="1"/>
  <c r="D154" i="5"/>
  <c r="E154" i="5" s="1"/>
  <c r="D155" i="5"/>
  <c r="E155" i="5" s="1"/>
  <c r="D156" i="5"/>
  <c r="E156" i="5" s="1"/>
  <c r="D157" i="5"/>
  <c r="E157" i="5" s="1"/>
  <c r="D158" i="5"/>
  <c r="E158" i="5" s="1"/>
  <c r="D159" i="5"/>
  <c r="E159" i="5" s="1"/>
  <c r="D160" i="5"/>
  <c r="E160" i="5" s="1"/>
  <c r="D161" i="5"/>
  <c r="E161" i="5" s="1"/>
  <c r="D162" i="5"/>
  <c r="E162" i="5" s="1"/>
  <c r="D163" i="5"/>
  <c r="E163" i="5" s="1"/>
  <c r="D164" i="5"/>
  <c r="E164" i="5" s="1"/>
  <c r="D165" i="5"/>
  <c r="E165" i="5" s="1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D174" i="5"/>
  <c r="E174" i="5" s="1"/>
  <c r="D175" i="5"/>
  <c r="E175" i="5" s="1"/>
  <c r="D176" i="5"/>
  <c r="E176" i="5" s="1"/>
  <c r="D177" i="5"/>
  <c r="E177" i="5" s="1"/>
  <c r="D178" i="5"/>
  <c r="E178" i="5" s="1"/>
  <c r="D179" i="5"/>
  <c r="E179" i="5" s="1"/>
  <c r="D180" i="5"/>
  <c r="E180" i="5" s="1"/>
  <c r="D181" i="5"/>
  <c r="E181" i="5" s="1"/>
  <c r="D182" i="5"/>
  <c r="E182" i="5" s="1"/>
  <c r="D183" i="5"/>
  <c r="E183" i="5" s="1"/>
  <c r="D184" i="5"/>
  <c r="E184" i="5" s="1"/>
  <c r="D185" i="5"/>
  <c r="E185" i="5" s="1"/>
  <c r="D186" i="5"/>
  <c r="E186" i="5" s="1"/>
  <c r="D187" i="5"/>
  <c r="E187" i="5" s="1"/>
  <c r="D188" i="5"/>
  <c r="E188" i="5" s="1"/>
  <c r="D189" i="5"/>
  <c r="E189" i="5" s="1"/>
  <c r="D190" i="5"/>
  <c r="E190" i="5" s="1"/>
  <c r="D191" i="5"/>
  <c r="E191" i="5" s="1"/>
  <c r="D192" i="5"/>
  <c r="E192" i="5" s="1"/>
  <c r="D193" i="5"/>
  <c r="E193" i="5" s="1"/>
  <c r="D194" i="5"/>
  <c r="E194" i="5" s="1"/>
  <c r="D195" i="5"/>
  <c r="E195" i="5" s="1"/>
  <c r="D196" i="5"/>
  <c r="E196" i="5" s="1"/>
  <c r="D197" i="5"/>
  <c r="E197" i="5" s="1"/>
  <c r="D198" i="5"/>
  <c r="E198" i="5" s="1"/>
  <c r="D199" i="5"/>
  <c r="E199" i="5" s="1"/>
  <c r="D200" i="5"/>
  <c r="E200" i="5" s="1"/>
  <c r="D201" i="5"/>
  <c r="E201" i="5" s="1"/>
  <c r="D202" i="5"/>
  <c r="E202" i="5" s="1"/>
  <c r="D203" i="5"/>
  <c r="E203" i="5" s="1"/>
  <c r="D204" i="5"/>
  <c r="E204" i="5" s="1"/>
  <c r="D205" i="5"/>
  <c r="E205" i="5" s="1"/>
  <c r="D206" i="5"/>
  <c r="E206" i="5" s="1"/>
  <c r="D207" i="5"/>
  <c r="E207" i="5" s="1"/>
  <c r="E210" i="5" l="1"/>
  <c r="E212" i="5" s="1"/>
</calcChain>
</file>

<file path=xl/sharedStrings.xml><?xml version="1.0" encoding="utf-8"?>
<sst xmlns="http://schemas.openxmlformats.org/spreadsheetml/2006/main" count="49" uniqueCount="34">
  <si>
    <t>chusis</t>
  </si>
  <si>
    <t>chalaco</t>
  </si>
  <si>
    <t>huamarca</t>
  </si>
  <si>
    <t>huancabamba</t>
  </si>
  <si>
    <t>miraflores</t>
  </si>
  <si>
    <t>Fecha</t>
  </si>
  <si>
    <t>Vacios</t>
  </si>
  <si>
    <t>X</t>
  </si>
  <si>
    <t>Y</t>
  </si>
  <si>
    <t>X transpuesta</t>
  </si>
  <si>
    <t>X^t*X</t>
  </si>
  <si>
    <t>(X^t*X)^-1</t>
  </si>
  <si>
    <t>(X^t*X)^-1 X^t</t>
  </si>
  <si>
    <t>b0</t>
  </si>
  <si>
    <t>b1</t>
  </si>
  <si>
    <t>b2</t>
  </si>
  <si>
    <t>b4</t>
  </si>
  <si>
    <t>b3</t>
  </si>
  <si>
    <t>Y_predicho</t>
  </si>
  <si>
    <t>residuos</t>
  </si>
  <si>
    <t>Fun. Acumulada teorica</t>
  </si>
  <si>
    <t>Fun. Acumulada weibull</t>
  </si>
  <si>
    <t>Diferencia</t>
  </si>
  <si>
    <t>N° Dato</t>
  </si>
  <si>
    <t>Mean</t>
  </si>
  <si>
    <t>SD</t>
  </si>
  <si>
    <t>D max</t>
  </si>
  <si>
    <t>D critico</t>
  </si>
  <si>
    <t>Sigue Distribución normal?</t>
  </si>
  <si>
    <t>N°</t>
  </si>
  <si>
    <t>Residuos</t>
  </si>
  <si>
    <t>ei^2</t>
  </si>
  <si>
    <t>ei-e_(i-1)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</si>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</sst>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2" fontId="0" fillId="0" borderId="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180975</xdr:rowOff>
    </xdr:from>
    <xdr:to>
      <xdr:col>15</xdr:col>
      <xdr:colOff>266700</xdr:colOff>
      <xdr:row>26</xdr:row>
      <xdr:rowOff>52852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C6FFB-83C6-4411-A1F8-B97C58974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371475"/>
          <a:ext cx="7772400" cy="4634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4E2-78BC-4B85-AED5-C26F93CAF2B5}">
  <dimension ref="A1:F457"/>
  <sheetViews>
    <sheetView topLeftCell="A429" workbookViewId="0">
      <selection sqref="A1:F457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C18">
        <v>10.8</v>
      </c>
      <c r="D18">
        <v>9.5</v>
      </c>
      <c r="E18">
        <v>19.3</v>
      </c>
      <c r="F18">
        <v>0</v>
      </c>
    </row>
    <row r="19" spans="1:6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C20">
        <v>0</v>
      </c>
      <c r="D20">
        <v>0.3</v>
      </c>
      <c r="E20">
        <v>5.3000000000000007</v>
      </c>
      <c r="F20">
        <v>0.1</v>
      </c>
    </row>
    <row r="21" spans="1:6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C23">
        <v>28</v>
      </c>
      <c r="D23">
        <v>47.400000000000013</v>
      </c>
      <c r="E23">
        <v>42.1</v>
      </c>
      <c r="F23">
        <v>2.2000000000000002</v>
      </c>
    </row>
    <row r="24" spans="1:6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C27">
        <v>144.9</v>
      </c>
      <c r="D27">
        <v>136.30000000000001</v>
      </c>
      <c r="E27">
        <v>53.5</v>
      </c>
      <c r="F27">
        <v>0</v>
      </c>
    </row>
    <row r="28" spans="1:6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C30">
        <v>40.899999999999991</v>
      </c>
      <c r="D30">
        <v>36.9</v>
      </c>
      <c r="E30">
        <v>29.3</v>
      </c>
      <c r="F30">
        <v>1.3</v>
      </c>
    </row>
    <row r="31" spans="1:6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x14ac:dyDescent="0.25">
      <c r="A36" s="2">
        <v>30285</v>
      </c>
      <c r="C36">
        <v>108.6</v>
      </c>
      <c r="D36">
        <v>81.2</v>
      </c>
      <c r="F36">
        <v>6.7</v>
      </c>
    </row>
    <row r="37" spans="1:6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C39">
        <v>163</v>
      </c>
      <c r="D39">
        <v>297.5</v>
      </c>
      <c r="E39">
        <v>57.6</v>
      </c>
      <c r="F39">
        <v>161.69999999999999</v>
      </c>
    </row>
    <row r="40" spans="1:6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C44">
        <v>15</v>
      </c>
      <c r="D44">
        <v>11</v>
      </c>
      <c r="E44">
        <v>2.8</v>
      </c>
      <c r="F44">
        <v>0.7</v>
      </c>
    </row>
    <row r="45" spans="1:6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C46">
        <v>9.1</v>
      </c>
      <c r="D46">
        <v>13.3</v>
      </c>
      <c r="E46">
        <v>7.8</v>
      </c>
      <c r="F46">
        <v>0</v>
      </c>
    </row>
    <row r="47" spans="1:6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C48">
        <v>39.299999999999997</v>
      </c>
      <c r="D48">
        <v>29</v>
      </c>
      <c r="E48">
        <v>32.200000000000003</v>
      </c>
      <c r="F48">
        <v>0.1</v>
      </c>
    </row>
    <row r="49" spans="1:6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x14ac:dyDescent="0.25">
      <c r="A54" s="2">
        <v>30833</v>
      </c>
      <c r="D54">
        <v>51.3</v>
      </c>
      <c r="E54">
        <v>49.6</v>
      </c>
      <c r="F54">
        <v>2.8</v>
      </c>
    </row>
    <row r="55" spans="1:6" x14ac:dyDescent="0.25">
      <c r="A55" s="2">
        <v>30863</v>
      </c>
      <c r="D55">
        <v>16.7</v>
      </c>
      <c r="E55">
        <v>0.2</v>
      </c>
      <c r="F55">
        <v>0</v>
      </c>
    </row>
    <row r="56" spans="1:6" x14ac:dyDescent="0.25">
      <c r="A56" s="2">
        <v>30894</v>
      </c>
      <c r="D56">
        <v>13.4</v>
      </c>
      <c r="F56">
        <v>1.1000000000000001</v>
      </c>
    </row>
    <row r="57" spans="1:6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x14ac:dyDescent="0.25">
      <c r="A58" s="2">
        <v>30955</v>
      </c>
      <c r="C58">
        <v>27</v>
      </c>
      <c r="F58">
        <v>0</v>
      </c>
    </row>
    <row r="59" spans="1:6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C62">
        <v>120.6</v>
      </c>
      <c r="D62">
        <v>140.1</v>
      </c>
      <c r="E62">
        <v>36.700000000000003</v>
      </c>
      <c r="F62">
        <v>2.8</v>
      </c>
    </row>
    <row r="63" spans="1:6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C65">
        <v>74</v>
      </c>
      <c r="D65">
        <v>39.299999999999997</v>
      </c>
      <c r="E65">
        <v>30.8</v>
      </c>
      <c r="F65">
        <v>0</v>
      </c>
    </row>
    <row r="66" spans="1:6" x14ac:dyDescent="0.25">
      <c r="A66" s="2">
        <v>31198</v>
      </c>
      <c r="D66">
        <v>44.4</v>
      </c>
      <c r="E66">
        <v>25.3</v>
      </c>
      <c r="F66">
        <v>2</v>
      </c>
    </row>
    <row r="67" spans="1:6" x14ac:dyDescent="0.25">
      <c r="A67" s="2">
        <v>31228</v>
      </c>
      <c r="D67">
        <v>0</v>
      </c>
      <c r="E67">
        <v>1.9</v>
      </c>
      <c r="F67">
        <v>0</v>
      </c>
    </row>
    <row r="68" spans="1:6" x14ac:dyDescent="0.25">
      <c r="A68" s="2">
        <v>31259</v>
      </c>
      <c r="D68">
        <v>0.3</v>
      </c>
      <c r="E68">
        <v>4.4000000000000004</v>
      </c>
      <c r="F68">
        <v>0</v>
      </c>
    </row>
    <row r="69" spans="1:6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C70">
        <v>0</v>
      </c>
      <c r="D70">
        <v>0.8</v>
      </c>
      <c r="E70">
        <v>2.9</v>
      </c>
      <c r="F70">
        <v>0</v>
      </c>
    </row>
    <row r="71" spans="1:6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x14ac:dyDescent="0.25">
      <c r="A72" s="2">
        <v>31381</v>
      </c>
      <c r="D72">
        <v>1.7</v>
      </c>
      <c r="E72">
        <v>8.4999999999999982</v>
      </c>
      <c r="F72">
        <v>0</v>
      </c>
    </row>
    <row r="73" spans="1:6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C75">
        <v>200.9</v>
      </c>
      <c r="D75">
        <v>179.5</v>
      </c>
      <c r="E75">
        <v>53.2</v>
      </c>
      <c r="F75">
        <v>7.1</v>
      </c>
    </row>
    <row r="76" spans="1:6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x14ac:dyDescent="0.25">
      <c r="A78" s="2">
        <v>31563</v>
      </c>
      <c r="D78">
        <v>13</v>
      </c>
      <c r="E78">
        <v>4</v>
      </c>
      <c r="F78">
        <v>0.8</v>
      </c>
    </row>
    <row r="79" spans="1:6" x14ac:dyDescent="0.25">
      <c r="A79" s="2">
        <v>31593</v>
      </c>
      <c r="D79">
        <v>0</v>
      </c>
      <c r="E79">
        <v>0.4</v>
      </c>
      <c r="F79">
        <v>0</v>
      </c>
    </row>
    <row r="80" spans="1:6" x14ac:dyDescent="0.25">
      <c r="A80" s="2">
        <v>31624</v>
      </c>
      <c r="C80">
        <v>2</v>
      </c>
      <c r="D80">
        <v>0</v>
      </c>
      <c r="F80">
        <v>0</v>
      </c>
    </row>
    <row r="81" spans="1:6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C84">
        <v>48.9</v>
      </c>
      <c r="D84">
        <v>42.3</v>
      </c>
      <c r="E84">
        <v>48.7</v>
      </c>
      <c r="F84">
        <v>8.4</v>
      </c>
    </row>
    <row r="85" spans="1:6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C96">
        <v>0</v>
      </c>
      <c r="D96">
        <v>12.9</v>
      </c>
      <c r="E96">
        <v>30.8</v>
      </c>
      <c r="F96">
        <v>0.4</v>
      </c>
    </row>
    <row r="97" spans="1:6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x14ac:dyDescent="0.25">
      <c r="A109" s="2">
        <v>32508</v>
      </c>
      <c r="C109">
        <v>30</v>
      </c>
      <c r="D109">
        <v>59</v>
      </c>
      <c r="F109">
        <v>0</v>
      </c>
    </row>
    <row r="110" spans="1:6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x14ac:dyDescent="0.25">
      <c r="A112" s="2">
        <v>32598</v>
      </c>
      <c r="B112">
        <v>7.4</v>
      </c>
      <c r="C112">
        <v>236.2</v>
      </c>
      <c r="D112">
        <v>562.6</v>
      </c>
    </row>
    <row r="113" spans="1:6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x14ac:dyDescent="0.25">
      <c r="A128" s="2">
        <v>33085</v>
      </c>
      <c r="D128">
        <v>4.3</v>
      </c>
      <c r="E128">
        <v>2.1</v>
      </c>
      <c r="F128">
        <v>0</v>
      </c>
    </row>
    <row r="129" spans="1:6" x14ac:dyDescent="0.25">
      <c r="A129" s="2">
        <v>33116</v>
      </c>
      <c r="B129">
        <v>0</v>
      </c>
      <c r="D129">
        <v>3.5</v>
      </c>
      <c r="F129">
        <v>0</v>
      </c>
    </row>
    <row r="130" spans="1:6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C134">
        <v>20.2</v>
      </c>
      <c r="D134">
        <v>25.4</v>
      </c>
      <c r="E134">
        <v>33.9</v>
      </c>
      <c r="F134">
        <v>0.2</v>
      </c>
    </row>
    <row r="135" spans="1:6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x14ac:dyDescent="0.25">
      <c r="A137" s="2">
        <v>33358</v>
      </c>
      <c r="C137">
        <v>97.899999999999991</v>
      </c>
      <c r="D137">
        <v>66.899999999999991</v>
      </c>
    </row>
    <row r="138" spans="1:6" x14ac:dyDescent="0.25">
      <c r="A138" s="2">
        <v>33389</v>
      </c>
      <c r="C138">
        <v>18</v>
      </c>
      <c r="D138">
        <v>30.2</v>
      </c>
      <c r="F138">
        <v>0</v>
      </c>
    </row>
    <row r="139" spans="1:6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C145">
        <v>53.6</v>
      </c>
      <c r="D145">
        <v>96</v>
      </c>
      <c r="E145">
        <v>35</v>
      </c>
      <c r="F145">
        <v>4</v>
      </c>
    </row>
    <row r="146" spans="1:6" x14ac:dyDescent="0.25">
      <c r="A146" s="2">
        <v>33634</v>
      </c>
      <c r="C146">
        <v>87.7</v>
      </c>
      <c r="D146">
        <v>113.6</v>
      </c>
      <c r="F146">
        <v>2.9</v>
      </c>
    </row>
    <row r="147" spans="1:6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C152">
        <v>0</v>
      </c>
      <c r="D152">
        <v>0.7</v>
      </c>
      <c r="E152">
        <v>0</v>
      </c>
      <c r="F152">
        <v>0</v>
      </c>
    </row>
    <row r="153" spans="1:6" x14ac:dyDescent="0.25">
      <c r="A153" s="2">
        <v>33847</v>
      </c>
      <c r="D153">
        <v>5.7</v>
      </c>
      <c r="E153">
        <v>3.3</v>
      </c>
      <c r="F153">
        <v>0</v>
      </c>
    </row>
    <row r="154" spans="1:6" x14ac:dyDescent="0.25">
      <c r="A154" s="2">
        <v>33877</v>
      </c>
      <c r="C154">
        <v>7.9</v>
      </c>
      <c r="F154">
        <v>0</v>
      </c>
    </row>
    <row r="155" spans="1:6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x14ac:dyDescent="0.25">
      <c r="A156" s="2">
        <v>33938</v>
      </c>
      <c r="D156">
        <v>41.9</v>
      </c>
      <c r="F156">
        <v>0</v>
      </c>
    </row>
    <row r="157" spans="1:6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x14ac:dyDescent="0.25">
      <c r="A160" s="2">
        <v>34059</v>
      </c>
      <c r="C160">
        <v>338.1</v>
      </c>
      <c r="D160">
        <v>449.6</v>
      </c>
      <c r="E160">
        <v>251.5</v>
      </c>
    </row>
    <row r="161" spans="1:5" x14ac:dyDescent="0.25">
      <c r="A161" s="2">
        <v>34089</v>
      </c>
      <c r="C161">
        <v>145.9</v>
      </c>
      <c r="D161">
        <v>234.8</v>
      </c>
    </row>
    <row r="162" spans="1:5" x14ac:dyDescent="0.25">
      <c r="A162" s="2">
        <v>34120</v>
      </c>
      <c r="C162">
        <v>16.8</v>
      </c>
      <c r="E162">
        <v>34.799999999999997</v>
      </c>
    </row>
    <row r="163" spans="1:5" x14ac:dyDescent="0.25">
      <c r="A163" s="2">
        <v>34150</v>
      </c>
      <c r="C163">
        <v>0</v>
      </c>
      <c r="E163">
        <v>1.2</v>
      </c>
    </row>
    <row r="164" spans="1:5" x14ac:dyDescent="0.25">
      <c r="A164" s="2">
        <v>34181</v>
      </c>
      <c r="C164">
        <v>0.5</v>
      </c>
      <c r="E164">
        <v>8.6999999999999993</v>
      </c>
    </row>
    <row r="165" spans="1:5" x14ac:dyDescent="0.25">
      <c r="A165" s="2">
        <v>34212</v>
      </c>
      <c r="C165">
        <v>0</v>
      </c>
      <c r="E165">
        <v>2.4</v>
      </c>
    </row>
    <row r="166" spans="1:5" x14ac:dyDescent="0.25">
      <c r="A166" s="2">
        <v>34242</v>
      </c>
      <c r="C166">
        <v>4.8</v>
      </c>
      <c r="E166">
        <v>15.7</v>
      </c>
    </row>
    <row r="167" spans="1:5" x14ac:dyDescent="0.25">
      <c r="A167" s="2">
        <v>34273</v>
      </c>
      <c r="C167">
        <v>15.2</v>
      </c>
      <c r="E167">
        <v>66.800000000000011</v>
      </c>
    </row>
    <row r="168" spans="1:5" x14ac:dyDescent="0.25">
      <c r="A168" s="2">
        <v>34303</v>
      </c>
      <c r="C168">
        <v>24.1</v>
      </c>
      <c r="E168">
        <v>63.2</v>
      </c>
    </row>
    <row r="169" spans="1:5" x14ac:dyDescent="0.25">
      <c r="A169" s="2">
        <v>34334</v>
      </c>
      <c r="C169">
        <v>121.3</v>
      </c>
      <c r="E169">
        <v>147</v>
      </c>
    </row>
    <row r="170" spans="1:5" x14ac:dyDescent="0.25">
      <c r="A170" s="2">
        <v>34365</v>
      </c>
      <c r="B170">
        <v>2.6</v>
      </c>
      <c r="C170">
        <v>243</v>
      </c>
      <c r="E170">
        <v>68.3</v>
      </c>
    </row>
    <row r="171" spans="1:5" x14ac:dyDescent="0.25">
      <c r="A171" s="2">
        <v>34393</v>
      </c>
      <c r="C171">
        <v>240.7</v>
      </c>
      <c r="E171">
        <v>105.7</v>
      </c>
    </row>
    <row r="172" spans="1:5" x14ac:dyDescent="0.25">
      <c r="A172" s="2">
        <v>34424</v>
      </c>
      <c r="C172">
        <v>263.3</v>
      </c>
      <c r="E172">
        <v>160</v>
      </c>
    </row>
    <row r="173" spans="1:5" x14ac:dyDescent="0.25">
      <c r="A173" s="2">
        <v>34454</v>
      </c>
      <c r="C173">
        <v>164.6</v>
      </c>
      <c r="E173">
        <v>99.1</v>
      </c>
    </row>
    <row r="174" spans="1:5" x14ac:dyDescent="0.25">
      <c r="A174" s="2">
        <v>34485</v>
      </c>
      <c r="C174">
        <v>27.6</v>
      </c>
      <c r="E174">
        <v>34.5</v>
      </c>
    </row>
    <row r="175" spans="1:5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x14ac:dyDescent="0.25">
      <c r="A177" s="2">
        <v>34577</v>
      </c>
      <c r="C177">
        <v>2.1</v>
      </c>
      <c r="D177">
        <v>2.1</v>
      </c>
      <c r="E177">
        <v>34.4</v>
      </c>
    </row>
    <row r="178" spans="1:6" x14ac:dyDescent="0.25">
      <c r="A178" s="2">
        <v>34607</v>
      </c>
      <c r="D178">
        <v>17.2</v>
      </c>
      <c r="E178">
        <v>28.5</v>
      </c>
    </row>
    <row r="179" spans="1:6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C212">
        <v>0.6</v>
      </c>
      <c r="D212">
        <v>5.3999999999999986</v>
      </c>
      <c r="E212">
        <v>8.6000000000000014</v>
      </c>
      <c r="F212">
        <v>0</v>
      </c>
    </row>
    <row r="213" spans="1:6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x14ac:dyDescent="0.25">
      <c r="A239" s="2">
        <v>36464</v>
      </c>
      <c r="B239">
        <v>0</v>
      </c>
      <c r="E239">
        <v>32.5</v>
      </c>
      <c r="F239">
        <v>0.2</v>
      </c>
    </row>
    <row r="240" spans="1:6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x14ac:dyDescent="0.25">
      <c r="A241" s="2">
        <v>36525</v>
      </c>
      <c r="C241">
        <v>122.8</v>
      </c>
      <c r="E241">
        <v>95.2</v>
      </c>
      <c r="F241">
        <v>3.3</v>
      </c>
    </row>
    <row r="242" spans="1:6" x14ac:dyDescent="0.25">
      <c r="A242" s="2">
        <v>36556</v>
      </c>
      <c r="E242">
        <v>41.5</v>
      </c>
      <c r="F242">
        <v>2.2000000000000002</v>
      </c>
    </row>
    <row r="243" spans="1:6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C244">
        <v>456.5</v>
      </c>
      <c r="D244">
        <v>517.5</v>
      </c>
      <c r="E244">
        <v>133.1</v>
      </c>
      <c r="F244">
        <v>6.1999999999999993</v>
      </c>
    </row>
    <row r="245" spans="1:6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C249">
        <v>2.2999999999999998</v>
      </c>
      <c r="D249">
        <v>4</v>
      </c>
      <c r="E249">
        <v>10.5</v>
      </c>
      <c r="F249">
        <v>0</v>
      </c>
    </row>
    <row r="250" spans="1:6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C255">
        <v>276.89999999999998</v>
      </c>
      <c r="D255">
        <v>338.2</v>
      </c>
      <c r="E255">
        <v>59.2</v>
      </c>
      <c r="F255">
        <v>5.9</v>
      </c>
    </row>
    <row r="256" spans="1:6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C259">
        <v>4.5</v>
      </c>
      <c r="D259">
        <v>5.1999999999999993</v>
      </c>
      <c r="E259">
        <v>63.7</v>
      </c>
      <c r="F259">
        <v>0</v>
      </c>
    </row>
    <row r="260" spans="1:6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C261">
        <v>0</v>
      </c>
      <c r="D261">
        <v>5</v>
      </c>
      <c r="E261">
        <v>10</v>
      </c>
      <c r="F261">
        <v>0</v>
      </c>
    </row>
    <row r="262" spans="1:6" x14ac:dyDescent="0.25">
      <c r="A262" s="2">
        <v>37164</v>
      </c>
      <c r="D262">
        <v>13.9</v>
      </c>
      <c r="E262">
        <v>23.7</v>
      </c>
      <c r="F262">
        <v>0</v>
      </c>
    </row>
    <row r="263" spans="1:6" x14ac:dyDescent="0.25">
      <c r="A263" s="2">
        <v>37195</v>
      </c>
      <c r="D263">
        <v>10</v>
      </c>
      <c r="E263">
        <v>26.6</v>
      </c>
      <c r="F263">
        <v>0.7</v>
      </c>
    </row>
    <row r="264" spans="1:6" x14ac:dyDescent="0.25">
      <c r="A264" s="2">
        <v>37225</v>
      </c>
      <c r="D264">
        <v>64.5</v>
      </c>
      <c r="E264">
        <v>70.7</v>
      </c>
      <c r="F264">
        <v>0</v>
      </c>
    </row>
    <row r="265" spans="1:6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C267">
        <v>296.3</v>
      </c>
      <c r="D267">
        <v>333</v>
      </c>
      <c r="E267">
        <v>101</v>
      </c>
      <c r="F267">
        <v>4.0999999999999996</v>
      </c>
    </row>
    <row r="268" spans="1:6" x14ac:dyDescent="0.25">
      <c r="A268" s="2">
        <v>37346</v>
      </c>
      <c r="D268">
        <v>368.3</v>
      </c>
      <c r="E268">
        <v>84.4</v>
      </c>
      <c r="F268">
        <v>132</v>
      </c>
    </row>
    <row r="269" spans="1:6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C272">
        <v>12.7</v>
      </c>
      <c r="D272">
        <v>4.6999999999999993</v>
      </c>
      <c r="E272">
        <v>22.6</v>
      </c>
      <c r="F272">
        <v>0</v>
      </c>
    </row>
    <row r="273" spans="1:6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x14ac:dyDescent="0.25">
      <c r="A322" s="2">
        <v>38990</v>
      </c>
    </row>
    <row r="323" spans="1:6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C350">
        <v>395.6</v>
      </c>
      <c r="D350">
        <v>339.9</v>
      </c>
      <c r="E350">
        <v>152.49999999999989</v>
      </c>
      <c r="F350">
        <v>29.7</v>
      </c>
    </row>
    <row r="351" spans="1:6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x14ac:dyDescent="0.25">
      <c r="A355" s="2">
        <v>39994</v>
      </c>
      <c r="E355">
        <v>10.199999999999999</v>
      </c>
    </row>
    <row r="356" spans="1:6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x14ac:dyDescent="0.25">
      <c r="A360" s="2">
        <v>40147</v>
      </c>
      <c r="D360">
        <v>18.399999999999999</v>
      </c>
      <c r="E360">
        <v>33.700000000000003</v>
      </c>
    </row>
    <row r="361" spans="1:6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C363">
        <v>311.50000000000011</v>
      </c>
      <c r="D363">
        <v>333.4</v>
      </c>
      <c r="E363">
        <v>105.1</v>
      </c>
      <c r="F363">
        <v>64.2</v>
      </c>
    </row>
    <row r="364" spans="1:6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x14ac:dyDescent="0.25">
      <c r="A377" s="2">
        <v>40663</v>
      </c>
      <c r="C377">
        <v>263</v>
      </c>
      <c r="D377">
        <v>310.2</v>
      </c>
      <c r="E377">
        <v>161.5</v>
      </c>
    </row>
    <row r="378" spans="1:6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C382">
        <v>11.7</v>
      </c>
      <c r="D382">
        <v>16.8</v>
      </c>
      <c r="E382">
        <v>52.400000000000013</v>
      </c>
      <c r="F382">
        <v>0</v>
      </c>
    </row>
    <row r="383" spans="1:6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C401">
        <v>52.7</v>
      </c>
      <c r="D401">
        <v>42</v>
      </c>
      <c r="E401">
        <v>15</v>
      </c>
      <c r="F401">
        <v>0</v>
      </c>
    </row>
    <row r="402" spans="1:6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x14ac:dyDescent="0.25">
      <c r="A409" s="2">
        <v>41639</v>
      </c>
      <c r="B409">
        <v>0</v>
      </c>
      <c r="F409">
        <v>0.2</v>
      </c>
    </row>
    <row r="410" spans="1:6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C423">
        <v>133.19999999999999</v>
      </c>
      <c r="D423">
        <v>117</v>
      </c>
      <c r="E423">
        <v>20.6</v>
      </c>
      <c r="F423">
        <v>0.3</v>
      </c>
    </row>
    <row r="424" spans="1:6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C430">
        <v>0</v>
      </c>
      <c r="D430">
        <v>1.3</v>
      </c>
      <c r="E430">
        <v>1</v>
      </c>
      <c r="F430">
        <v>0</v>
      </c>
    </row>
    <row r="431" spans="1:6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x14ac:dyDescent="0.25">
      <c r="A450" s="2">
        <v>42886</v>
      </c>
      <c r="B450">
        <v>1.5</v>
      </c>
      <c r="D450">
        <v>147.19999999999999</v>
      </c>
    </row>
    <row r="451" spans="1:6" x14ac:dyDescent="0.25">
      <c r="A451" s="2">
        <v>42916</v>
      </c>
      <c r="B451">
        <v>0</v>
      </c>
      <c r="D451">
        <v>11.7</v>
      </c>
    </row>
    <row r="452" spans="1:6" x14ac:dyDescent="0.25">
      <c r="A452" s="2">
        <v>42947</v>
      </c>
      <c r="B452">
        <v>0</v>
      </c>
      <c r="D452">
        <v>1</v>
      </c>
      <c r="F452">
        <v>0.2</v>
      </c>
    </row>
    <row r="453" spans="1:6" x14ac:dyDescent="0.25">
      <c r="A453" s="2">
        <v>42978</v>
      </c>
      <c r="B453">
        <v>0</v>
      </c>
      <c r="C453">
        <v>5.8</v>
      </c>
      <c r="D453">
        <v>17</v>
      </c>
      <c r="E453">
        <v>7.2</v>
      </c>
      <c r="F453">
        <v>0</v>
      </c>
    </row>
    <row r="454" spans="1:6" x14ac:dyDescent="0.25">
      <c r="A454" s="2">
        <v>43008</v>
      </c>
      <c r="D454">
        <v>14.9</v>
      </c>
      <c r="F454">
        <v>0</v>
      </c>
    </row>
    <row r="455" spans="1:6" x14ac:dyDescent="0.25">
      <c r="A455" s="2">
        <v>43039</v>
      </c>
      <c r="D455">
        <v>38.000000000000007</v>
      </c>
      <c r="F455">
        <v>1.8</v>
      </c>
    </row>
    <row r="456" spans="1:6" x14ac:dyDescent="0.25">
      <c r="A456" s="2">
        <v>43069</v>
      </c>
      <c r="D456">
        <v>6.4999999999999991</v>
      </c>
      <c r="F456">
        <v>0</v>
      </c>
    </row>
    <row r="457" spans="1:6" x14ac:dyDescent="0.25">
      <c r="A457" s="3">
        <v>43100</v>
      </c>
      <c r="B457" s="4"/>
      <c r="C457" s="4"/>
      <c r="D457" s="4">
        <v>40.299999999999997</v>
      </c>
      <c r="E457" s="4"/>
      <c r="F4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opLeftCell="A186" workbookViewId="0">
      <selection activeCell="B3" sqref="B3:B210"/>
    </sheetView>
  </sheetViews>
  <sheetFormatPr baseColWidth="10" defaultColWidth="9.140625" defaultRowHeight="15" x14ac:dyDescent="0.25"/>
  <cols>
    <col min="1" max="1" width="18.140625" bestFit="1" customWidth="1"/>
    <col min="2" max="2" width="11" bestFit="1" customWidth="1"/>
    <col min="3" max="3" width="12.140625" bestFit="1" customWidth="1"/>
    <col min="4" max="4" width="14.140625" bestFit="1" customWidth="1"/>
    <col min="5" max="5" width="17.85546875" bestFit="1" customWidth="1"/>
    <col min="6" max="6" width="14.7109375" bestFit="1" customWidth="1"/>
  </cols>
  <sheetData>
    <row r="1" spans="1:6" x14ac:dyDescent="0.25">
      <c r="B1" s="5" t="s">
        <v>8</v>
      </c>
      <c r="C1" s="22" t="s">
        <v>7</v>
      </c>
      <c r="D1" s="22"/>
      <c r="E1" s="22"/>
      <c r="F1" s="22"/>
    </row>
    <row r="2" spans="1:6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>
        <v>29251</v>
      </c>
      <c r="B3">
        <v>0</v>
      </c>
      <c r="C3">
        <v>70.399999999999991</v>
      </c>
      <c r="D3">
        <v>38.700000000000003</v>
      </c>
      <c r="E3">
        <v>23.5</v>
      </c>
      <c r="F3">
        <v>0.2</v>
      </c>
    </row>
    <row r="4" spans="1:6" x14ac:dyDescent="0.25">
      <c r="A4" s="2">
        <v>29280</v>
      </c>
      <c r="B4">
        <v>0</v>
      </c>
      <c r="C4">
        <v>108.7</v>
      </c>
      <c r="D4">
        <v>139</v>
      </c>
      <c r="E4">
        <v>35.9</v>
      </c>
      <c r="F4">
        <v>2.5</v>
      </c>
    </row>
    <row r="5" spans="1:6" x14ac:dyDescent="0.25">
      <c r="A5" s="2">
        <v>29311</v>
      </c>
      <c r="B5">
        <v>6.4</v>
      </c>
      <c r="C5">
        <v>121.6</v>
      </c>
      <c r="D5">
        <v>116.9</v>
      </c>
      <c r="E5">
        <v>51.3</v>
      </c>
      <c r="F5">
        <v>13.7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29767</v>
      </c>
      <c r="B16">
        <v>0</v>
      </c>
      <c r="C16">
        <v>2</v>
      </c>
      <c r="D16">
        <v>4.8</v>
      </c>
      <c r="E16">
        <v>15.5</v>
      </c>
      <c r="F16">
        <v>0</v>
      </c>
    </row>
    <row r="17" spans="1:6" x14ac:dyDescent="0.25">
      <c r="A17" s="2">
        <v>29829</v>
      </c>
      <c r="B17">
        <v>0</v>
      </c>
      <c r="C17">
        <v>9.6999999999999993</v>
      </c>
      <c r="D17">
        <v>13.9</v>
      </c>
      <c r="E17">
        <v>19.7</v>
      </c>
      <c r="F17">
        <v>0.6</v>
      </c>
    </row>
    <row r="18" spans="1:6" x14ac:dyDescent="0.25">
      <c r="A18" s="2">
        <v>29951</v>
      </c>
      <c r="B18">
        <v>5.3</v>
      </c>
      <c r="C18">
        <v>61.2</v>
      </c>
      <c r="D18">
        <v>41.6</v>
      </c>
      <c r="E18">
        <v>60.1</v>
      </c>
      <c r="F18">
        <v>1.5</v>
      </c>
    </row>
    <row r="19" spans="1:6" x14ac:dyDescent="0.25">
      <c r="A19" s="2">
        <v>29982</v>
      </c>
      <c r="B19">
        <v>0</v>
      </c>
      <c r="C19">
        <v>125</v>
      </c>
      <c r="D19">
        <v>86.999999999999986</v>
      </c>
      <c r="E19">
        <v>34.9</v>
      </c>
      <c r="F19">
        <v>0</v>
      </c>
    </row>
    <row r="20" spans="1:6" x14ac:dyDescent="0.25">
      <c r="A20" s="2">
        <v>30041</v>
      </c>
      <c r="B20">
        <v>0</v>
      </c>
      <c r="C20">
        <v>64</v>
      </c>
      <c r="D20">
        <v>48.9</v>
      </c>
      <c r="E20">
        <v>61.3</v>
      </c>
      <c r="F20">
        <v>0</v>
      </c>
    </row>
    <row r="21" spans="1:6" x14ac:dyDescent="0.25">
      <c r="A21" s="2">
        <v>30071</v>
      </c>
      <c r="B21">
        <v>4</v>
      </c>
      <c r="C21">
        <v>113.5</v>
      </c>
      <c r="D21">
        <v>154.5</v>
      </c>
      <c r="E21">
        <v>111.4</v>
      </c>
      <c r="F21">
        <v>3.9</v>
      </c>
    </row>
    <row r="22" spans="1:6" x14ac:dyDescent="0.25">
      <c r="A22" s="2">
        <v>30132</v>
      </c>
      <c r="B22">
        <v>0</v>
      </c>
      <c r="C22">
        <v>0</v>
      </c>
      <c r="D22">
        <v>1</v>
      </c>
      <c r="E22">
        <v>0.5</v>
      </c>
      <c r="F22">
        <v>0</v>
      </c>
    </row>
    <row r="23" spans="1:6" x14ac:dyDescent="0.25">
      <c r="A23" s="2">
        <v>30194</v>
      </c>
      <c r="B23">
        <v>0</v>
      </c>
      <c r="C23">
        <v>0</v>
      </c>
      <c r="D23">
        <v>0.1</v>
      </c>
      <c r="E23">
        <v>0.5</v>
      </c>
      <c r="F23">
        <v>0</v>
      </c>
    </row>
    <row r="24" spans="1:6" x14ac:dyDescent="0.25">
      <c r="A24" s="2">
        <v>30255</v>
      </c>
      <c r="B24">
        <v>1.2</v>
      </c>
      <c r="C24">
        <v>55.599999999999987</v>
      </c>
      <c r="D24">
        <v>55</v>
      </c>
      <c r="E24">
        <v>48.2</v>
      </c>
      <c r="F24">
        <v>1.7</v>
      </c>
    </row>
    <row r="25" spans="1:6" x14ac:dyDescent="0.25">
      <c r="A25" s="2">
        <v>30620</v>
      </c>
      <c r="B25">
        <v>0</v>
      </c>
      <c r="C25">
        <v>62.3</v>
      </c>
      <c r="D25">
        <v>53.499999999999993</v>
      </c>
      <c r="E25">
        <v>51.7</v>
      </c>
      <c r="F25">
        <v>0</v>
      </c>
    </row>
    <row r="26" spans="1:6" x14ac:dyDescent="0.25">
      <c r="A26" s="2">
        <v>30712</v>
      </c>
      <c r="B26">
        <v>0</v>
      </c>
      <c r="C26">
        <v>194.2</v>
      </c>
      <c r="D26">
        <v>105.6</v>
      </c>
      <c r="E26">
        <v>34.5</v>
      </c>
      <c r="F26">
        <v>0.4</v>
      </c>
    </row>
    <row r="27" spans="1:6" x14ac:dyDescent="0.25">
      <c r="A27" s="2">
        <v>30741</v>
      </c>
      <c r="B27">
        <v>1.2</v>
      </c>
      <c r="C27">
        <v>410.4</v>
      </c>
      <c r="D27">
        <v>457.3</v>
      </c>
      <c r="E27">
        <v>231.6</v>
      </c>
      <c r="F27">
        <v>29.7</v>
      </c>
    </row>
    <row r="28" spans="1:6" x14ac:dyDescent="0.25">
      <c r="A28" s="2">
        <v>30925</v>
      </c>
      <c r="B28">
        <v>0</v>
      </c>
      <c r="C28">
        <v>5.3</v>
      </c>
      <c r="D28">
        <v>1.7</v>
      </c>
      <c r="E28">
        <v>7.3</v>
      </c>
      <c r="F28">
        <v>0</v>
      </c>
    </row>
    <row r="29" spans="1:6" x14ac:dyDescent="0.25">
      <c r="A29" s="2">
        <v>31016</v>
      </c>
      <c r="B29">
        <v>0</v>
      </c>
      <c r="C29">
        <v>13.1</v>
      </c>
      <c r="D29">
        <v>30</v>
      </c>
      <c r="E29">
        <v>93.7</v>
      </c>
      <c r="F29">
        <v>0</v>
      </c>
    </row>
    <row r="30" spans="1:6" x14ac:dyDescent="0.25">
      <c r="A30" s="2">
        <v>31106</v>
      </c>
      <c r="B30">
        <v>0</v>
      </c>
      <c r="C30">
        <v>98.4</v>
      </c>
      <c r="D30">
        <v>97.600000000000009</v>
      </c>
      <c r="E30">
        <v>9.8000000000000007</v>
      </c>
      <c r="F30">
        <v>3</v>
      </c>
    </row>
    <row r="31" spans="1:6" x14ac:dyDescent="0.25">
      <c r="A31" s="2">
        <v>32142</v>
      </c>
      <c r="B31">
        <v>0</v>
      </c>
      <c r="C31">
        <v>21.2</v>
      </c>
      <c r="D31">
        <v>19.7</v>
      </c>
      <c r="E31">
        <v>16.7</v>
      </c>
      <c r="F31">
        <v>0</v>
      </c>
    </row>
    <row r="32" spans="1:6" x14ac:dyDescent="0.25">
      <c r="A32" s="2">
        <v>32294</v>
      </c>
      <c r="B32">
        <v>0</v>
      </c>
      <c r="C32">
        <v>34.6</v>
      </c>
      <c r="D32">
        <v>41.1</v>
      </c>
      <c r="E32">
        <v>32.200000000000003</v>
      </c>
      <c r="F32">
        <v>0</v>
      </c>
    </row>
    <row r="33" spans="1:6" x14ac:dyDescent="0.25">
      <c r="A33" s="2">
        <v>32355</v>
      </c>
      <c r="B33">
        <v>0</v>
      </c>
      <c r="C33">
        <v>0</v>
      </c>
      <c r="D33">
        <v>3.3</v>
      </c>
      <c r="E33">
        <v>10.6</v>
      </c>
      <c r="F33">
        <v>0</v>
      </c>
    </row>
    <row r="34" spans="1:6" x14ac:dyDescent="0.25">
      <c r="A34" s="2">
        <v>32416</v>
      </c>
      <c r="B34">
        <v>0</v>
      </c>
      <c r="C34">
        <v>2</v>
      </c>
      <c r="D34">
        <v>6.4</v>
      </c>
      <c r="E34">
        <v>23.5</v>
      </c>
      <c r="F34">
        <v>0</v>
      </c>
    </row>
    <row r="35" spans="1:6" x14ac:dyDescent="0.25">
      <c r="A35" s="2">
        <v>32539</v>
      </c>
      <c r="B35">
        <v>4</v>
      </c>
      <c r="C35">
        <v>289.2</v>
      </c>
      <c r="D35">
        <v>195.9</v>
      </c>
      <c r="E35">
        <v>86.6</v>
      </c>
      <c r="F35">
        <v>8.3000000000000007</v>
      </c>
    </row>
    <row r="36" spans="1:6" x14ac:dyDescent="0.25">
      <c r="A36" s="2">
        <v>32659</v>
      </c>
      <c r="B36">
        <v>0</v>
      </c>
      <c r="C36">
        <v>5.9</v>
      </c>
      <c r="D36">
        <v>18.3</v>
      </c>
      <c r="E36">
        <v>23.6</v>
      </c>
      <c r="F36">
        <v>0.4</v>
      </c>
    </row>
    <row r="37" spans="1:6" x14ac:dyDescent="0.25">
      <c r="A37" s="2">
        <v>32689</v>
      </c>
      <c r="B37">
        <v>0</v>
      </c>
      <c r="C37">
        <v>9.5</v>
      </c>
      <c r="D37">
        <v>10.4</v>
      </c>
      <c r="E37">
        <v>18.5</v>
      </c>
      <c r="F37">
        <v>1.1000000000000001</v>
      </c>
    </row>
    <row r="38" spans="1:6" x14ac:dyDescent="0.25">
      <c r="A38" s="2">
        <v>32720</v>
      </c>
      <c r="B38">
        <v>0</v>
      </c>
      <c r="C38">
        <v>0</v>
      </c>
      <c r="D38">
        <v>0.3</v>
      </c>
      <c r="E38">
        <v>0.89999999999999991</v>
      </c>
      <c r="F38">
        <v>0</v>
      </c>
    </row>
    <row r="39" spans="1:6" x14ac:dyDescent="0.25">
      <c r="A39" s="2">
        <v>32781</v>
      </c>
      <c r="B39">
        <v>0</v>
      </c>
      <c r="C39">
        <v>3</v>
      </c>
      <c r="D39">
        <v>11.7</v>
      </c>
      <c r="E39">
        <v>10.9</v>
      </c>
      <c r="F39">
        <v>0</v>
      </c>
    </row>
    <row r="40" spans="1:6" x14ac:dyDescent="0.25">
      <c r="A40" s="2">
        <v>32812</v>
      </c>
      <c r="B40">
        <v>0</v>
      </c>
      <c r="C40">
        <v>23.9</v>
      </c>
      <c r="D40">
        <v>45.000000000000007</v>
      </c>
      <c r="E40">
        <v>82.8</v>
      </c>
      <c r="F40">
        <v>0.6</v>
      </c>
    </row>
    <row r="41" spans="1:6" x14ac:dyDescent="0.25">
      <c r="A41" s="2">
        <v>32842</v>
      </c>
      <c r="B41">
        <v>0</v>
      </c>
      <c r="C41">
        <v>0</v>
      </c>
      <c r="D41">
        <v>1.1000000000000001</v>
      </c>
      <c r="E41">
        <v>2.2000000000000002</v>
      </c>
      <c r="F41">
        <v>0</v>
      </c>
    </row>
    <row r="42" spans="1:6" x14ac:dyDescent="0.25">
      <c r="A42" s="2">
        <v>32904</v>
      </c>
      <c r="B42">
        <v>0</v>
      </c>
      <c r="C42">
        <v>42</v>
      </c>
      <c r="D42">
        <v>36.200000000000003</v>
      </c>
      <c r="E42">
        <v>35.29999999999999</v>
      </c>
      <c r="F42">
        <v>0</v>
      </c>
    </row>
    <row r="43" spans="1:6" x14ac:dyDescent="0.25">
      <c r="A43" s="2">
        <v>32932</v>
      </c>
      <c r="B43">
        <v>0.4</v>
      </c>
      <c r="C43">
        <v>125.4</v>
      </c>
      <c r="D43">
        <v>145.19999999999999</v>
      </c>
      <c r="E43">
        <v>35.099999999999987</v>
      </c>
      <c r="F43">
        <v>0.5</v>
      </c>
    </row>
    <row r="44" spans="1:6" x14ac:dyDescent="0.25">
      <c r="A44" s="2">
        <v>32963</v>
      </c>
      <c r="B44">
        <v>0.8</v>
      </c>
      <c r="C44">
        <v>138.4</v>
      </c>
      <c r="D44">
        <v>107.1</v>
      </c>
      <c r="E44">
        <v>30</v>
      </c>
      <c r="F44">
        <v>3.7</v>
      </c>
    </row>
    <row r="45" spans="1:6" x14ac:dyDescent="0.25">
      <c r="A45" s="2">
        <v>33054</v>
      </c>
      <c r="B45">
        <v>0</v>
      </c>
      <c r="C45">
        <v>6.6</v>
      </c>
      <c r="D45">
        <v>8.1</v>
      </c>
      <c r="E45">
        <v>20.399999999999999</v>
      </c>
      <c r="F45">
        <v>0</v>
      </c>
    </row>
    <row r="46" spans="1:6" x14ac:dyDescent="0.25">
      <c r="A46" s="2">
        <v>33724</v>
      </c>
      <c r="B46">
        <v>22</v>
      </c>
      <c r="C46">
        <v>213.7</v>
      </c>
      <c r="D46">
        <v>311.39999999999998</v>
      </c>
      <c r="E46">
        <v>28.3</v>
      </c>
      <c r="F46">
        <v>128.30000000000001</v>
      </c>
    </row>
    <row r="47" spans="1:6" x14ac:dyDescent="0.25">
      <c r="A47" s="2">
        <v>33755</v>
      </c>
      <c r="B47">
        <v>0</v>
      </c>
      <c r="C47">
        <v>37.5</v>
      </c>
      <c r="D47">
        <v>160.5</v>
      </c>
      <c r="E47">
        <v>8.6999999999999993</v>
      </c>
      <c r="F47">
        <v>12.5</v>
      </c>
    </row>
    <row r="48" spans="1:6" x14ac:dyDescent="0.25">
      <c r="A48" s="2">
        <v>34730</v>
      </c>
      <c r="B48">
        <v>1.4</v>
      </c>
      <c r="C48">
        <v>103.2</v>
      </c>
      <c r="D48">
        <v>131.4</v>
      </c>
      <c r="E48">
        <v>38.6</v>
      </c>
      <c r="F48">
        <v>5.7</v>
      </c>
    </row>
    <row r="49" spans="1:6" x14ac:dyDescent="0.25">
      <c r="A49" s="2">
        <v>34758</v>
      </c>
      <c r="B49">
        <v>3.9</v>
      </c>
      <c r="C49">
        <v>181.7</v>
      </c>
      <c r="D49">
        <v>248.8</v>
      </c>
      <c r="E49">
        <v>29.9</v>
      </c>
      <c r="F49">
        <v>3.1</v>
      </c>
    </row>
    <row r="50" spans="1:6" x14ac:dyDescent="0.25">
      <c r="A50" s="2">
        <v>34789</v>
      </c>
      <c r="B50">
        <v>0</v>
      </c>
      <c r="C50">
        <v>231.1</v>
      </c>
      <c r="D50">
        <v>211.8</v>
      </c>
      <c r="E50">
        <v>87.3</v>
      </c>
      <c r="F50">
        <v>0</v>
      </c>
    </row>
    <row r="51" spans="1:6" x14ac:dyDescent="0.25">
      <c r="A51" s="2">
        <v>34819</v>
      </c>
      <c r="B51">
        <v>1.2</v>
      </c>
      <c r="C51">
        <v>152.69999999999999</v>
      </c>
      <c r="D51">
        <v>90.3</v>
      </c>
      <c r="E51">
        <v>62.8</v>
      </c>
      <c r="F51">
        <v>1.1000000000000001</v>
      </c>
    </row>
    <row r="52" spans="1:6" x14ac:dyDescent="0.25">
      <c r="A52" s="2">
        <v>34850</v>
      </c>
      <c r="B52">
        <v>0.8</v>
      </c>
      <c r="C52">
        <v>47</v>
      </c>
      <c r="D52">
        <v>25.6</v>
      </c>
      <c r="E52">
        <v>40.5</v>
      </c>
      <c r="F52">
        <v>0</v>
      </c>
    </row>
    <row r="53" spans="1:6" x14ac:dyDescent="0.25">
      <c r="A53" s="2">
        <v>34880</v>
      </c>
      <c r="B53">
        <v>0</v>
      </c>
      <c r="C53">
        <v>0</v>
      </c>
      <c r="D53">
        <v>0.9</v>
      </c>
      <c r="E53">
        <v>3.1</v>
      </c>
      <c r="F53">
        <v>0</v>
      </c>
    </row>
    <row r="54" spans="1:6" x14ac:dyDescent="0.25">
      <c r="A54" s="2">
        <v>34911</v>
      </c>
      <c r="B54">
        <v>0.2</v>
      </c>
      <c r="C54">
        <v>2</v>
      </c>
      <c r="D54">
        <v>10.1</v>
      </c>
      <c r="E54">
        <v>35</v>
      </c>
      <c r="F54">
        <v>0.3</v>
      </c>
    </row>
    <row r="55" spans="1:6" x14ac:dyDescent="0.25">
      <c r="A55" s="2">
        <v>34942</v>
      </c>
      <c r="B55">
        <v>0</v>
      </c>
      <c r="C55">
        <v>0</v>
      </c>
      <c r="D55">
        <v>2.7</v>
      </c>
      <c r="E55">
        <v>3.1</v>
      </c>
      <c r="F55">
        <v>0</v>
      </c>
    </row>
    <row r="56" spans="1:6" x14ac:dyDescent="0.25">
      <c r="A56" s="2">
        <v>35033</v>
      </c>
      <c r="B56">
        <v>0.6</v>
      </c>
      <c r="C56">
        <v>23.8</v>
      </c>
      <c r="D56">
        <v>15.7</v>
      </c>
      <c r="E56">
        <v>78.499999999999986</v>
      </c>
      <c r="F56">
        <v>0.7</v>
      </c>
    </row>
    <row r="57" spans="1:6" x14ac:dyDescent="0.25">
      <c r="A57" s="2">
        <v>35064</v>
      </c>
      <c r="B57">
        <v>2.8</v>
      </c>
      <c r="C57">
        <v>76</v>
      </c>
      <c r="D57">
        <v>105.2</v>
      </c>
      <c r="E57">
        <v>65.2</v>
      </c>
      <c r="F57">
        <v>7.8</v>
      </c>
    </row>
    <row r="58" spans="1:6" x14ac:dyDescent="0.25">
      <c r="A58" s="2">
        <v>35185</v>
      </c>
      <c r="B58">
        <v>0.8</v>
      </c>
      <c r="C58">
        <v>53.1</v>
      </c>
      <c r="D58">
        <v>81.900000000000006</v>
      </c>
      <c r="E58">
        <v>30.9</v>
      </c>
      <c r="F58">
        <v>0.4</v>
      </c>
    </row>
    <row r="59" spans="1:6" x14ac:dyDescent="0.25">
      <c r="A59" s="2">
        <v>35216</v>
      </c>
      <c r="B59">
        <v>0</v>
      </c>
      <c r="C59">
        <v>21.7</v>
      </c>
      <c r="D59">
        <v>15.4</v>
      </c>
      <c r="E59">
        <v>17.2</v>
      </c>
      <c r="F59">
        <v>0</v>
      </c>
    </row>
    <row r="60" spans="1:6" x14ac:dyDescent="0.25">
      <c r="A60" s="2">
        <v>35246</v>
      </c>
      <c r="B60">
        <v>1.2</v>
      </c>
      <c r="C60">
        <v>6.5</v>
      </c>
      <c r="D60">
        <v>3.5</v>
      </c>
      <c r="E60">
        <v>6.9</v>
      </c>
      <c r="F60">
        <v>0.6</v>
      </c>
    </row>
    <row r="61" spans="1:6" x14ac:dyDescent="0.25">
      <c r="A61" s="2">
        <v>35277</v>
      </c>
      <c r="B61">
        <v>0</v>
      </c>
      <c r="C61">
        <v>0</v>
      </c>
      <c r="D61">
        <v>1.9</v>
      </c>
      <c r="E61">
        <v>4.8</v>
      </c>
      <c r="F61">
        <v>0</v>
      </c>
    </row>
    <row r="62" spans="1:6" x14ac:dyDescent="0.25">
      <c r="A62" s="2">
        <v>35308</v>
      </c>
      <c r="B62">
        <v>0</v>
      </c>
      <c r="C62">
        <v>0.5</v>
      </c>
      <c r="D62">
        <v>1.5</v>
      </c>
      <c r="E62">
        <v>8.2999999999999989</v>
      </c>
      <c r="F62">
        <v>0</v>
      </c>
    </row>
    <row r="63" spans="1:6" x14ac:dyDescent="0.25">
      <c r="A63" s="2">
        <v>35338</v>
      </c>
      <c r="B63">
        <v>0</v>
      </c>
      <c r="C63">
        <v>0</v>
      </c>
      <c r="D63">
        <v>0.3</v>
      </c>
      <c r="E63">
        <v>5.2000000000000011</v>
      </c>
      <c r="F63">
        <v>0</v>
      </c>
    </row>
    <row r="64" spans="1:6" x14ac:dyDescent="0.25">
      <c r="A64" s="2">
        <v>35369</v>
      </c>
      <c r="B64">
        <v>0</v>
      </c>
      <c r="C64">
        <v>25.3</v>
      </c>
      <c r="D64">
        <v>21.4</v>
      </c>
      <c r="E64">
        <v>38.299999999999997</v>
      </c>
      <c r="F64">
        <v>0</v>
      </c>
    </row>
    <row r="65" spans="1:6" x14ac:dyDescent="0.25">
      <c r="A65" s="2">
        <v>35399</v>
      </c>
      <c r="B65">
        <v>0</v>
      </c>
      <c r="C65">
        <v>3.2</v>
      </c>
      <c r="D65">
        <v>2.5</v>
      </c>
      <c r="E65">
        <v>16</v>
      </c>
      <c r="F65">
        <v>0</v>
      </c>
    </row>
    <row r="66" spans="1:6" x14ac:dyDescent="0.25">
      <c r="A66" s="2">
        <v>35430</v>
      </c>
      <c r="B66">
        <v>0.5</v>
      </c>
      <c r="C66">
        <v>0</v>
      </c>
      <c r="D66">
        <v>25.8</v>
      </c>
      <c r="E66">
        <v>16.100000000000001</v>
      </c>
      <c r="F66">
        <v>0</v>
      </c>
    </row>
    <row r="67" spans="1:6" x14ac:dyDescent="0.25">
      <c r="A67" s="2">
        <v>35461</v>
      </c>
      <c r="B67">
        <v>0</v>
      </c>
      <c r="C67">
        <v>63.4</v>
      </c>
      <c r="D67">
        <v>58.400000000000013</v>
      </c>
      <c r="E67">
        <v>49.8</v>
      </c>
      <c r="F67">
        <v>0</v>
      </c>
    </row>
    <row r="68" spans="1:6" x14ac:dyDescent="0.25">
      <c r="A68" s="2">
        <v>35489</v>
      </c>
      <c r="B68">
        <v>2.4</v>
      </c>
      <c r="C68">
        <v>162.30000000000001</v>
      </c>
      <c r="D68">
        <v>99.2</v>
      </c>
      <c r="E68">
        <v>54.7</v>
      </c>
      <c r="F68">
        <v>23.9</v>
      </c>
    </row>
    <row r="69" spans="1:6" x14ac:dyDescent="0.25">
      <c r="A69" s="2">
        <v>35550</v>
      </c>
      <c r="B69">
        <v>8.6999999999999993</v>
      </c>
      <c r="C69">
        <v>118.3</v>
      </c>
      <c r="D69">
        <v>135.4</v>
      </c>
      <c r="E69">
        <v>31.4</v>
      </c>
      <c r="F69">
        <v>36.799999999999997</v>
      </c>
    </row>
    <row r="70" spans="1:6" x14ac:dyDescent="0.25">
      <c r="A70" s="2">
        <v>35581</v>
      </c>
      <c r="B70">
        <v>0</v>
      </c>
      <c r="C70">
        <v>24.6</v>
      </c>
      <c r="D70">
        <v>6.9999999999999991</v>
      </c>
      <c r="E70">
        <v>9</v>
      </c>
      <c r="F70">
        <v>0</v>
      </c>
    </row>
    <row r="71" spans="1:6" x14ac:dyDescent="0.25">
      <c r="A71" s="2">
        <v>35673</v>
      </c>
      <c r="B71">
        <v>0</v>
      </c>
      <c r="C71">
        <v>0</v>
      </c>
      <c r="D71">
        <v>0.9</v>
      </c>
      <c r="E71">
        <v>0.5</v>
      </c>
      <c r="F71">
        <v>0</v>
      </c>
    </row>
    <row r="72" spans="1:6" x14ac:dyDescent="0.25">
      <c r="A72" s="2">
        <v>35703</v>
      </c>
      <c r="B72">
        <v>0</v>
      </c>
      <c r="C72">
        <v>26.1</v>
      </c>
      <c r="D72">
        <v>37.9</v>
      </c>
      <c r="E72">
        <v>10.9</v>
      </c>
      <c r="F72">
        <v>0</v>
      </c>
    </row>
    <row r="73" spans="1:6" x14ac:dyDescent="0.25">
      <c r="A73" s="2">
        <v>35734</v>
      </c>
      <c r="B73">
        <v>0</v>
      </c>
      <c r="C73">
        <v>62.3</v>
      </c>
      <c r="D73">
        <v>18.8</v>
      </c>
      <c r="E73">
        <v>46.4</v>
      </c>
      <c r="F73">
        <v>0.60000000000000009</v>
      </c>
    </row>
    <row r="74" spans="1:6" x14ac:dyDescent="0.25">
      <c r="A74" s="2">
        <v>35764</v>
      </c>
      <c r="B74">
        <v>2.1</v>
      </c>
      <c r="C74">
        <v>71.5</v>
      </c>
      <c r="D74">
        <v>88.6</v>
      </c>
      <c r="E74">
        <v>107.2</v>
      </c>
      <c r="F74">
        <v>2.4</v>
      </c>
    </row>
    <row r="75" spans="1:6" x14ac:dyDescent="0.25">
      <c r="A75" s="2">
        <v>35795</v>
      </c>
      <c r="B75">
        <v>42.2</v>
      </c>
      <c r="C75">
        <v>221.4</v>
      </c>
      <c r="D75">
        <v>378.4</v>
      </c>
      <c r="E75">
        <v>41.000000000000007</v>
      </c>
      <c r="F75">
        <v>165</v>
      </c>
    </row>
    <row r="76" spans="1:6" x14ac:dyDescent="0.25">
      <c r="A76" s="2">
        <v>35826</v>
      </c>
      <c r="B76">
        <v>500.9</v>
      </c>
      <c r="C76">
        <v>191.7</v>
      </c>
      <c r="D76">
        <v>169.7</v>
      </c>
      <c r="E76">
        <v>53.7</v>
      </c>
      <c r="F76">
        <v>768.69999999999993</v>
      </c>
    </row>
    <row r="77" spans="1:6" x14ac:dyDescent="0.25">
      <c r="A77" s="2">
        <v>35854</v>
      </c>
      <c r="B77">
        <v>272.3</v>
      </c>
      <c r="C77">
        <v>370.9</v>
      </c>
      <c r="D77">
        <v>400.90000000000009</v>
      </c>
      <c r="E77">
        <v>85.100000000000009</v>
      </c>
      <c r="F77">
        <v>500</v>
      </c>
    </row>
    <row r="78" spans="1:6" x14ac:dyDescent="0.25">
      <c r="A78" s="2">
        <v>35885</v>
      </c>
      <c r="B78">
        <v>202.1</v>
      </c>
      <c r="C78">
        <v>303.39999999999998</v>
      </c>
      <c r="D78">
        <v>422.6</v>
      </c>
      <c r="E78">
        <v>77.900000000000006</v>
      </c>
      <c r="F78">
        <v>485.8</v>
      </c>
    </row>
    <row r="79" spans="1:6" x14ac:dyDescent="0.25">
      <c r="A79" s="2">
        <v>35915</v>
      </c>
      <c r="B79">
        <v>7.4999999999999991</v>
      </c>
      <c r="C79">
        <v>366.7</v>
      </c>
      <c r="D79">
        <v>426.19999999999987</v>
      </c>
      <c r="E79">
        <v>78.2</v>
      </c>
      <c r="F79">
        <v>95.100000000000009</v>
      </c>
    </row>
    <row r="80" spans="1:6" x14ac:dyDescent="0.25">
      <c r="A80" s="2">
        <v>35946</v>
      </c>
      <c r="B80">
        <v>0.3</v>
      </c>
      <c r="C80">
        <v>122.7</v>
      </c>
      <c r="D80">
        <v>86.099999999999966</v>
      </c>
      <c r="E80">
        <v>42.3</v>
      </c>
      <c r="F80">
        <v>5.6</v>
      </c>
    </row>
    <row r="81" spans="1:6" x14ac:dyDescent="0.25">
      <c r="A81" s="2">
        <v>35976</v>
      </c>
      <c r="B81">
        <v>0</v>
      </c>
      <c r="C81">
        <v>12.9</v>
      </c>
      <c r="D81">
        <v>4.7</v>
      </c>
      <c r="E81">
        <v>13.8</v>
      </c>
      <c r="F81">
        <v>0</v>
      </c>
    </row>
    <row r="82" spans="1:6" x14ac:dyDescent="0.25">
      <c r="A82" s="2">
        <v>36007</v>
      </c>
      <c r="B82">
        <v>0</v>
      </c>
      <c r="C82">
        <v>0</v>
      </c>
      <c r="D82">
        <v>1.2</v>
      </c>
      <c r="E82">
        <v>12.2</v>
      </c>
      <c r="F82">
        <v>0</v>
      </c>
    </row>
    <row r="83" spans="1:6" x14ac:dyDescent="0.25">
      <c r="A83" s="2">
        <v>36038</v>
      </c>
      <c r="B83">
        <v>0</v>
      </c>
      <c r="C83">
        <v>8.1000000000000014</v>
      </c>
      <c r="D83">
        <v>4.9000000000000004</v>
      </c>
      <c r="E83">
        <v>0.60000000000000009</v>
      </c>
      <c r="F83">
        <v>0</v>
      </c>
    </row>
    <row r="84" spans="1:6" x14ac:dyDescent="0.25">
      <c r="A84" s="2">
        <v>36068</v>
      </c>
      <c r="B84">
        <v>0</v>
      </c>
      <c r="C84">
        <v>28.9</v>
      </c>
      <c r="D84">
        <v>12</v>
      </c>
      <c r="E84">
        <v>4.2</v>
      </c>
      <c r="F84">
        <v>0.2</v>
      </c>
    </row>
    <row r="85" spans="1:6" x14ac:dyDescent="0.25">
      <c r="A85" s="2">
        <v>36099</v>
      </c>
      <c r="B85">
        <v>0</v>
      </c>
      <c r="C85">
        <v>29</v>
      </c>
      <c r="D85">
        <v>41.5</v>
      </c>
      <c r="E85">
        <v>84</v>
      </c>
      <c r="F85">
        <v>2</v>
      </c>
    </row>
    <row r="86" spans="1:6" x14ac:dyDescent="0.25">
      <c r="A86" s="2">
        <v>36129</v>
      </c>
      <c r="B86">
        <v>0</v>
      </c>
      <c r="C86">
        <v>8</v>
      </c>
      <c r="D86">
        <v>30</v>
      </c>
      <c r="E86">
        <v>26.1</v>
      </c>
      <c r="F86">
        <v>0.1</v>
      </c>
    </row>
    <row r="87" spans="1:6" x14ac:dyDescent="0.25">
      <c r="A87" s="2">
        <v>36160</v>
      </c>
      <c r="B87">
        <v>0</v>
      </c>
      <c r="C87">
        <v>57.6</v>
      </c>
      <c r="D87">
        <v>70.3</v>
      </c>
      <c r="E87">
        <v>23</v>
      </c>
      <c r="F87">
        <v>0.2</v>
      </c>
    </row>
    <row r="88" spans="1:6" x14ac:dyDescent="0.25">
      <c r="A88" s="2">
        <v>36191</v>
      </c>
      <c r="B88">
        <v>2.1</v>
      </c>
      <c r="C88">
        <v>104.7</v>
      </c>
      <c r="D88">
        <v>144.69999999999999</v>
      </c>
      <c r="E88">
        <v>86.899999999999991</v>
      </c>
      <c r="F88">
        <v>5.8</v>
      </c>
    </row>
    <row r="89" spans="1:6" x14ac:dyDescent="0.25">
      <c r="A89" s="2">
        <v>36219</v>
      </c>
      <c r="B89">
        <v>35.6</v>
      </c>
      <c r="C89">
        <v>396.2</v>
      </c>
      <c r="D89">
        <v>552.5</v>
      </c>
      <c r="E89">
        <v>164.4</v>
      </c>
      <c r="F89">
        <v>33.6</v>
      </c>
    </row>
    <row r="90" spans="1:6" x14ac:dyDescent="0.25">
      <c r="A90" s="2">
        <v>36250</v>
      </c>
      <c r="B90">
        <v>1.8</v>
      </c>
      <c r="C90">
        <v>320</v>
      </c>
      <c r="D90">
        <v>274.10000000000002</v>
      </c>
      <c r="E90">
        <v>136.6</v>
      </c>
      <c r="F90">
        <v>1.1000000000000001</v>
      </c>
    </row>
    <row r="91" spans="1:6" x14ac:dyDescent="0.25">
      <c r="A91" s="2">
        <v>36280</v>
      </c>
      <c r="B91">
        <v>4.7</v>
      </c>
      <c r="C91">
        <v>215.4</v>
      </c>
      <c r="D91">
        <v>160.19999999999999</v>
      </c>
      <c r="E91">
        <v>60.8</v>
      </c>
      <c r="F91">
        <v>18.5</v>
      </c>
    </row>
    <row r="92" spans="1:6" x14ac:dyDescent="0.25">
      <c r="A92" s="2">
        <v>36311</v>
      </c>
      <c r="B92">
        <v>3</v>
      </c>
      <c r="C92">
        <v>128.4</v>
      </c>
      <c r="D92">
        <v>108.8</v>
      </c>
      <c r="E92">
        <v>97.399999999999991</v>
      </c>
      <c r="F92">
        <v>3.399999999999999</v>
      </c>
    </row>
    <row r="93" spans="1:6" x14ac:dyDescent="0.25">
      <c r="A93" s="2">
        <v>36341</v>
      </c>
      <c r="B93">
        <v>1</v>
      </c>
      <c r="C93">
        <v>61.8</v>
      </c>
      <c r="D93">
        <v>21.4</v>
      </c>
      <c r="E93">
        <v>22.5</v>
      </c>
      <c r="F93">
        <v>1.4</v>
      </c>
    </row>
    <row r="94" spans="1:6" x14ac:dyDescent="0.25">
      <c r="A94" s="2">
        <v>36403</v>
      </c>
      <c r="B94">
        <v>0</v>
      </c>
      <c r="C94">
        <v>0</v>
      </c>
      <c r="D94">
        <v>1.6</v>
      </c>
      <c r="E94">
        <v>6.6</v>
      </c>
      <c r="F94">
        <v>0</v>
      </c>
    </row>
    <row r="95" spans="1:6" x14ac:dyDescent="0.25">
      <c r="A95" s="2">
        <v>36646</v>
      </c>
      <c r="B95">
        <v>4.0999999999999996</v>
      </c>
      <c r="C95">
        <v>241.3</v>
      </c>
      <c r="D95">
        <v>243.1</v>
      </c>
      <c r="E95">
        <v>78.699999999999989</v>
      </c>
      <c r="F95">
        <v>24.5</v>
      </c>
    </row>
    <row r="96" spans="1:6" x14ac:dyDescent="0.25">
      <c r="A96" s="2">
        <v>36707</v>
      </c>
      <c r="B96">
        <v>0</v>
      </c>
      <c r="C96">
        <v>43.400000000000013</v>
      </c>
      <c r="D96">
        <v>27.5</v>
      </c>
      <c r="E96">
        <v>23.6</v>
      </c>
      <c r="F96">
        <v>0.8</v>
      </c>
    </row>
    <row r="97" spans="1:6" x14ac:dyDescent="0.25">
      <c r="A97" s="2">
        <v>37256</v>
      </c>
      <c r="B97">
        <v>2</v>
      </c>
      <c r="C97">
        <v>53.7</v>
      </c>
      <c r="D97">
        <v>54.1</v>
      </c>
      <c r="E97">
        <v>55.2</v>
      </c>
      <c r="F97">
        <v>7.3</v>
      </c>
    </row>
    <row r="98" spans="1:6" x14ac:dyDescent="0.25">
      <c r="A98" s="2">
        <v>37499</v>
      </c>
      <c r="B98">
        <v>0</v>
      </c>
      <c r="C98">
        <v>0</v>
      </c>
      <c r="D98">
        <v>0.8</v>
      </c>
      <c r="E98">
        <v>0</v>
      </c>
      <c r="F98">
        <v>0</v>
      </c>
    </row>
    <row r="99" spans="1:6" x14ac:dyDescent="0.25">
      <c r="A99" s="2">
        <v>37680</v>
      </c>
      <c r="B99">
        <v>8.7000000000000011</v>
      </c>
      <c r="C99">
        <v>191.4</v>
      </c>
      <c r="D99">
        <v>196.6</v>
      </c>
      <c r="E99">
        <v>49.7</v>
      </c>
      <c r="F99">
        <v>22.4</v>
      </c>
    </row>
    <row r="100" spans="1:6" x14ac:dyDescent="0.25">
      <c r="A100" s="2">
        <v>37741</v>
      </c>
      <c r="B100">
        <v>0</v>
      </c>
      <c r="C100">
        <v>113.8</v>
      </c>
      <c r="D100">
        <v>77.900000000000006</v>
      </c>
      <c r="E100">
        <v>51.8</v>
      </c>
      <c r="F100">
        <v>0</v>
      </c>
    </row>
    <row r="101" spans="1:6" x14ac:dyDescent="0.25">
      <c r="A101" s="2">
        <v>37772</v>
      </c>
      <c r="B101">
        <v>0</v>
      </c>
      <c r="C101">
        <v>29.2</v>
      </c>
      <c r="D101">
        <v>24.1</v>
      </c>
      <c r="E101">
        <v>24.2</v>
      </c>
      <c r="F101">
        <v>0</v>
      </c>
    </row>
    <row r="102" spans="1:6" x14ac:dyDescent="0.25">
      <c r="A102" s="2">
        <v>37833</v>
      </c>
      <c r="B102">
        <v>0</v>
      </c>
      <c r="C102">
        <v>0.6</v>
      </c>
      <c r="D102">
        <v>1.2</v>
      </c>
      <c r="E102">
        <v>6.1</v>
      </c>
      <c r="F102">
        <v>0</v>
      </c>
    </row>
    <row r="103" spans="1:6" x14ac:dyDescent="0.25">
      <c r="A103" s="2">
        <v>37894</v>
      </c>
      <c r="B103">
        <v>1</v>
      </c>
      <c r="C103">
        <v>3.5</v>
      </c>
      <c r="D103">
        <v>2.6</v>
      </c>
      <c r="E103">
        <v>3.5</v>
      </c>
      <c r="F103">
        <v>0.5</v>
      </c>
    </row>
    <row r="104" spans="1:6" x14ac:dyDescent="0.25">
      <c r="A104" s="2">
        <v>37925</v>
      </c>
      <c r="B104">
        <v>0</v>
      </c>
      <c r="C104">
        <v>7.4</v>
      </c>
      <c r="D104">
        <v>3.3</v>
      </c>
      <c r="E104">
        <v>19</v>
      </c>
      <c r="F104">
        <v>0</v>
      </c>
    </row>
    <row r="105" spans="1:6" x14ac:dyDescent="0.25">
      <c r="A105" s="2">
        <v>37955</v>
      </c>
      <c r="B105">
        <v>1</v>
      </c>
      <c r="C105">
        <v>29.3</v>
      </c>
      <c r="D105">
        <v>20.8</v>
      </c>
      <c r="E105">
        <v>54.7</v>
      </c>
      <c r="F105">
        <v>6.2</v>
      </c>
    </row>
    <row r="106" spans="1:6" x14ac:dyDescent="0.25">
      <c r="A106" s="2">
        <v>38017</v>
      </c>
      <c r="B106">
        <v>0</v>
      </c>
      <c r="C106">
        <v>143.30000000000001</v>
      </c>
      <c r="D106">
        <v>85.500000000000014</v>
      </c>
      <c r="E106">
        <v>48.6</v>
      </c>
      <c r="F106">
        <v>4.5999999999999996</v>
      </c>
    </row>
    <row r="107" spans="1:6" x14ac:dyDescent="0.25">
      <c r="A107" s="2">
        <v>38046</v>
      </c>
      <c r="B107">
        <v>0</v>
      </c>
      <c r="C107">
        <v>169.5</v>
      </c>
      <c r="D107">
        <v>75.099999999999994</v>
      </c>
      <c r="E107">
        <v>11.5</v>
      </c>
      <c r="F107">
        <v>0.7</v>
      </c>
    </row>
    <row r="108" spans="1:6" x14ac:dyDescent="0.25">
      <c r="A108" s="2">
        <v>38077</v>
      </c>
      <c r="B108">
        <v>0</v>
      </c>
      <c r="C108">
        <v>146.1</v>
      </c>
      <c r="D108">
        <v>112.2</v>
      </c>
      <c r="E108">
        <v>26.5</v>
      </c>
      <c r="F108">
        <v>0</v>
      </c>
    </row>
    <row r="109" spans="1:6" x14ac:dyDescent="0.25">
      <c r="A109" s="2">
        <v>38107</v>
      </c>
      <c r="B109">
        <v>1.8</v>
      </c>
      <c r="C109">
        <v>201.1</v>
      </c>
      <c r="D109">
        <v>121.2</v>
      </c>
      <c r="E109">
        <v>98.9</v>
      </c>
      <c r="F109">
        <v>4.6999999999999993</v>
      </c>
    </row>
    <row r="110" spans="1:6" x14ac:dyDescent="0.25">
      <c r="A110" s="2">
        <v>38138</v>
      </c>
      <c r="B110">
        <v>0</v>
      </c>
      <c r="C110">
        <v>38.700000000000003</v>
      </c>
      <c r="D110">
        <v>19.399999999999999</v>
      </c>
      <c r="E110">
        <v>29.2</v>
      </c>
      <c r="F110">
        <v>1.1000000000000001</v>
      </c>
    </row>
    <row r="111" spans="1:6" x14ac:dyDescent="0.25">
      <c r="A111" s="2">
        <v>38168</v>
      </c>
      <c r="B111">
        <v>0</v>
      </c>
      <c r="C111">
        <v>3.5</v>
      </c>
      <c r="D111">
        <v>4.8999999999999986</v>
      </c>
      <c r="E111">
        <v>7.1999999999999993</v>
      </c>
      <c r="F111">
        <v>0</v>
      </c>
    </row>
    <row r="112" spans="1:6" x14ac:dyDescent="0.25">
      <c r="A112" s="2">
        <v>38199</v>
      </c>
      <c r="B112">
        <v>0</v>
      </c>
      <c r="C112">
        <v>8.6999999999999993</v>
      </c>
      <c r="D112">
        <v>3.3</v>
      </c>
      <c r="E112">
        <v>10.4</v>
      </c>
      <c r="F112">
        <v>0</v>
      </c>
    </row>
    <row r="113" spans="1:6" x14ac:dyDescent="0.25">
      <c r="A113" s="2">
        <v>38230</v>
      </c>
      <c r="B113">
        <v>0</v>
      </c>
      <c r="C113">
        <v>0</v>
      </c>
      <c r="D113">
        <v>0</v>
      </c>
      <c r="E113">
        <v>0.2</v>
      </c>
      <c r="F113">
        <v>0</v>
      </c>
    </row>
    <row r="114" spans="1:6" x14ac:dyDescent="0.25">
      <c r="A114" s="2">
        <v>38321</v>
      </c>
      <c r="B114">
        <v>0</v>
      </c>
      <c r="C114">
        <v>13.3</v>
      </c>
      <c r="D114">
        <v>14.9</v>
      </c>
      <c r="E114">
        <v>81.999999999999986</v>
      </c>
      <c r="F114">
        <v>0.8</v>
      </c>
    </row>
    <row r="115" spans="1:6" x14ac:dyDescent="0.25">
      <c r="A115" s="2">
        <v>38352</v>
      </c>
      <c r="B115">
        <v>2.8</v>
      </c>
      <c r="C115">
        <v>97.8</v>
      </c>
      <c r="D115">
        <v>80.2</v>
      </c>
      <c r="E115">
        <v>78.399999999999991</v>
      </c>
      <c r="F115">
        <v>6.6999999999999993</v>
      </c>
    </row>
    <row r="116" spans="1:6" x14ac:dyDescent="0.25">
      <c r="A116" s="2">
        <v>38383</v>
      </c>
      <c r="B116">
        <v>0</v>
      </c>
      <c r="C116">
        <v>92.399999999999977</v>
      </c>
      <c r="D116">
        <v>39.20000000000001</v>
      </c>
      <c r="E116">
        <v>27.1</v>
      </c>
      <c r="F116">
        <v>2.2000000000000002</v>
      </c>
    </row>
    <row r="117" spans="1:6" x14ac:dyDescent="0.25">
      <c r="A117" s="2">
        <v>38411</v>
      </c>
      <c r="B117">
        <v>0</v>
      </c>
      <c r="C117">
        <v>202.1</v>
      </c>
      <c r="D117">
        <v>232.5</v>
      </c>
      <c r="E117">
        <v>103.5</v>
      </c>
      <c r="F117">
        <v>0.7</v>
      </c>
    </row>
    <row r="118" spans="1:6" x14ac:dyDescent="0.25">
      <c r="A118" s="2">
        <v>38442</v>
      </c>
      <c r="B118">
        <v>6.1</v>
      </c>
      <c r="C118">
        <v>330</v>
      </c>
      <c r="D118">
        <v>450.1</v>
      </c>
      <c r="E118">
        <v>129.19999999999999</v>
      </c>
      <c r="F118">
        <v>17.7</v>
      </c>
    </row>
    <row r="119" spans="1:6" x14ac:dyDescent="0.25">
      <c r="A119" s="2">
        <v>38472</v>
      </c>
      <c r="B119">
        <v>0</v>
      </c>
      <c r="C119">
        <v>62.3</v>
      </c>
      <c r="D119">
        <v>68.400000000000006</v>
      </c>
      <c r="E119">
        <v>70.2</v>
      </c>
      <c r="F119">
        <v>0.6</v>
      </c>
    </row>
    <row r="120" spans="1:6" x14ac:dyDescent="0.25">
      <c r="A120" s="2">
        <v>38503</v>
      </c>
      <c r="B120">
        <v>0</v>
      </c>
      <c r="C120">
        <v>28.9</v>
      </c>
      <c r="D120">
        <v>12.1</v>
      </c>
      <c r="E120">
        <v>31.6</v>
      </c>
      <c r="F120">
        <v>0</v>
      </c>
    </row>
    <row r="121" spans="1:6" x14ac:dyDescent="0.25">
      <c r="A121" s="2">
        <v>38533</v>
      </c>
      <c r="B121">
        <v>0</v>
      </c>
      <c r="C121">
        <v>7.8999999999999986</v>
      </c>
      <c r="D121">
        <v>1.4</v>
      </c>
      <c r="E121">
        <v>7.7</v>
      </c>
      <c r="F121">
        <v>0</v>
      </c>
    </row>
    <row r="122" spans="1:6" x14ac:dyDescent="0.25">
      <c r="A122" s="2">
        <v>38564</v>
      </c>
      <c r="B122">
        <v>0</v>
      </c>
      <c r="C122">
        <v>0</v>
      </c>
      <c r="D122">
        <v>0</v>
      </c>
      <c r="E122">
        <v>0.3</v>
      </c>
      <c r="F122">
        <v>0</v>
      </c>
    </row>
    <row r="123" spans="1:6" x14ac:dyDescent="0.25">
      <c r="A123" s="2">
        <v>38625</v>
      </c>
      <c r="B123">
        <v>0</v>
      </c>
      <c r="C123">
        <v>1.5</v>
      </c>
      <c r="D123">
        <v>6.6000000000000014</v>
      </c>
      <c r="E123">
        <v>8.5</v>
      </c>
      <c r="F123">
        <v>0</v>
      </c>
    </row>
    <row r="124" spans="1:6" x14ac:dyDescent="0.25">
      <c r="A124" s="2">
        <v>38656</v>
      </c>
      <c r="B124">
        <v>0</v>
      </c>
      <c r="C124">
        <v>24.3</v>
      </c>
      <c r="D124">
        <v>24.6</v>
      </c>
      <c r="E124">
        <v>50.100000000000009</v>
      </c>
      <c r="F124">
        <v>2.5</v>
      </c>
    </row>
    <row r="125" spans="1:6" x14ac:dyDescent="0.25">
      <c r="A125" s="2">
        <v>38686</v>
      </c>
      <c r="B125">
        <v>0</v>
      </c>
      <c r="C125">
        <v>15.3</v>
      </c>
      <c r="D125">
        <v>12.7</v>
      </c>
      <c r="E125">
        <v>26.3</v>
      </c>
      <c r="F125">
        <v>0</v>
      </c>
    </row>
    <row r="126" spans="1:6" x14ac:dyDescent="0.25">
      <c r="A126" s="2">
        <v>38717</v>
      </c>
      <c r="B126">
        <v>0</v>
      </c>
      <c r="C126">
        <v>98.199999999999989</v>
      </c>
      <c r="D126">
        <v>99</v>
      </c>
      <c r="E126">
        <v>83.9</v>
      </c>
      <c r="F126">
        <v>0</v>
      </c>
    </row>
    <row r="127" spans="1:6" x14ac:dyDescent="0.25">
      <c r="A127" s="2">
        <v>38748</v>
      </c>
      <c r="B127">
        <v>0</v>
      </c>
      <c r="C127">
        <v>143.6</v>
      </c>
      <c r="D127">
        <v>69.5</v>
      </c>
      <c r="E127">
        <v>44.599999999999987</v>
      </c>
      <c r="F127">
        <v>0</v>
      </c>
    </row>
    <row r="128" spans="1:6" x14ac:dyDescent="0.25">
      <c r="A128" s="2">
        <v>38776</v>
      </c>
      <c r="B128">
        <v>14.4</v>
      </c>
      <c r="C128">
        <v>325.5</v>
      </c>
      <c r="D128">
        <v>392.60000000000008</v>
      </c>
      <c r="E128">
        <v>107.6</v>
      </c>
      <c r="F128">
        <v>26.9</v>
      </c>
    </row>
    <row r="129" spans="1:6" x14ac:dyDescent="0.25">
      <c r="A129" s="2">
        <v>38807</v>
      </c>
      <c r="B129">
        <v>29.9</v>
      </c>
      <c r="C129">
        <v>406.8</v>
      </c>
      <c r="D129">
        <v>571.09999999999991</v>
      </c>
      <c r="E129">
        <v>142.30000000000001</v>
      </c>
      <c r="F129">
        <v>30.7</v>
      </c>
    </row>
    <row r="130" spans="1:6" x14ac:dyDescent="0.25">
      <c r="A130" s="2">
        <v>38837</v>
      </c>
      <c r="B130">
        <v>0</v>
      </c>
      <c r="C130">
        <v>105.4</v>
      </c>
      <c r="D130">
        <v>126.4</v>
      </c>
      <c r="E130">
        <v>69.199999999999989</v>
      </c>
      <c r="F130">
        <v>0</v>
      </c>
    </row>
    <row r="131" spans="1:6" x14ac:dyDescent="0.25">
      <c r="A131" s="2">
        <v>38868</v>
      </c>
      <c r="B131">
        <v>0</v>
      </c>
      <c r="C131">
        <v>18.7</v>
      </c>
      <c r="D131">
        <v>13.7</v>
      </c>
      <c r="E131">
        <v>16.399999999999999</v>
      </c>
      <c r="F131">
        <v>0</v>
      </c>
    </row>
    <row r="132" spans="1:6" x14ac:dyDescent="0.25">
      <c r="A132" s="2">
        <v>38898</v>
      </c>
      <c r="B132">
        <v>0</v>
      </c>
      <c r="C132">
        <v>20.5</v>
      </c>
      <c r="D132">
        <v>20.399999999999999</v>
      </c>
      <c r="E132">
        <v>8.3000000000000007</v>
      </c>
      <c r="F132">
        <v>0.6</v>
      </c>
    </row>
    <row r="133" spans="1:6" x14ac:dyDescent="0.25">
      <c r="A133" s="2">
        <v>38929</v>
      </c>
      <c r="B133">
        <v>0.4</v>
      </c>
      <c r="C133">
        <v>1.2</v>
      </c>
      <c r="D133">
        <v>6.5</v>
      </c>
      <c r="E133">
        <v>1.9</v>
      </c>
      <c r="F133">
        <v>0</v>
      </c>
    </row>
    <row r="134" spans="1:6" x14ac:dyDescent="0.25">
      <c r="A134" s="2">
        <v>38960</v>
      </c>
      <c r="B134">
        <v>0</v>
      </c>
      <c r="C134">
        <v>0</v>
      </c>
      <c r="D134">
        <v>0</v>
      </c>
      <c r="E134">
        <v>0.8</v>
      </c>
      <c r="F134">
        <v>0</v>
      </c>
    </row>
    <row r="135" spans="1:6" x14ac:dyDescent="0.25">
      <c r="A135" s="2">
        <v>39021</v>
      </c>
      <c r="B135">
        <v>0</v>
      </c>
      <c r="C135">
        <v>3.4</v>
      </c>
      <c r="D135">
        <v>6.3999999999999986</v>
      </c>
      <c r="E135">
        <v>53.20000000000001</v>
      </c>
      <c r="F135">
        <v>0.3</v>
      </c>
    </row>
    <row r="136" spans="1:6" x14ac:dyDescent="0.25">
      <c r="A136" s="2">
        <v>39051</v>
      </c>
      <c r="B136">
        <v>0</v>
      </c>
      <c r="C136">
        <v>135.4</v>
      </c>
      <c r="D136">
        <v>76</v>
      </c>
      <c r="E136">
        <v>61.600000000000009</v>
      </c>
      <c r="F136">
        <v>0.3</v>
      </c>
    </row>
    <row r="137" spans="1:6" x14ac:dyDescent="0.25">
      <c r="A137" s="2">
        <v>39082</v>
      </c>
      <c r="B137">
        <v>0</v>
      </c>
      <c r="C137">
        <v>128.1</v>
      </c>
      <c r="D137">
        <v>74.999999999999986</v>
      </c>
      <c r="E137">
        <v>61.5</v>
      </c>
      <c r="F137">
        <v>0.6</v>
      </c>
    </row>
    <row r="138" spans="1:6" x14ac:dyDescent="0.25">
      <c r="A138" s="2">
        <v>39141</v>
      </c>
      <c r="B138">
        <v>0</v>
      </c>
      <c r="C138">
        <v>116.4</v>
      </c>
      <c r="D138">
        <v>105.9</v>
      </c>
      <c r="E138">
        <v>13</v>
      </c>
      <c r="F138">
        <v>0</v>
      </c>
    </row>
    <row r="139" spans="1:6" x14ac:dyDescent="0.25">
      <c r="A139" s="2">
        <v>39172</v>
      </c>
      <c r="B139">
        <v>0</v>
      </c>
      <c r="C139">
        <v>279.60000000000002</v>
      </c>
      <c r="D139">
        <v>237.9</v>
      </c>
      <c r="E139">
        <v>51</v>
      </c>
      <c r="F139">
        <v>3.7</v>
      </c>
    </row>
    <row r="140" spans="1:6" x14ac:dyDescent="0.25">
      <c r="A140" s="2">
        <v>39202</v>
      </c>
      <c r="B140">
        <v>4</v>
      </c>
      <c r="C140">
        <v>166.6</v>
      </c>
      <c r="D140">
        <v>121.7</v>
      </c>
      <c r="E140">
        <v>99.7</v>
      </c>
      <c r="F140">
        <v>3.5</v>
      </c>
    </row>
    <row r="141" spans="1:6" x14ac:dyDescent="0.25">
      <c r="A141" s="2">
        <v>39233</v>
      </c>
      <c r="B141">
        <v>0</v>
      </c>
      <c r="C141">
        <v>26.5</v>
      </c>
      <c r="D141">
        <v>33.799999999999997</v>
      </c>
      <c r="E141">
        <v>38.600000000000009</v>
      </c>
      <c r="F141">
        <v>0</v>
      </c>
    </row>
    <row r="142" spans="1:6" x14ac:dyDescent="0.25">
      <c r="A142" s="2">
        <v>39263</v>
      </c>
      <c r="B142">
        <v>0</v>
      </c>
      <c r="C142">
        <v>1.1000000000000001</v>
      </c>
      <c r="D142">
        <v>8.9</v>
      </c>
      <c r="E142">
        <v>54.5</v>
      </c>
      <c r="F142">
        <v>0</v>
      </c>
    </row>
    <row r="143" spans="1:6" x14ac:dyDescent="0.25">
      <c r="A143" s="2">
        <v>39294</v>
      </c>
      <c r="B143">
        <v>0</v>
      </c>
      <c r="C143">
        <v>9.8999999999999986</v>
      </c>
      <c r="D143">
        <v>4.3</v>
      </c>
      <c r="E143">
        <v>3.4</v>
      </c>
      <c r="F143">
        <v>0</v>
      </c>
    </row>
    <row r="144" spans="1:6" x14ac:dyDescent="0.25">
      <c r="A144" s="2">
        <v>39325</v>
      </c>
      <c r="B144">
        <v>0</v>
      </c>
      <c r="C144">
        <v>0</v>
      </c>
      <c r="D144">
        <v>0.4</v>
      </c>
      <c r="E144">
        <v>16.600000000000001</v>
      </c>
      <c r="F144">
        <v>0</v>
      </c>
    </row>
    <row r="145" spans="1:6" x14ac:dyDescent="0.25">
      <c r="A145" s="2">
        <v>39355</v>
      </c>
      <c r="B145">
        <v>0</v>
      </c>
      <c r="C145">
        <v>0</v>
      </c>
      <c r="D145">
        <v>5.0000000000000009</v>
      </c>
      <c r="E145">
        <v>3.8</v>
      </c>
      <c r="F145">
        <v>0</v>
      </c>
    </row>
    <row r="146" spans="1:6" x14ac:dyDescent="0.25">
      <c r="A146" s="2">
        <v>39386</v>
      </c>
      <c r="B146">
        <v>0</v>
      </c>
      <c r="C146">
        <v>38.700000000000003</v>
      </c>
      <c r="D146">
        <v>55.100000000000009</v>
      </c>
      <c r="E146">
        <v>85.4</v>
      </c>
      <c r="F146">
        <v>0</v>
      </c>
    </row>
    <row r="147" spans="1:6" x14ac:dyDescent="0.25">
      <c r="A147" s="2">
        <v>39416</v>
      </c>
      <c r="B147">
        <v>1.7</v>
      </c>
      <c r="C147">
        <v>74.8</v>
      </c>
      <c r="D147">
        <v>75.599999999999994</v>
      </c>
      <c r="E147">
        <v>112.8</v>
      </c>
      <c r="F147">
        <v>0.6</v>
      </c>
    </row>
    <row r="148" spans="1:6" x14ac:dyDescent="0.25">
      <c r="A148" s="2">
        <v>39447</v>
      </c>
      <c r="B148">
        <v>0</v>
      </c>
      <c r="C148">
        <v>36.700000000000003</v>
      </c>
      <c r="D148">
        <v>17.899999999999999</v>
      </c>
      <c r="E148">
        <v>61.5</v>
      </c>
      <c r="F148">
        <v>0</v>
      </c>
    </row>
    <row r="149" spans="1:6" x14ac:dyDescent="0.25">
      <c r="A149" s="2">
        <v>39568</v>
      </c>
      <c r="B149">
        <v>0</v>
      </c>
      <c r="C149">
        <v>224.7</v>
      </c>
      <c r="D149">
        <v>408.7</v>
      </c>
      <c r="E149">
        <v>71.000000000000014</v>
      </c>
      <c r="F149">
        <v>35.9</v>
      </c>
    </row>
    <row r="150" spans="1:6" x14ac:dyDescent="0.25">
      <c r="A150" s="2">
        <v>39629</v>
      </c>
      <c r="B150">
        <v>0</v>
      </c>
      <c r="C150">
        <v>17.899999999999999</v>
      </c>
      <c r="D150">
        <v>12.5</v>
      </c>
      <c r="E150">
        <v>9.1000000000000014</v>
      </c>
      <c r="F150">
        <v>0.3</v>
      </c>
    </row>
    <row r="151" spans="1:6" x14ac:dyDescent="0.25">
      <c r="A151" s="2">
        <v>39660</v>
      </c>
      <c r="B151">
        <v>0.6</v>
      </c>
      <c r="C151">
        <v>0.5</v>
      </c>
      <c r="D151">
        <v>3.100000000000001</v>
      </c>
      <c r="E151">
        <v>22.8</v>
      </c>
      <c r="F151">
        <v>2.2999999999999998</v>
      </c>
    </row>
    <row r="152" spans="1:6" x14ac:dyDescent="0.25">
      <c r="A152" s="2">
        <v>39691</v>
      </c>
      <c r="B152">
        <v>0</v>
      </c>
      <c r="C152">
        <v>8.6999999999999993</v>
      </c>
      <c r="D152">
        <v>12.6</v>
      </c>
      <c r="E152">
        <v>22</v>
      </c>
      <c r="F152">
        <v>0</v>
      </c>
    </row>
    <row r="153" spans="1:6" x14ac:dyDescent="0.25">
      <c r="A153" s="2">
        <v>39721</v>
      </c>
      <c r="B153">
        <v>0</v>
      </c>
      <c r="C153">
        <v>3.2</v>
      </c>
      <c r="D153">
        <v>3.1</v>
      </c>
      <c r="E153">
        <v>3.1</v>
      </c>
      <c r="F153">
        <v>0</v>
      </c>
    </row>
    <row r="154" spans="1:6" x14ac:dyDescent="0.25">
      <c r="A154" s="2">
        <v>39782</v>
      </c>
      <c r="B154">
        <v>0</v>
      </c>
      <c r="C154">
        <v>69.599999999999994</v>
      </c>
      <c r="D154">
        <v>60.399999999999991</v>
      </c>
      <c r="E154">
        <v>69.3</v>
      </c>
      <c r="F154">
        <v>0.2</v>
      </c>
    </row>
    <row r="155" spans="1:6" x14ac:dyDescent="0.25">
      <c r="A155" s="2">
        <v>39964</v>
      </c>
      <c r="B155">
        <v>1.9</v>
      </c>
      <c r="C155">
        <v>75.899999999999991</v>
      </c>
      <c r="D155">
        <v>99.399999999999991</v>
      </c>
      <c r="E155">
        <v>10.5</v>
      </c>
      <c r="F155">
        <v>3.6</v>
      </c>
    </row>
    <row r="156" spans="1:6" x14ac:dyDescent="0.25">
      <c r="A156" s="2">
        <v>40025</v>
      </c>
      <c r="B156">
        <v>0</v>
      </c>
      <c r="C156">
        <v>1.3</v>
      </c>
      <c r="D156">
        <v>1.4</v>
      </c>
      <c r="E156">
        <v>5.8</v>
      </c>
      <c r="F156">
        <v>0.2</v>
      </c>
    </row>
    <row r="157" spans="1:6" x14ac:dyDescent="0.25">
      <c r="A157" s="2">
        <v>40298</v>
      </c>
      <c r="B157">
        <v>10.4</v>
      </c>
      <c r="C157">
        <v>191.8</v>
      </c>
      <c r="D157">
        <v>187.5</v>
      </c>
      <c r="E157">
        <v>73.3</v>
      </c>
      <c r="F157">
        <v>7.1</v>
      </c>
    </row>
    <row r="158" spans="1:6" x14ac:dyDescent="0.25">
      <c r="A158" s="2">
        <v>40329</v>
      </c>
      <c r="B158">
        <v>0.2</v>
      </c>
      <c r="C158">
        <v>35.700000000000003</v>
      </c>
      <c r="D158">
        <v>39.299999999999997</v>
      </c>
      <c r="E158">
        <v>32.200000000000003</v>
      </c>
      <c r="F158">
        <v>4</v>
      </c>
    </row>
    <row r="159" spans="1:6" x14ac:dyDescent="0.25">
      <c r="A159" s="2">
        <v>40359</v>
      </c>
      <c r="B159">
        <v>0</v>
      </c>
      <c r="C159">
        <v>11.6</v>
      </c>
      <c r="D159">
        <v>8.9999999999999982</v>
      </c>
      <c r="E159">
        <v>16.899999999999999</v>
      </c>
      <c r="F159">
        <v>0</v>
      </c>
    </row>
    <row r="160" spans="1:6" x14ac:dyDescent="0.25">
      <c r="A160" s="2">
        <v>40451</v>
      </c>
      <c r="B160">
        <v>0</v>
      </c>
      <c r="C160">
        <v>1.1000000000000001</v>
      </c>
      <c r="D160">
        <v>4.1999999999999993</v>
      </c>
      <c r="E160">
        <v>15.1</v>
      </c>
      <c r="F160">
        <v>0</v>
      </c>
    </row>
    <row r="161" spans="1:6" x14ac:dyDescent="0.25">
      <c r="A161" s="2">
        <v>40482</v>
      </c>
      <c r="B161">
        <v>0</v>
      </c>
      <c r="C161">
        <v>28.5</v>
      </c>
      <c r="D161">
        <v>16.8</v>
      </c>
      <c r="E161">
        <v>40.6</v>
      </c>
      <c r="F161">
        <v>1.2</v>
      </c>
    </row>
    <row r="162" spans="1:6" x14ac:dyDescent="0.25">
      <c r="A162" s="2">
        <v>40512</v>
      </c>
      <c r="B162">
        <v>0.6</v>
      </c>
      <c r="C162">
        <v>41.3</v>
      </c>
      <c r="D162">
        <v>21.1</v>
      </c>
      <c r="E162">
        <v>68.2</v>
      </c>
      <c r="F162">
        <v>0</v>
      </c>
    </row>
    <row r="163" spans="1:6" x14ac:dyDescent="0.25">
      <c r="A163" s="2">
        <v>40543</v>
      </c>
      <c r="B163">
        <v>0.3</v>
      </c>
      <c r="C163">
        <v>75.399999999999991</v>
      </c>
      <c r="D163">
        <v>72.3</v>
      </c>
      <c r="E163">
        <v>53.8</v>
      </c>
      <c r="F163">
        <v>0</v>
      </c>
    </row>
    <row r="164" spans="1:6" x14ac:dyDescent="0.25">
      <c r="A164" s="2">
        <v>40574</v>
      </c>
      <c r="B164">
        <v>1.2</v>
      </c>
      <c r="C164">
        <v>176.2</v>
      </c>
      <c r="D164">
        <v>117.6</v>
      </c>
      <c r="E164">
        <v>38.799999999999997</v>
      </c>
      <c r="F164">
        <v>1.4</v>
      </c>
    </row>
    <row r="165" spans="1:6" x14ac:dyDescent="0.25">
      <c r="A165" s="2">
        <v>40602</v>
      </c>
      <c r="B165">
        <v>0</v>
      </c>
      <c r="C165">
        <v>164.2</v>
      </c>
      <c r="D165">
        <v>227.9</v>
      </c>
      <c r="E165">
        <v>139.4</v>
      </c>
      <c r="F165">
        <v>1.8</v>
      </c>
    </row>
    <row r="166" spans="1:6" x14ac:dyDescent="0.25">
      <c r="A166" s="2">
        <v>40633</v>
      </c>
      <c r="B166">
        <v>0</v>
      </c>
      <c r="C166">
        <v>156</v>
      </c>
      <c r="D166">
        <v>65.099999999999994</v>
      </c>
      <c r="E166">
        <v>61.5</v>
      </c>
      <c r="F166">
        <v>0</v>
      </c>
    </row>
    <row r="167" spans="1:6" x14ac:dyDescent="0.25">
      <c r="A167" s="2">
        <v>40694</v>
      </c>
      <c r="B167">
        <v>0.7</v>
      </c>
      <c r="C167">
        <v>43.6</v>
      </c>
      <c r="D167">
        <v>55.800000000000011</v>
      </c>
      <c r="E167">
        <v>29.8</v>
      </c>
      <c r="F167">
        <v>3.3</v>
      </c>
    </row>
    <row r="168" spans="1:6" x14ac:dyDescent="0.25">
      <c r="A168" s="2">
        <v>40786</v>
      </c>
      <c r="B168">
        <v>0</v>
      </c>
      <c r="C168">
        <v>0</v>
      </c>
      <c r="D168">
        <v>0.7</v>
      </c>
      <c r="E168">
        <v>5.4</v>
      </c>
      <c r="F168">
        <v>0</v>
      </c>
    </row>
    <row r="169" spans="1:6" x14ac:dyDescent="0.25">
      <c r="A169" s="2">
        <v>40847</v>
      </c>
      <c r="B169">
        <v>0</v>
      </c>
      <c r="C169">
        <v>41.900000000000013</v>
      </c>
      <c r="D169">
        <v>47.2</v>
      </c>
      <c r="E169">
        <v>51.5</v>
      </c>
      <c r="F169">
        <v>0</v>
      </c>
    </row>
    <row r="170" spans="1:6" x14ac:dyDescent="0.25">
      <c r="A170" s="2">
        <v>40877</v>
      </c>
      <c r="B170">
        <v>0</v>
      </c>
      <c r="C170">
        <v>52.1</v>
      </c>
      <c r="D170">
        <v>59.4</v>
      </c>
      <c r="E170">
        <v>116.5</v>
      </c>
      <c r="F170">
        <v>2.2000000000000002</v>
      </c>
    </row>
    <row r="171" spans="1:6" x14ac:dyDescent="0.25">
      <c r="A171" s="2">
        <v>40908</v>
      </c>
      <c r="B171">
        <v>1.5</v>
      </c>
      <c r="C171">
        <v>106.9</v>
      </c>
      <c r="D171">
        <v>116.8</v>
      </c>
      <c r="E171">
        <v>122.4</v>
      </c>
      <c r="F171">
        <v>1.4</v>
      </c>
    </row>
    <row r="172" spans="1:6" x14ac:dyDescent="0.25">
      <c r="A172" s="2">
        <v>40939</v>
      </c>
      <c r="B172">
        <v>3</v>
      </c>
      <c r="C172">
        <v>275.39999999999998</v>
      </c>
      <c r="D172">
        <v>276.8</v>
      </c>
      <c r="E172">
        <v>146.69999999999999</v>
      </c>
      <c r="F172">
        <v>4</v>
      </c>
    </row>
    <row r="173" spans="1:6" x14ac:dyDescent="0.25">
      <c r="A173" s="2">
        <v>40968</v>
      </c>
      <c r="B173">
        <v>29.6</v>
      </c>
      <c r="C173">
        <v>520.20000000000005</v>
      </c>
      <c r="D173">
        <v>625.4</v>
      </c>
      <c r="E173">
        <v>154.4</v>
      </c>
      <c r="F173">
        <v>69</v>
      </c>
    </row>
    <row r="174" spans="1:6" x14ac:dyDescent="0.25">
      <c r="A174" s="2">
        <v>41029</v>
      </c>
      <c r="B174">
        <v>7.2</v>
      </c>
      <c r="C174">
        <v>232.5</v>
      </c>
      <c r="D174">
        <v>273.7</v>
      </c>
      <c r="E174">
        <v>39.799999999999997</v>
      </c>
      <c r="F174">
        <v>10.7</v>
      </c>
    </row>
    <row r="175" spans="1:6" x14ac:dyDescent="0.25">
      <c r="A175" s="2">
        <v>41060</v>
      </c>
      <c r="B175">
        <v>0</v>
      </c>
      <c r="C175">
        <v>38</v>
      </c>
      <c r="D175">
        <v>22</v>
      </c>
      <c r="E175">
        <v>22.1</v>
      </c>
      <c r="F175">
        <v>0</v>
      </c>
    </row>
    <row r="176" spans="1:6" x14ac:dyDescent="0.25">
      <c r="A176" s="2">
        <v>41090</v>
      </c>
      <c r="B176">
        <v>0</v>
      </c>
      <c r="C176">
        <v>5.6999999999999993</v>
      </c>
      <c r="D176">
        <v>3.9</v>
      </c>
      <c r="E176">
        <v>17.399999999999999</v>
      </c>
      <c r="F176">
        <v>0</v>
      </c>
    </row>
    <row r="177" spans="1:6" x14ac:dyDescent="0.25">
      <c r="A177" s="2">
        <v>41121</v>
      </c>
      <c r="B177">
        <v>0</v>
      </c>
      <c r="C177">
        <v>0</v>
      </c>
      <c r="D177">
        <v>0.2</v>
      </c>
      <c r="E177">
        <v>6.5</v>
      </c>
      <c r="F177">
        <v>0</v>
      </c>
    </row>
    <row r="178" spans="1:6" x14ac:dyDescent="0.25">
      <c r="A178" s="2">
        <v>41152</v>
      </c>
      <c r="B178">
        <v>0</v>
      </c>
      <c r="C178">
        <v>0</v>
      </c>
      <c r="D178">
        <v>3</v>
      </c>
      <c r="E178">
        <v>11.3</v>
      </c>
      <c r="F178">
        <v>0</v>
      </c>
    </row>
    <row r="179" spans="1:6" x14ac:dyDescent="0.25">
      <c r="A179" s="2">
        <v>41182</v>
      </c>
      <c r="B179">
        <v>0</v>
      </c>
      <c r="C179">
        <v>0</v>
      </c>
      <c r="D179">
        <v>1.2</v>
      </c>
      <c r="E179">
        <v>2.8</v>
      </c>
      <c r="F179">
        <v>0</v>
      </c>
    </row>
    <row r="180" spans="1:6" x14ac:dyDescent="0.25">
      <c r="A180" s="2">
        <v>41213</v>
      </c>
      <c r="B180">
        <v>0.2</v>
      </c>
      <c r="C180">
        <v>29.3</v>
      </c>
      <c r="D180">
        <v>82.699999999999989</v>
      </c>
      <c r="E180">
        <v>138.19999999999999</v>
      </c>
      <c r="F180">
        <v>0.5</v>
      </c>
    </row>
    <row r="181" spans="1:6" x14ac:dyDescent="0.25">
      <c r="A181" s="2">
        <v>41305</v>
      </c>
      <c r="B181">
        <v>0</v>
      </c>
      <c r="C181">
        <v>141.5</v>
      </c>
      <c r="D181">
        <v>65.899999999999991</v>
      </c>
      <c r="E181">
        <v>53.3</v>
      </c>
      <c r="F181">
        <v>0.8</v>
      </c>
    </row>
    <row r="182" spans="1:6" x14ac:dyDescent="0.25">
      <c r="A182" s="2">
        <v>41333</v>
      </c>
      <c r="B182">
        <v>0.5</v>
      </c>
      <c r="C182">
        <v>225.8</v>
      </c>
      <c r="D182">
        <v>74.7</v>
      </c>
      <c r="E182">
        <v>49.1</v>
      </c>
      <c r="F182">
        <v>9.1999999999999993</v>
      </c>
    </row>
    <row r="183" spans="1:6" x14ac:dyDescent="0.25">
      <c r="A183" s="2">
        <v>41364</v>
      </c>
      <c r="B183">
        <v>54.099999999999987</v>
      </c>
      <c r="C183">
        <v>176.2</v>
      </c>
      <c r="D183">
        <v>183.39999999999989</v>
      </c>
      <c r="E183">
        <v>42.899999999999991</v>
      </c>
      <c r="F183">
        <v>42.5</v>
      </c>
    </row>
    <row r="184" spans="1:6" x14ac:dyDescent="0.25">
      <c r="A184" s="2">
        <v>41425</v>
      </c>
      <c r="B184">
        <v>2.8</v>
      </c>
      <c r="C184">
        <v>53.5</v>
      </c>
      <c r="D184">
        <v>117</v>
      </c>
      <c r="E184">
        <v>91.399999999999991</v>
      </c>
      <c r="F184">
        <v>7.4</v>
      </c>
    </row>
    <row r="185" spans="1:6" x14ac:dyDescent="0.25">
      <c r="A185" s="2">
        <v>41455</v>
      </c>
      <c r="B185">
        <v>0</v>
      </c>
      <c r="C185">
        <v>0</v>
      </c>
      <c r="D185">
        <v>0</v>
      </c>
      <c r="E185">
        <v>5.6</v>
      </c>
      <c r="F185">
        <v>0</v>
      </c>
    </row>
    <row r="186" spans="1:6" x14ac:dyDescent="0.25">
      <c r="A186" s="2">
        <v>41486</v>
      </c>
      <c r="B186">
        <v>0</v>
      </c>
      <c r="C186">
        <v>0</v>
      </c>
      <c r="D186">
        <v>5</v>
      </c>
      <c r="E186">
        <v>15.8</v>
      </c>
      <c r="F186">
        <v>0</v>
      </c>
    </row>
    <row r="187" spans="1:6" x14ac:dyDescent="0.25">
      <c r="A187" s="2">
        <v>41517</v>
      </c>
      <c r="B187">
        <v>0</v>
      </c>
      <c r="C187">
        <v>4.5</v>
      </c>
      <c r="D187">
        <v>8.4</v>
      </c>
      <c r="E187">
        <v>3</v>
      </c>
      <c r="F187">
        <v>0</v>
      </c>
    </row>
    <row r="188" spans="1:6" x14ac:dyDescent="0.25">
      <c r="A188" s="2">
        <v>41547</v>
      </c>
      <c r="B188">
        <v>0</v>
      </c>
      <c r="C188">
        <v>0</v>
      </c>
      <c r="D188">
        <v>6.1</v>
      </c>
      <c r="E188">
        <v>9.5</v>
      </c>
      <c r="F188">
        <v>0</v>
      </c>
    </row>
    <row r="189" spans="1:6" x14ac:dyDescent="0.25">
      <c r="A189" s="2">
        <v>41578</v>
      </c>
      <c r="B189">
        <v>0</v>
      </c>
      <c r="C189">
        <v>47.400000000000013</v>
      </c>
      <c r="D189">
        <v>75.800000000000011</v>
      </c>
      <c r="E189">
        <v>96.8</v>
      </c>
      <c r="F189">
        <v>1.5</v>
      </c>
    </row>
    <row r="190" spans="1:6" x14ac:dyDescent="0.25">
      <c r="A190" s="2">
        <v>41698</v>
      </c>
      <c r="B190">
        <v>0.8</v>
      </c>
      <c r="C190">
        <v>178.6</v>
      </c>
      <c r="D190">
        <v>84.9</v>
      </c>
      <c r="E190">
        <v>38.4</v>
      </c>
      <c r="F190">
        <v>9.9</v>
      </c>
    </row>
    <row r="191" spans="1:6" x14ac:dyDescent="0.25">
      <c r="A191" s="2">
        <v>41790</v>
      </c>
      <c r="B191">
        <v>1.2</v>
      </c>
      <c r="C191">
        <v>126.2</v>
      </c>
      <c r="D191">
        <v>68.3</v>
      </c>
      <c r="E191">
        <v>87.2</v>
      </c>
      <c r="F191">
        <v>0</v>
      </c>
    </row>
    <row r="192" spans="1:6" x14ac:dyDescent="0.25">
      <c r="A192" s="2">
        <v>41882</v>
      </c>
      <c r="B192">
        <v>0</v>
      </c>
      <c r="C192">
        <v>0</v>
      </c>
      <c r="D192">
        <v>1.5</v>
      </c>
      <c r="E192">
        <v>17.5</v>
      </c>
      <c r="F192">
        <v>0</v>
      </c>
    </row>
    <row r="193" spans="1:6" x14ac:dyDescent="0.25">
      <c r="A193" s="2">
        <v>41912</v>
      </c>
      <c r="B193">
        <v>0</v>
      </c>
      <c r="C193">
        <v>1.2</v>
      </c>
      <c r="D193">
        <v>0.5</v>
      </c>
      <c r="E193">
        <v>3.4</v>
      </c>
      <c r="F193">
        <v>0</v>
      </c>
    </row>
    <row r="194" spans="1:6" x14ac:dyDescent="0.25">
      <c r="A194" s="2">
        <v>41943</v>
      </c>
      <c r="B194">
        <v>1.2</v>
      </c>
      <c r="C194">
        <v>31.7</v>
      </c>
      <c r="D194">
        <v>41</v>
      </c>
      <c r="E194">
        <v>58.900000000000013</v>
      </c>
      <c r="F194">
        <v>1.8</v>
      </c>
    </row>
    <row r="195" spans="1:6" x14ac:dyDescent="0.25">
      <c r="A195" s="2">
        <v>41973</v>
      </c>
      <c r="B195">
        <v>0</v>
      </c>
      <c r="C195">
        <v>16.899999999999999</v>
      </c>
      <c r="D195">
        <v>54.8</v>
      </c>
      <c r="E195">
        <v>63.900000000000013</v>
      </c>
      <c r="F195">
        <v>0</v>
      </c>
    </row>
    <row r="196" spans="1:6" x14ac:dyDescent="0.25">
      <c r="A196" s="2">
        <v>42035</v>
      </c>
      <c r="B196">
        <v>0.9</v>
      </c>
      <c r="C196">
        <v>113.7</v>
      </c>
      <c r="D196">
        <v>196.8</v>
      </c>
      <c r="E196">
        <v>95.1</v>
      </c>
      <c r="F196">
        <v>0.2</v>
      </c>
    </row>
    <row r="197" spans="1:6" x14ac:dyDescent="0.25">
      <c r="A197" s="2">
        <v>42094</v>
      </c>
      <c r="B197">
        <v>9.2999999999999989</v>
      </c>
      <c r="C197">
        <v>369.80000000000013</v>
      </c>
      <c r="D197">
        <v>531.20000000000005</v>
      </c>
      <c r="E197">
        <v>157.30000000000001</v>
      </c>
      <c r="F197">
        <v>43.3</v>
      </c>
    </row>
    <row r="198" spans="1:6" x14ac:dyDescent="0.25">
      <c r="A198" s="2">
        <v>42155</v>
      </c>
      <c r="B198">
        <v>0</v>
      </c>
      <c r="C198">
        <v>55</v>
      </c>
      <c r="D198">
        <v>39.1</v>
      </c>
      <c r="E198">
        <v>13.6</v>
      </c>
      <c r="F198">
        <v>4</v>
      </c>
    </row>
    <row r="199" spans="1:6" x14ac:dyDescent="0.25">
      <c r="A199" s="2">
        <v>42185</v>
      </c>
      <c r="B199">
        <v>0</v>
      </c>
      <c r="C199">
        <v>6.8999999999999986</v>
      </c>
      <c r="D199">
        <v>7.2</v>
      </c>
      <c r="E199">
        <v>22.2</v>
      </c>
      <c r="F199">
        <v>0</v>
      </c>
    </row>
    <row r="200" spans="1:6" x14ac:dyDescent="0.25">
      <c r="A200" s="2">
        <v>42216</v>
      </c>
      <c r="B200">
        <v>0.3</v>
      </c>
      <c r="C200">
        <v>2.9</v>
      </c>
      <c r="D200">
        <v>4.7</v>
      </c>
      <c r="E200">
        <v>9.1999999999999993</v>
      </c>
      <c r="F200">
        <v>0</v>
      </c>
    </row>
    <row r="201" spans="1:6" x14ac:dyDescent="0.25">
      <c r="A201" s="2">
        <v>42308</v>
      </c>
      <c r="B201">
        <v>0</v>
      </c>
      <c r="C201">
        <v>21.4</v>
      </c>
      <c r="D201">
        <v>18.399999999999999</v>
      </c>
      <c r="E201">
        <v>21</v>
      </c>
      <c r="F201">
        <v>0</v>
      </c>
    </row>
    <row r="202" spans="1:6" x14ac:dyDescent="0.25">
      <c r="A202" s="2">
        <v>42338</v>
      </c>
      <c r="B202">
        <v>3.5</v>
      </c>
      <c r="C202">
        <v>69.899999999999991</v>
      </c>
      <c r="D202">
        <v>113.3</v>
      </c>
      <c r="E202">
        <v>27</v>
      </c>
      <c r="F202">
        <v>0</v>
      </c>
    </row>
    <row r="203" spans="1:6" x14ac:dyDescent="0.25">
      <c r="A203" s="2">
        <v>42460</v>
      </c>
      <c r="B203">
        <v>4.5999999999999996</v>
      </c>
      <c r="C203">
        <v>313.5</v>
      </c>
      <c r="D203">
        <v>206.5</v>
      </c>
      <c r="E203">
        <v>69.099999999999994</v>
      </c>
      <c r="F203">
        <v>82.1</v>
      </c>
    </row>
    <row r="204" spans="1:6" x14ac:dyDescent="0.25">
      <c r="A204" s="2">
        <v>42521</v>
      </c>
      <c r="B204">
        <v>0</v>
      </c>
      <c r="C204">
        <v>57.399999999999991</v>
      </c>
      <c r="D204">
        <v>24.3</v>
      </c>
      <c r="E204">
        <v>5.9</v>
      </c>
      <c r="F204">
        <v>0</v>
      </c>
    </row>
    <row r="205" spans="1:6" x14ac:dyDescent="0.25">
      <c r="A205" s="2">
        <v>42582</v>
      </c>
      <c r="B205">
        <v>0</v>
      </c>
      <c r="C205">
        <v>0</v>
      </c>
      <c r="D205">
        <v>2.6</v>
      </c>
      <c r="E205">
        <v>15.6</v>
      </c>
      <c r="F205">
        <v>0</v>
      </c>
    </row>
    <row r="206" spans="1:6" x14ac:dyDescent="0.25">
      <c r="A206" s="2">
        <v>42613</v>
      </c>
      <c r="B206">
        <v>0</v>
      </c>
      <c r="C206">
        <v>2.7</v>
      </c>
      <c r="D206">
        <v>4.7</v>
      </c>
      <c r="E206">
        <v>2.8</v>
      </c>
      <c r="F206">
        <v>0</v>
      </c>
    </row>
    <row r="207" spans="1:6" x14ac:dyDescent="0.25">
      <c r="A207" s="2">
        <v>42643</v>
      </c>
      <c r="B207">
        <v>0</v>
      </c>
      <c r="C207">
        <v>34.1</v>
      </c>
      <c r="D207">
        <v>26.7</v>
      </c>
      <c r="E207">
        <v>22.9</v>
      </c>
      <c r="F207">
        <v>0</v>
      </c>
    </row>
    <row r="208" spans="1:6" x14ac:dyDescent="0.25">
      <c r="A208" s="2">
        <v>42674</v>
      </c>
      <c r="B208">
        <v>0</v>
      </c>
      <c r="C208">
        <v>5.9</v>
      </c>
      <c r="D208">
        <v>8.6</v>
      </c>
      <c r="E208">
        <v>4.6000000000000014</v>
      </c>
      <c r="F208">
        <v>0</v>
      </c>
    </row>
    <row r="209" spans="1:6" x14ac:dyDescent="0.25">
      <c r="A209" s="2">
        <v>42704</v>
      </c>
      <c r="B209">
        <v>0</v>
      </c>
      <c r="C209">
        <v>0</v>
      </c>
      <c r="D209">
        <v>11.9</v>
      </c>
      <c r="E209">
        <v>13.3</v>
      </c>
      <c r="F209">
        <v>0</v>
      </c>
    </row>
    <row r="210" spans="1:6" x14ac:dyDescent="0.25">
      <c r="A210" s="2">
        <v>42978</v>
      </c>
      <c r="B210">
        <v>0</v>
      </c>
      <c r="C210">
        <v>5.8</v>
      </c>
      <c r="D210">
        <v>17</v>
      </c>
      <c r="E210">
        <v>7.2</v>
      </c>
      <c r="F210">
        <v>0</v>
      </c>
    </row>
    <row r="212" spans="1:6" x14ac:dyDescent="0.25">
      <c r="A212" t="s">
        <v>6</v>
      </c>
      <c r="B212">
        <f>COUNTBLANK(B3:B210)</f>
        <v>0</v>
      </c>
      <c r="C212">
        <f>COUNTBLANK(C3:C210)</f>
        <v>0</v>
      </c>
      <c r="D212">
        <f>COUNTBLANK(D3:D210)</f>
        <v>0</v>
      </c>
      <c r="E212">
        <f>COUNTBLANK(E3:E210)</f>
        <v>0</v>
      </c>
      <c r="F212">
        <f>COUNTBLANK(F3:F210)</f>
        <v>0</v>
      </c>
    </row>
  </sheetData>
  <autoFilter ref="A2:F210" xr:uid="{00000000-0001-0000-0000-000000000000}"/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1C3-D37A-4E2D-8A69-26F2516BE435}">
  <dimension ref="A1:HI209"/>
  <sheetViews>
    <sheetView topLeftCell="A129" workbookViewId="0">
      <selection activeCell="H2" sqref="H2:H209"/>
    </sheetView>
  </sheetViews>
  <sheetFormatPr baseColWidth="10" defaultRowHeight="15" x14ac:dyDescent="0.25"/>
  <cols>
    <col min="8" max="11" width="13" bestFit="1" customWidth="1"/>
    <col min="12" max="17" width="12.85546875" bestFit="1" customWidth="1"/>
    <col min="18" max="18" width="12.7109375" bestFit="1" customWidth="1"/>
    <col min="19" max="19" width="12.85546875" bestFit="1" customWidth="1"/>
    <col min="20" max="20" width="11.7109375" bestFit="1" customWidth="1"/>
    <col min="21" max="23" width="12.85546875" bestFit="1" customWidth="1"/>
    <col min="24" max="24" width="11.7109375" bestFit="1" customWidth="1"/>
    <col min="25" max="25" width="12.85546875" bestFit="1" customWidth="1"/>
    <col min="26" max="26" width="11.7109375" bestFit="1" customWidth="1"/>
    <col min="27" max="30" width="12.85546875" bestFit="1" customWidth="1"/>
    <col min="31" max="31" width="11.7109375" bestFit="1" customWidth="1"/>
    <col min="32" max="33" width="12.85546875" bestFit="1" customWidth="1"/>
    <col min="34" max="34" width="11.7109375" bestFit="1" customWidth="1"/>
    <col min="35" max="35" width="12.140625" bestFit="1" customWidth="1"/>
    <col min="36" max="36" width="12.85546875" bestFit="1" customWidth="1"/>
    <col min="37" max="37" width="12.7109375" bestFit="1" customWidth="1"/>
    <col min="38" max="39" width="12.85546875" bestFit="1" customWidth="1"/>
    <col min="40" max="40" width="11.7109375" bestFit="1" customWidth="1"/>
    <col min="41" max="44" width="12.85546875" bestFit="1" customWidth="1"/>
    <col min="45" max="45" width="11.7109375" bestFit="1" customWidth="1"/>
    <col min="46" max="50" width="12.85546875" bestFit="1" customWidth="1"/>
    <col min="51" max="52" width="11.7109375" bestFit="1" customWidth="1"/>
    <col min="53" max="53" width="12.85546875" bestFit="1" customWidth="1"/>
    <col min="54" max="54" width="11.7109375" bestFit="1" customWidth="1"/>
    <col min="55" max="55" width="12.85546875" bestFit="1" customWidth="1"/>
    <col min="56" max="56" width="11.7109375" bestFit="1" customWidth="1"/>
    <col min="57" max="65" width="12.85546875" bestFit="1" customWidth="1"/>
    <col min="66" max="66" width="12.140625" bestFit="1" customWidth="1"/>
    <col min="67" max="70" width="12.85546875" bestFit="1" customWidth="1"/>
    <col min="71" max="71" width="12.140625" bestFit="1" customWidth="1"/>
    <col min="72" max="72" width="12.85546875" bestFit="1" customWidth="1"/>
    <col min="73" max="73" width="11.7109375" bestFit="1" customWidth="1"/>
    <col min="74" max="77" width="12.85546875" bestFit="1" customWidth="1"/>
    <col min="78" max="81" width="11.7109375" bestFit="1" customWidth="1"/>
    <col min="82" max="82" width="12.85546875" bestFit="1" customWidth="1"/>
    <col min="83" max="84" width="11.7109375" bestFit="1" customWidth="1"/>
    <col min="85" max="85" width="12.7109375" bestFit="1" customWidth="1"/>
    <col min="86" max="89" width="12.85546875" bestFit="1" customWidth="1"/>
    <col min="90" max="90" width="11.7109375" bestFit="1" customWidth="1"/>
    <col min="91" max="92" width="12.85546875" bestFit="1" customWidth="1"/>
    <col min="93" max="96" width="11.7109375" bestFit="1" customWidth="1"/>
    <col min="97" max="97" width="12.85546875" bestFit="1" customWidth="1"/>
    <col min="98" max="98" width="12.7109375" bestFit="1" customWidth="1"/>
    <col min="99" max="103" width="12.85546875" bestFit="1" customWidth="1"/>
    <col min="104" max="105" width="11.7109375" bestFit="1" customWidth="1"/>
    <col min="106" max="110" width="12.85546875" bestFit="1" customWidth="1"/>
    <col min="111" max="114" width="11.7109375" bestFit="1" customWidth="1"/>
    <col min="115" max="116" width="12.85546875" bestFit="1" customWidth="1"/>
    <col min="117" max="117" width="12.7109375" bestFit="1" customWidth="1"/>
    <col min="118" max="118" width="12.85546875" bestFit="1" customWidth="1"/>
    <col min="119" max="119" width="11.7109375" bestFit="1" customWidth="1"/>
    <col min="120" max="120" width="12.85546875" bestFit="1" customWidth="1"/>
    <col min="121" max="121" width="11.7109375" bestFit="1" customWidth="1"/>
    <col min="122" max="122" width="12.85546875" bestFit="1" customWidth="1"/>
    <col min="123" max="123" width="11.7109375" bestFit="1" customWidth="1"/>
    <col min="124" max="131" width="12.85546875" bestFit="1" customWidth="1"/>
    <col min="132" max="134" width="11.7109375" bestFit="1" customWidth="1"/>
    <col min="135" max="140" width="12.85546875" bestFit="1" customWidth="1"/>
    <col min="141" max="145" width="11.7109375" bestFit="1" customWidth="1"/>
    <col min="146" max="146" width="12.7109375" bestFit="1" customWidth="1"/>
    <col min="147" max="150" width="12.85546875" bestFit="1" customWidth="1"/>
    <col min="151" max="151" width="11.7109375" bestFit="1" customWidth="1"/>
    <col min="152" max="153" width="12.85546875" bestFit="1" customWidth="1"/>
    <col min="154" max="154" width="11.7109375" bestFit="1" customWidth="1"/>
    <col min="155" max="159" width="12.85546875" bestFit="1" customWidth="1"/>
    <col min="160" max="160" width="12.140625" bestFit="1" customWidth="1"/>
    <col min="161" max="168" width="12.85546875" bestFit="1" customWidth="1"/>
    <col min="169" max="171" width="11.7109375" bestFit="1" customWidth="1"/>
    <col min="172" max="174" width="12.85546875" bestFit="1" customWidth="1"/>
    <col min="175" max="175" width="11.7109375" bestFit="1" customWidth="1"/>
    <col min="176" max="177" width="12.85546875" bestFit="1" customWidth="1"/>
    <col min="178" max="179" width="11.7109375" bestFit="1" customWidth="1"/>
    <col min="180" max="180" width="12.85546875" bestFit="1" customWidth="1"/>
    <col min="181" max="181" width="12.7109375" bestFit="1" customWidth="1"/>
    <col min="182" max="184" width="12.85546875" bestFit="1" customWidth="1"/>
    <col min="185" max="189" width="11.7109375" bestFit="1" customWidth="1"/>
    <col min="190" max="193" width="12.85546875" bestFit="1" customWidth="1"/>
    <col min="194" max="196" width="11.7109375" bestFit="1" customWidth="1"/>
    <col min="197" max="199" width="12.85546875" bestFit="1" customWidth="1"/>
    <col min="200" max="202" width="11.7109375" bestFit="1" customWidth="1"/>
    <col min="203" max="207" width="12.85546875" bestFit="1" customWidth="1"/>
    <col min="208" max="208" width="11.7109375" bestFit="1" customWidth="1"/>
    <col min="209" max="215" width="12.85546875" bestFit="1" customWidth="1"/>
  </cols>
  <sheetData>
    <row r="1" spans="1:217" x14ac:dyDescent="0.25">
      <c r="A1" s="22" t="s">
        <v>7</v>
      </c>
      <c r="B1" s="22"/>
      <c r="C1" s="22"/>
      <c r="D1" s="22"/>
      <c r="E1" s="22"/>
      <c r="F1" s="5" t="s">
        <v>8</v>
      </c>
      <c r="G1" s="18" t="s">
        <v>18</v>
      </c>
      <c r="H1" s="18" t="s">
        <v>19</v>
      </c>
      <c r="J1" s="22" t="s">
        <v>9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</row>
    <row r="2" spans="1:217" x14ac:dyDescent="0.25">
      <c r="A2">
        <v>1</v>
      </c>
      <c r="B2">
        <v>70.399999999999991</v>
      </c>
      <c r="C2">
        <v>38.700000000000003</v>
      </c>
      <c r="D2">
        <v>23.5</v>
      </c>
      <c r="E2">
        <v>0.2</v>
      </c>
      <c r="F2">
        <v>0</v>
      </c>
      <c r="G2">
        <f>-0.93+0.01*B2-0.06*C2+0.08*D2+0.58*E2</f>
        <v>-0.55199999999999994</v>
      </c>
      <c r="H2">
        <f>F2-G2</f>
        <v>0.55199999999999994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</row>
    <row r="3" spans="1:217" x14ac:dyDescent="0.25">
      <c r="A3">
        <v>1</v>
      </c>
      <c r="B3">
        <v>108.7</v>
      </c>
      <c r="C3">
        <v>139</v>
      </c>
      <c r="D3">
        <v>35.9</v>
      </c>
      <c r="E3">
        <v>2.5</v>
      </c>
      <c r="F3">
        <v>0</v>
      </c>
      <c r="G3">
        <f t="shared" ref="G3:G66" si="0">-0.93+0.01*B3-0.06*C3+0.08*D3+0.58*E3</f>
        <v>-3.8609999999999998</v>
      </c>
      <c r="H3">
        <f t="shared" ref="H3:H66" si="1">F3-G3</f>
        <v>3.8609999999999998</v>
      </c>
      <c r="J3">
        <v>70.399999999999991</v>
      </c>
      <c r="K3">
        <v>108.7</v>
      </c>
      <c r="L3">
        <v>121.6</v>
      </c>
      <c r="M3">
        <v>42.5</v>
      </c>
      <c r="N3">
        <v>0</v>
      </c>
      <c r="O3">
        <v>0</v>
      </c>
      <c r="P3">
        <v>0</v>
      </c>
      <c r="Q3">
        <v>0</v>
      </c>
      <c r="R3">
        <v>36.700000000000003</v>
      </c>
      <c r="S3">
        <v>40</v>
      </c>
      <c r="T3">
        <v>76.5</v>
      </c>
      <c r="U3">
        <v>81.099999999999994</v>
      </c>
      <c r="V3">
        <v>247.1</v>
      </c>
      <c r="W3">
        <v>2</v>
      </c>
      <c r="X3">
        <v>9.6999999999999993</v>
      </c>
      <c r="Y3">
        <v>61.2</v>
      </c>
      <c r="Z3">
        <v>125</v>
      </c>
      <c r="AA3">
        <v>64</v>
      </c>
      <c r="AB3">
        <v>113.5</v>
      </c>
      <c r="AC3">
        <v>0</v>
      </c>
      <c r="AD3">
        <v>0</v>
      </c>
      <c r="AE3">
        <v>55.599999999999987</v>
      </c>
      <c r="AF3">
        <v>62.3</v>
      </c>
      <c r="AG3">
        <v>194.2</v>
      </c>
      <c r="AH3">
        <v>410.4</v>
      </c>
      <c r="AI3">
        <v>5.3</v>
      </c>
      <c r="AJ3">
        <v>13.1</v>
      </c>
      <c r="AK3">
        <v>98.4</v>
      </c>
      <c r="AL3">
        <v>21.2</v>
      </c>
      <c r="AM3">
        <v>34.6</v>
      </c>
      <c r="AN3">
        <v>0</v>
      </c>
      <c r="AO3">
        <v>2</v>
      </c>
      <c r="AP3">
        <v>289.2</v>
      </c>
      <c r="AQ3">
        <v>5.9</v>
      </c>
      <c r="AR3">
        <v>9.5</v>
      </c>
      <c r="AS3">
        <v>0</v>
      </c>
      <c r="AT3">
        <v>3</v>
      </c>
      <c r="AU3">
        <v>23.9</v>
      </c>
      <c r="AV3">
        <v>0</v>
      </c>
      <c r="AW3">
        <v>42</v>
      </c>
      <c r="AX3">
        <v>125.4</v>
      </c>
      <c r="AY3">
        <v>138.4</v>
      </c>
      <c r="AZ3">
        <v>6.6</v>
      </c>
      <c r="BA3">
        <v>213.7</v>
      </c>
      <c r="BB3">
        <v>37.5</v>
      </c>
      <c r="BC3">
        <v>103.2</v>
      </c>
      <c r="BD3">
        <v>181.7</v>
      </c>
      <c r="BE3">
        <v>231.1</v>
      </c>
      <c r="BF3">
        <v>152.69999999999999</v>
      </c>
      <c r="BG3">
        <v>47</v>
      </c>
      <c r="BH3">
        <v>0</v>
      </c>
      <c r="BI3">
        <v>2</v>
      </c>
      <c r="BJ3">
        <v>0</v>
      </c>
      <c r="BK3">
        <v>23.8</v>
      </c>
      <c r="BL3">
        <v>76</v>
      </c>
      <c r="BM3">
        <v>53.1</v>
      </c>
      <c r="BN3">
        <v>21.7</v>
      </c>
      <c r="BO3">
        <v>6.5</v>
      </c>
      <c r="BP3">
        <v>0</v>
      </c>
      <c r="BQ3">
        <v>0.5</v>
      </c>
      <c r="BR3">
        <v>0</v>
      </c>
      <c r="BS3">
        <v>25.3</v>
      </c>
      <c r="BT3">
        <v>3.2</v>
      </c>
      <c r="BU3">
        <v>0</v>
      </c>
      <c r="BV3">
        <v>63.4</v>
      </c>
      <c r="BW3">
        <v>162.30000000000001</v>
      </c>
      <c r="BX3">
        <v>118.3</v>
      </c>
      <c r="BY3">
        <v>24.6</v>
      </c>
      <c r="BZ3">
        <v>0</v>
      </c>
      <c r="CA3">
        <v>26.1</v>
      </c>
      <c r="CB3">
        <v>62.3</v>
      </c>
      <c r="CC3">
        <v>71.5</v>
      </c>
      <c r="CD3">
        <v>221.4</v>
      </c>
      <c r="CE3">
        <v>191.7</v>
      </c>
      <c r="CF3">
        <v>370.9</v>
      </c>
      <c r="CG3">
        <v>303.39999999999998</v>
      </c>
      <c r="CH3">
        <v>366.7</v>
      </c>
      <c r="CI3">
        <v>122.7</v>
      </c>
      <c r="CJ3">
        <v>12.9</v>
      </c>
      <c r="CK3">
        <v>0</v>
      </c>
      <c r="CL3">
        <v>8.1000000000000014</v>
      </c>
      <c r="CM3">
        <v>28.9</v>
      </c>
      <c r="CN3">
        <v>29</v>
      </c>
      <c r="CO3">
        <v>8</v>
      </c>
      <c r="CP3">
        <v>57.6</v>
      </c>
      <c r="CQ3">
        <v>104.7</v>
      </c>
      <c r="CR3">
        <v>396.2</v>
      </c>
      <c r="CS3">
        <v>320</v>
      </c>
      <c r="CT3">
        <v>215.4</v>
      </c>
      <c r="CU3">
        <v>128.4</v>
      </c>
      <c r="CV3">
        <v>61.8</v>
      </c>
      <c r="CW3">
        <v>0</v>
      </c>
      <c r="CX3">
        <v>241.3</v>
      </c>
      <c r="CY3">
        <v>43.400000000000013</v>
      </c>
      <c r="CZ3">
        <v>53.7</v>
      </c>
      <c r="DA3">
        <v>0</v>
      </c>
      <c r="DB3">
        <v>191.4</v>
      </c>
      <c r="DC3">
        <v>113.8</v>
      </c>
      <c r="DD3">
        <v>29.2</v>
      </c>
      <c r="DE3">
        <v>0.6</v>
      </c>
      <c r="DF3">
        <v>3.5</v>
      </c>
      <c r="DG3">
        <v>7.4</v>
      </c>
      <c r="DH3">
        <v>29.3</v>
      </c>
      <c r="DI3">
        <v>143.30000000000001</v>
      </c>
      <c r="DJ3">
        <v>169.5</v>
      </c>
      <c r="DK3">
        <v>146.1</v>
      </c>
      <c r="DL3">
        <v>201.1</v>
      </c>
      <c r="DM3">
        <v>38.700000000000003</v>
      </c>
      <c r="DN3">
        <v>3.5</v>
      </c>
      <c r="DO3">
        <v>8.6999999999999993</v>
      </c>
      <c r="DP3">
        <v>0</v>
      </c>
      <c r="DQ3">
        <v>13.3</v>
      </c>
      <c r="DR3">
        <v>97.8</v>
      </c>
      <c r="DS3">
        <v>92.399999999999977</v>
      </c>
      <c r="DT3">
        <v>202.1</v>
      </c>
      <c r="DU3">
        <v>330</v>
      </c>
      <c r="DV3">
        <v>62.3</v>
      </c>
      <c r="DW3">
        <v>28.9</v>
      </c>
      <c r="DX3">
        <v>7.8999999999999986</v>
      </c>
      <c r="DY3">
        <v>0</v>
      </c>
      <c r="DZ3">
        <v>1.5</v>
      </c>
      <c r="EA3">
        <v>24.3</v>
      </c>
      <c r="EB3">
        <v>15.3</v>
      </c>
      <c r="EC3">
        <v>98.199999999999989</v>
      </c>
      <c r="ED3">
        <v>143.6</v>
      </c>
      <c r="EE3">
        <v>325.5</v>
      </c>
      <c r="EF3">
        <v>406.8</v>
      </c>
      <c r="EG3">
        <v>105.4</v>
      </c>
      <c r="EH3">
        <v>18.7</v>
      </c>
      <c r="EI3">
        <v>20.5</v>
      </c>
      <c r="EJ3">
        <v>1.2</v>
      </c>
      <c r="EK3">
        <v>0</v>
      </c>
      <c r="EL3">
        <v>3.4</v>
      </c>
      <c r="EM3">
        <v>135.4</v>
      </c>
      <c r="EN3">
        <v>128.1</v>
      </c>
      <c r="EO3">
        <v>116.4</v>
      </c>
      <c r="EP3">
        <v>279.60000000000002</v>
      </c>
      <c r="EQ3">
        <v>166.6</v>
      </c>
      <c r="ER3">
        <v>26.5</v>
      </c>
      <c r="ES3">
        <v>1.1000000000000001</v>
      </c>
      <c r="ET3">
        <v>9.8999999999999986</v>
      </c>
      <c r="EU3">
        <v>0</v>
      </c>
      <c r="EV3">
        <v>0</v>
      </c>
      <c r="EW3">
        <v>38.700000000000003</v>
      </c>
      <c r="EX3">
        <v>74.8</v>
      </c>
      <c r="EY3">
        <v>36.700000000000003</v>
      </c>
      <c r="EZ3">
        <v>224.7</v>
      </c>
      <c r="FA3">
        <v>17.899999999999999</v>
      </c>
      <c r="FB3">
        <v>0.5</v>
      </c>
      <c r="FC3">
        <v>8.6999999999999993</v>
      </c>
      <c r="FD3">
        <v>3.2</v>
      </c>
      <c r="FE3">
        <v>69.599999999999994</v>
      </c>
      <c r="FF3">
        <v>75.899999999999991</v>
      </c>
      <c r="FG3">
        <v>1.3</v>
      </c>
      <c r="FH3">
        <v>191.8</v>
      </c>
      <c r="FI3">
        <v>35.700000000000003</v>
      </c>
      <c r="FJ3">
        <v>11.6</v>
      </c>
      <c r="FK3">
        <v>1.1000000000000001</v>
      </c>
      <c r="FL3">
        <v>28.5</v>
      </c>
      <c r="FM3">
        <v>41.3</v>
      </c>
      <c r="FN3">
        <v>75.399999999999991</v>
      </c>
      <c r="FO3">
        <v>176.2</v>
      </c>
      <c r="FP3">
        <v>164.2</v>
      </c>
      <c r="FQ3">
        <v>156</v>
      </c>
      <c r="FR3">
        <v>43.6</v>
      </c>
      <c r="FS3">
        <v>0</v>
      </c>
      <c r="FT3">
        <v>41.900000000000013</v>
      </c>
      <c r="FU3">
        <v>52.1</v>
      </c>
      <c r="FV3">
        <v>106.9</v>
      </c>
      <c r="FW3">
        <v>275.39999999999998</v>
      </c>
      <c r="FX3">
        <v>520.20000000000005</v>
      </c>
      <c r="FY3">
        <v>232.5</v>
      </c>
      <c r="FZ3">
        <v>38</v>
      </c>
      <c r="GA3">
        <v>5.6999999999999993</v>
      </c>
      <c r="GB3">
        <v>0</v>
      </c>
      <c r="GC3">
        <v>0</v>
      </c>
      <c r="GD3">
        <v>0</v>
      </c>
      <c r="GE3">
        <v>29.3</v>
      </c>
      <c r="GF3">
        <v>141.5</v>
      </c>
      <c r="GG3">
        <v>225.8</v>
      </c>
      <c r="GH3">
        <v>176.2</v>
      </c>
      <c r="GI3">
        <v>53.5</v>
      </c>
      <c r="GJ3">
        <v>0</v>
      </c>
      <c r="GK3">
        <v>0</v>
      </c>
      <c r="GL3">
        <v>4.5</v>
      </c>
      <c r="GM3">
        <v>0</v>
      </c>
      <c r="GN3">
        <v>47.400000000000013</v>
      </c>
      <c r="GO3">
        <v>178.6</v>
      </c>
      <c r="GP3">
        <v>126.2</v>
      </c>
      <c r="GQ3">
        <v>0</v>
      </c>
      <c r="GR3">
        <v>1.2</v>
      </c>
      <c r="GS3">
        <v>31.7</v>
      </c>
      <c r="GT3">
        <v>16.899999999999999</v>
      </c>
      <c r="GU3">
        <v>113.7</v>
      </c>
      <c r="GV3">
        <v>369.80000000000013</v>
      </c>
      <c r="GW3">
        <v>55</v>
      </c>
      <c r="GX3">
        <v>6.8999999999999986</v>
      </c>
      <c r="GY3">
        <v>2.9</v>
      </c>
      <c r="GZ3">
        <v>21.4</v>
      </c>
      <c r="HA3">
        <v>69.899999999999991</v>
      </c>
      <c r="HB3">
        <v>313.5</v>
      </c>
      <c r="HC3">
        <v>57.399999999999991</v>
      </c>
      <c r="HD3">
        <v>0</v>
      </c>
      <c r="HE3">
        <v>2.7</v>
      </c>
      <c r="HF3">
        <v>34.1</v>
      </c>
      <c r="HG3">
        <v>5.9</v>
      </c>
      <c r="HH3">
        <v>0</v>
      </c>
      <c r="HI3">
        <v>5.8</v>
      </c>
    </row>
    <row r="4" spans="1:217" x14ac:dyDescent="0.25">
      <c r="A4">
        <v>1</v>
      </c>
      <c r="B4">
        <v>121.6</v>
      </c>
      <c r="C4">
        <v>116.9</v>
      </c>
      <c r="D4">
        <v>51.3</v>
      </c>
      <c r="E4">
        <v>13.7</v>
      </c>
      <c r="F4">
        <v>6.4</v>
      </c>
      <c r="G4">
        <f t="shared" si="0"/>
        <v>5.3219999999999983</v>
      </c>
      <c r="H4">
        <f t="shared" si="1"/>
        <v>1.0780000000000021</v>
      </c>
      <c r="J4">
        <v>38.700000000000003</v>
      </c>
      <c r="K4">
        <v>139</v>
      </c>
      <c r="L4">
        <v>116.9</v>
      </c>
      <c r="M4">
        <v>17.899999999999999</v>
      </c>
      <c r="N4">
        <v>2.2999999999999998</v>
      </c>
      <c r="O4">
        <v>0.1</v>
      </c>
      <c r="P4">
        <v>1.1000000000000001</v>
      </c>
      <c r="Q4">
        <v>0</v>
      </c>
      <c r="R4">
        <v>62.2</v>
      </c>
      <c r="S4">
        <v>33.299999999999997</v>
      </c>
      <c r="T4">
        <v>70.3</v>
      </c>
      <c r="U4">
        <v>75.799999999999983</v>
      </c>
      <c r="V4">
        <v>188.7</v>
      </c>
      <c r="W4">
        <v>4.8</v>
      </c>
      <c r="X4">
        <v>13.9</v>
      </c>
      <c r="Y4">
        <v>41.6</v>
      </c>
      <c r="Z4">
        <v>86.999999999999986</v>
      </c>
      <c r="AA4">
        <v>48.9</v>
      </c>
      <c r="AB4">
        <v>154.5</v>
      </c>
      <c r="AC4">
        <v>1</v>
      </c>
      <c r="AD4">
        <v>0.1</v>
      </c>
      <c r="AE4">
        <v>55</v>
      </c>
      <c r="AF4">
        <v>53.499999999999993</v>
      </c>
      <c r="AG4">
        <v>105.6</v>
      </c>
      <c r="AH4">
        <v>457.3</v>
      </c>
      <c r="AI4">
        <v>1.7</v>
      </c>
      <c r="AJ4">
        <v>30</v>
      </c>
      <c r="AK4">
        <v>97.600000000000009</v>
      </c>
      <c r="AL4">
        <v>19.7</v>
      </c>
      <c r="AM4">
        <v>41.1</v>
      </c>
      <c r="AN4">
        <v>3.3</v>
      </c>
      <c r="AO4">
        <v>6.4</v>
      </c>
      <c r="AP4">
        <v>195.9</v>
      </c>
      <c r="AQ4">
        <v>18.3</v>
      </c>
      <c r="AR4">
        <v>10.4</v>
      </c>
      <c r="AS4">
        <v>0.3</v>
      </c>
      <c r="AT4">
        <v>11.7</v>
      </c>
      <c r="AU4">
        <v>45.000000000000007</v>
      </c>
      <c r="AV4">
        <v>1.1000000000000001</v>
      </c>
      <c r="AW4">
        <v>36.200000000000003</v>
      </c>
      <c r="AX4">
        <v>145.19999999999999</v>
      </c>
      <c r="AY4">
        <v>107.1</v>
      </c>
      <c r="AZ4">
        <v>8.1</v>
      </c>
      <c r="BA4">
        <v>311.39999999999998</v>
      </c>
      <c r="BB4">
        <v>160.5</v>
      </c>
      <c r="BC4">
        <v>131.4</v>
      </c>
      <c r="BD4">
        <v>248.8</v>
      </c>
      <c r="BE4">
        <v>211.8</v>
      </c>
      <c r="BF4">
        <v>90.3</v>
      </c>
      <c r="BG4">
        <v>25.6</v>
      </c>
      <c r="BH4">
        <v>0.9</v>
      </c>
      <c r="BI4">
        <v>10.1</v>
      </c>
      <c r="BJ4">
        <v>2.7</v>
      </c>
      <c r="BK4">
        <v>15.7</v>
      </c>
      <c r="BL4">
        <v>105.2</v>
      </c>
      <c r="BM4">
        <v>81.900000000000006</v>
      </c>
      <c r="BN4">
        <v>15.4</v>
      </c>
      <c r="BO4">
        <v>3.5</v>
      </c>
      <c r="BP4">
        <v>1.9</v>
      </c>
      <c r="BQ4">
        <v>1.5</v>
      </c>
      <c r="BR4">
        <v>0.3</v>
      </c>
      <c r="BS4">
        <v>21.4</v>
      </c>
      <c r="BT4">
        <v>2.5</v>
      </c>
      <c r="BU4">
        <v>25.8</v>
      </c>
      <c r="BV4">
        <v>58.400000000000013</v>
      </c>
      <c r="BW4">
        <v>99.2</v>
      </c>
      <c r="BX4">
        <v>135.4</v>
      </c>
      <c r="BY4">
        <v>6.9999999999999991</v>
      </c>
      <c r="BZ4">
        <v>0.9</v>
      </c>
      <c r="CA4">
        <v>37.9</v>
      </c>
      <c r="CB4">
        <v>18.8</v>
      </c>
      <c r="CC4">
        <v>88.6</v>
      </c>
      <c r="CD4">
        <v>378.4</v>
      </c>
      <c r="CE4">
        <v>169.7</v>
      </c>
      <c r="CF4">
        <v>400.90000000000009</v>
      </c>
      <c r="CG4">
        <v>422.6</v>
      </c>
      <c r="CH4">
        <v>426.19999999999987</v>
      </c>
      <c r="CI4">
        <v>86.099999999999966</v>
      </c>
      <c r="CJ4">
        <v>4.7</v>
      </c>
      <c r="CK4">
        <v>1.2</v>
      </c>
      <c r="CL4">
        <v>4.9000000000000004</v>
      </c>
      <c r="CM4">
        <v>12</v>
      </c>
      <c r="CN4">
        <v>41.5</v>
      </c>
      <c r="CO4">
        <v>30</v>
      </c>
      <c r="CP4">
        <v>70.3</v>
      </c>
      <c r="CQ4">
        <v>144.69999999999999</v>
      </c>
      <c r="CR4">
        <v>552.5</v>
      </c>
      <c r="CS4">
        <v>274.10000000000002</v>
      </c>
      <c r="CT4">
        <v>160.19999999999999</v>
      </c>
      <c r="CU4">
        <v>108.8</v>
      </c>
      <c r="CV4">
        <v>21.4</v>
      </c>
      <c r="CW4">
        <v>1.6</v>
      </c>
      <c r="CX4">
        <v>243.1</v>
      </c>
      <c r="CY4">
        <v>27.5</v>
      </c>
      <c r="CZ4">
        <v>54.1</v>
      </c>
      <c r="DA4">
        <v>0.8</v>
      </c>
      <c r="DB4">
        <v>196.6</v>
      </c>
      <c r="DC4">
        <v>77.900000000000006</v>
      </c>
      <c r="DD4">
        <v>24.1</v>
      </c>
      <c r="DE4">
        <v>1.2</v>
      </c>
      <c r="DF4">
        <v>2.6</v>
      </c>
      <c r="DG4">
        <v>3.3</v>
      </c>
      <c r="DH4">
        <v>20.8</v>
      </c>
      <c r="DI4">
        <v>85.500000000000014</v>
      </c>
      <c r="DJ4">
        <v>75.099999999999994</v>
      </c>
      <c r="DK4">
        <v>112.2</v>
      </c>
      <c r="DL4">
        <v>121.2</v>
      </c>
      <c r="DM4">
        <v>19.399999999999999</v>
      </c>
      <c r="DN4">
        <v>4.8999999999999986</v>
      </c>
      <c r="DO4">
        <v>3.3</v>
      </c>
      <c r="DP4">
        <v>0</v>
      </c>
      <c r="DQ4">
        <v>14.9</v>
      </c>
      <c r="DR4">
        <v>80.2</v>
      </c>
      <c r="DS4">
        <v>39.20000000000001</v>
      </c>
      <c r="DT4">
        <v>232.5</v>
      </c>
      <c r="DU4">
        <v>450.1</v>
      </c>
      <c r="DV4">
        <v>68.400000000000006</v>
      </c>
      <c r="DW4">
        <v>12.1</v>
      </c>
      <c r="DX4">
        <v>1.4</v>
      </c>
      <c r="DY4">
        <v>0</v>
      </c>
      <c r="DZ4">
        <v>6.6000000000000014</v>
      </c>
      <c r="EA4">
        <v>24.6</v>
      </c>
      <c r="EB4">
        <v>12.7</v>
      </c>
      <c r="EC4">
        <v>99</v>
      </c>
      <c r="ED4">
        <v>69.5</v>
      </c>
      <c r="EE4">
        <v>392.60000000000008</v>
      </c>
      <c r="EF4">
        <v>571.09999999999991</v>
      </c>
      <c r="EG4">
        <v>126.4</v>
      </c>
      <c r="EH4">
        <v>13.7</v>
      </c>
      <c r="EI4">
        <v>20.399999999999999</v>
      </c>
      <c r="EJ4">
        <v>6.5</v>
      </c>
      <c r="EK4">
        <v>0</v>
      </c>
      <c r="EL4">
        <v>6.3999999999999986</v>
      </c>
      <c r="EM4">
        <v>76</v>
      </c>
      <c r="EN4">
        <v>74.999999999999986</v>
      </c>
      <c r="EO4">
        <v>105.9</v>
      </c>
      <c r="EP4">
        <v>237.9</v>
      </c>
      <c r="EQ4">
        <v>121.7</v>
      </c>
      <c r="ER4">
        <v>33.799999999999997</v>
      </c>
      <c r="ES4">
        <v>8.9</v>
      </c>
      <c r="ET4">
        <v>4.3</v>
      </c>
      <c r="EU4">
        <v>0.4</v>
      </c>
      <c r="EV4">
        <v>5.0000000000000009</v>
      </c>
      <c r="EW4">
        <v>55.100000000000009</v>
      </c>
      <c r="EX4">
        <v>75.599999999999994</v>
      </c>
      <c r="EY4">
        <v>17.899999999999999</v>
      </c>
      <c r="EZ4">
        <v>408.7</v>
      </c>
      <c r="FA4">
        <v>12.5</v>
      </c>
      <c r="FB4">
        <v>3.100000000000001</v>
      </c>
      <c r="FC4">
        <v>12.6</v>
      </c>
      <c r="FD4">
        <v>3.1</v>
      </c>
      <c r="FE4">
        <v>60.399999999999991</v>
      </c>
      <c r="FF4">
        <v>99.399999999999991</v>
      </c>
      <c r="FG4">
        <v>1.4</v>
      </c>
      <c r="FH4">
        <v>187.5</v>
      </c>
      <c r="FI4">
        <v>39.299999999999997</v>
      </c>
      <c r="FJ4">
        <v>8.9999999999999982</v>
      </c>
      <c r="FK4">
        <v>4.1999999999999993</v>
      </c>
      <c r="FL4">
        <v>16.8</v>
      </c>
      <c r="FM4">
        <v>21.1</v>
      </c>
      <c r="FN4">
        <v>72.3</v>
      </c>
      <c r="FO4">
        <v>117.6</v>
      </c>
      <c r="FP4">
        <v>227.9</v>
      </c>
      <c r="FQ4">
        <v>65.099999999999994</v>
      </c>
      <c r="FR4">
        <v>55.800000000000011</v>
      </c>
      <c r="FS4">
        <v>0.7</v>
      </c>
      <c r="FT4">
        <v>47.2</v>
      </c>
      <c r="FU4">
        <v>59.4</v>
      </c>
      <c r="FV4">
        <v>116.8</v>
      </c>
      <c r="FW4">
        <v>276.8</v>
      </c>
      <c r="FX4">
        <v>625.4</v>
      </c>
      <c r="FY4">
        <v>273.7</v>
      </c>
      <c r="FZ4">
        <v>22</v>
      </c>
      <c r="GA4">
        <v>3.9</v>
      </c>
      <c r="GB4">
        <v>0.2</v>
      </c>
      <c r="GC4">
        <v>3</v>
      </c>
      <c r="GD4">
        <v>1.2</v>
      </c>
      <c r="GE4">
        <v>82.699999999999989</v>
      </c>
      <c r="GF4">
        <v>65.899999999999991</v>
      </c>
      <c r="GG4">
        <v>74.7</v>
      </c>
      <c r="GH4">
        <v>183.39999999999989</v>
      </c>
      <c r="GI4">
        <v>117</v>
      </c>
      <c r="GJ4">
        <v>0</v>
      </c>
      <c r="GK4">
        <v>5</v>
      </c>
      <c r="GL4">
        <v>8.4</v>
      </c>
      <c r="GM4">
        <v>6.1</v>
      </c>
      <c r="GN4">
        <v>75.800000000000011</v>
      </c>
      <c r="GO4">
        <v>84.9</v>
      </c>
      <c r="GP4">
        <v>68.3</v>
      </c>
      <c r="GQ4">
        <v>1.5</v>
      </c>
      <c r="GR4">
        <v>0.5</v>
      </c>
      <c r="GS4">
        <v>41</v>
      </c>
      <c r="GT4">
        <v>54.8</v>
      </c>
      <c r="GU4">
        <v>196.8</v>
      </c>
      <c r="GV4">
        <v>531.20000000000005</v>
      </c>
      <c r="GW4">
        <v>39.1</v>
      </c>
      <c r="GX4">
        <v>7.2</v>
      </c>
      <c r="GY4">
        <v>4.7</v>
      </c>
      <c r="GZ4">
        <v>18.399999999999999</v>
      </c>
      <c r="HA4">
        <v>113.3</v>
      </c>
      <c r="HB4">
        <v>206.5</v>
      </c>
      <c r="HC4">
        <v>24.3</v>
      </c>
      <c r="HD4">
        <v>2.6</v>
      </c>
      <c r="HE4">
        <v>4.7</v>
      </c>
      <c r="HF4">
        <v>26.7</v>
      </c>
      <c r="HG4">
        <v>8.6</v>
      </c>
      <c r="HH4">
        <v>11.9</v>
      </c>
      <c r="HI4">
        <v>17</v>
      </c>
    </row>
    <row r="5" spans="1:217" x14ac:dyDescent="0.25">
      <c r="A5">
        <v>1</v>
      </c>
      <c r="B5">
        <v>42.5</v>
      </c>
      <c r="C5">
        <v>17.899999999999999</v>
      </c>
      <c r="D5">
        <v>22.1</v>
      </c>
      <c r="E5">
        <v>0.3</v>
      </c>
      <c r="F5">
        <v>0</v>
      </c>
      <c r="G5">
        <f t="shared" si="0"/>
        <v>0.36300000000000027</v>
      </c>
      <c r="H5">
        <f t="shared" si="1"/>
        <v>-0.36300000000000027</v>
      </c>
      <c r="J5">
        <v>23.5</v>
      </c>
      <c r="K5">
        <v>35.9</v>
      </c>
      <c r="L5">
        <v>51.3</v>
      </c>
      <c r="M5">
        <v>22.1</v>
      </c>
      <c r="N5">
        <v>8.6999999999999993</v>
      </c>
      <c r="O5">
        <v>2.9</v>
      </c>
      <c r="P5">
        <v>2.8</v>
      </c>
      <c r="Q5">
        <v>11.2</v>
      </c>
      <c r="R5">
        <v>49.9</v>
      </c>
      <c r="S5">
        <v>65.600000000000009</v>
      </c>
      <c r="T5">
        <v>58.400000000000013</v>
      </c>
      <c r="U5">
        <v>29.9</v>
      </c>
      <c r="V5">
        <v>96.299999999999983</v>
      </c>
      <c r="W5">
        <v>15.5</v>
      </c>
      <c r="X5">
        <v>19.7</v>
      </c>
      <c r="Y5">
        <v>60.1</v>
      </c>
      <c r="Z5">
        <v>34.9</v>
      </c>
      <c r="AA5">
        <v>61.3</v>
      </c>
      <c r="AB5">
        <v>111.4</v>
      </c>
      <c r="AC5">
        <v>0.5</v>
      </c>
      <c r="AD5">
        <v>0.5</v>
      </c>
      <c r="AE5">
        <v>48.2</v>
      </c>
      <c r="AF5">
        <v>51.7</v>
      </c>
      <c r="AG5">
        <v>34.5</v>
      </c>
      <c r="AH5">
        <v>231.6</v>
      </c>
      <c r="AI5">
        <v>7.3</v>
      </c>
      <c r="AJ5">
        <v>93.7</v>
      </c>
      <c r="AK5">
        <v>9.8000000000000007</v>
      </c>
      <c r="AL5">
        <v>16.7</v>
      </c>
      <c r="AM5">
        <v>32.200000000000003</v>
      </c>
      <c r="AN5">
        <v>10.6</v>
      </c>
      <c r="AO5">
        <v>23.5</v>
      </c>
      <c r="AP5">
        <v>86.6</v>
      </c>
      <c r="AQ5">
        <v>23.6</v>
      </c>
      <c r="AR5">
        <v>18.5</v>
      </c>
      <c r="AS5">
        <v>0.89999999999999991</v>
      </c>
      <c r="AT5">
        <v>10.9</v>
      </c>
      <c r="AU5">
        <v>82.8</v>
      </c>
      <c r="AV5">
        <v>2.2000000000000002</v>
      </c>
      <c r="AW5">
        <v>35.29999999999999</v>
      </c>
      <c r="AX5">
        <v>35.099999999999987</v>
      </c>
      <c r="AY5">
        <v>30</v>
      </c>
      <c r="AZ5">
        <v>20.399999999999999</v>
      </c>
      <c r="BA5">
        <v>28.3</v>
      </c>
      <c r="BB5">
        <v>8.6999999999999993</v>
      </c>
      <c r="BC5">
        <v>38.6</v>
      </c>
      <c r="BD5">
        <v>29.9</v>
      </c>
      <c r="BE5">
        <v>87.3</v>
      </c>
      <c r="BF5">
        <v>62.8</v>
      </c>
      <c r="BG5">
        <v>40.5</v>
      </c>
      <c r="BH5">
        <v>3.1</v>
      </c>
      <c r="BI5">
        <v>35</v>
      </c>
      <c r="BJ5">
        <v>3.1</v>
      </c>
      <c r="BK5">
        <v>78.499999999999986</v>
      </c>
      <c r="BL5">
        <v>65.2</v>
      </c>
      <c r="BM5">
        <v>30.9</v>
      </c>
      <c r="BN5">
        <v>17.2</v>
      </c>
      <c r="BO5">
        <v>6.9</v>
      </c>
      <c r="BP5">
        <v>4.8</v>
      </c>
      <c r="BQ5">
        <v>8.2999999999999989</v>
      </c>
      <c r="BR5">
        <v>5.2000000000000011</v>
      </c>
      <c r="BS5">
        <v>38.299999999999997</v>
      </c>
      <c r="BT5">
        <v>16</v>
      </c>
      <c r="BU5">
        <v>16.100000000000001</v>
      </c>
      <c r="BV5">
        <v>49.8</v>
      </c>
      <c r="BW5">
        <v>54.7</v>
      </c>
      <c r="BX5">
        <v>31.4</v>
      </c>
      <c r="BY5">
        <v>9</v>
      </c>
      <c r="BZ5">
        <v>0.5</v>
      </c>
      <c r="CA5">
        <v>10.9</v>
      </c>
      <c r="CB5">
        <v>46.4</v>
      </c>
      <c r="CC5">
        <v>107.2</v>
      </c>
      <c r="CD5">
        <v>41.000000000000007</v>
      </c>
      <c r="CE5">
        <v>53.7</v>
      </c>
      <c r="CF5">
        <v>85.100000000000009</v>
      </c>
      <c r="CG5">
        <v>77.900000000000006</v>
      </c>
      <c r="CH5">
        <v>78.2</v>
      </c>
      <c r="CI5">
        <v>42.3</v>
      </c>
      <c r="CJ5">
        <v>13.8</v>
      </c>
      <c r="CK5">
        <v>12.2</v>
      </c>
      <c r="CL5">
        <v>0.60000000000000009</v>
      </c>
      <c r="CM5">
        <v>4.2</v>
      </c>
      <c r="CN5">
        <v>84</v>
      </c>
      <c r="CO5">
        <v>26.1</v>
      </c>
      <c r="CP5">
        <v>23</v>
      </c>
      <c r="CQ5">
        <v>86.899999999999991</v>
      </c>
      <c r="CR5">
        <v>164.4</v>
      </c>
      <c r="CS5">
        <v>136.6</v>
      </c>
      <c r="CT5">
        <v>60.8</v>
      </c>
      <c r="CU5">
        <v>97.399999999999991</v>
      </c>
      <c r="CV5">
        <v>22.5</v>
      </c>
      <c r="CW5">
        <v>6.6</v>
      </c>
      <c r="CX5">
        <v>78.699999999999989</v>
      </c>
      <c r="CY5">
        <v>23.6</v>
      </c>
      <c r="CZ5">
        <v>55.2</v>
      </c>
      <c r="DA5">
        <v>0</v>
      </c>
      <c r="DB5">
        <v>49.7</v>
      </c>
      <c r="DC5">
        <v>51.8</v>
      </c>
      <c r="DD5">
        <v>24.2</v>
      </c>
      <c r="DE5">
        <v>6.1</v>
      </c>
      <c r="DF5">
        <v>3.5</v>
      </c>
      <c r="DG5">
        <v>19</v>
      </c>
      <c r="DH5">
        <v>54.7</v>
      </c>
      <c r="DI5">
        <v>48.6</v>
      </c>
      <c r="DJ5">
        <v>11.5</v>
      </c>
      <c r="DK5">
        <v>26.5</v>
      </c>
      <c r="DL5">
        <v>98.9</v>
      </c>
      <c r="DM5">
        <v>29.2</v>
      </c>
      <c r="DN5">
        <v>7.1999999999999993</v>
      </c>
      <c r="DO5">
        <v>10.4</v>
      </c>
      <c r="DP5">
        <v>0.2</v>
      </c>
      <c r="DQ5">
        <v>81.999999999999986</v>
      </c>
      <c r="DR5">
        <v>78.399999999999991</v>
      </c>
      <c r="DS5">
        <v>27.1</v>
      </c>
      <c r="DT5">
        <v>103.5</v>
      </c>
      <c r="DU5">
        <v>129.19999999999999</v>
      </c>
      <c r="DV5">
        <v>70.2</v>
      </c>
      <c r="DW5">
        <v>31.6</v>
      </c>
      <c r="DX5">
        <v>7.7</v>
      </c>
      <c r="DY5">
        <v>0.3</v>
      </c>
      <c r="DZ5">
        <v>8.5</v>
      </c>
      <c r="EA5">
        <v>50.100000000000009</v>
      </c>
      <c r="EB5">
        <v>26.3</v>
      </c>
      <c r="EC5">
        <v>83.9</v>
      </c>
      <c r="ED5">
        <v>44.599999999999987</v>
      </c>
      <c r="EE5">
        <v>107.6</v>
      </c>
      <c r="EF5">
        <v>142.30000000000001</v>
      </c>
      <c r="EG5">
        <v>69.199999999999989</v>
      </c>
      <c r="EH5">
        <v>16.399999999999999</v>
      </c>
      <c r="EI5">
        <v>8.3000000000000007</v>
      </c>
      <c r="EJ5">
        <v>1.9</v>
      </c>
      <c r="EK5">
        <v>0.8</v>
      </c>
      <c r="EL5">
        <v>53.20000000000001</v>
      </c>
      <c r="EM5">
        <v>61.600000000000009</v>
      </c>
      <c r="EN5">
        <v>61.5</v>
      </c>
      <c r="EO5">
        <v>13</v>
      </c>
      <c r="EP5">
        <v>51</v>
      </c>
      <c r="EQ5">
        <v>99.7</v>
      </c>
      <c r="ER5">
        <v>38.600000000000009</v>
      </c>
      <c r="ES5">
        <v>54.5</v>
      </c>
      <c r="ET5">
        <v>3.4</v>
      </c>
      <c r="EU5">
        <v>16.600000000000001</v>
      </c>
      <c r="EV5">
        <v>3.8</v>
      </c>
      <c r="EW5">
        <v>85.4</v>
      </c>
      <c r="EX5">
        <v>112.8</v>
      </c>
      <c r="EY5">
        <v>61.5</v>
      </c>
      <c r="EZ5">
        <v>71.000000000000014</v>
      </c>
      <c r="FA5">
        <v>9.1000000000000014</v>
      </c>
      <c r="FB5">
        <v>22.8</v>
      </c>
      <c r="FC5">
        <v>22</v>
      </c>
      <c r="FD5">
        <v>3.1</v>
      </c>
      <c r="FE5">
        <v>69.3</v>
      </c>
      <c r="FF5">
        <v>10.5</v>
      </c>
      <c r="FG5">
        <v>5.8</v>
      </c>
      <c r="FH5">
        <v>73.3</v>
      </c>
      <c r="FI5">
        <v>32.200000000000003</v>
      </c>
      <c r="FJ5">
        <v>16.899999999999999</v>
      </c>
      <c r="FK5">
        <v>15.1</v>
      </c>
      <c r="FL5">
        <v>40.6</v>
      </c>
      <c r="FM5">
        <v>68.2</v>
      </c>
      <c r="FN5">
        <v>53.8</v>
      </c>
      <c r="FO5">
        <v>38.799999999999997</v>
      </c>
      <c r="FP5">
        <v>139.4</v>
      </c>
      <c r="FQ5">
        <v>61.5</v>
      </c>
      <c r="FR5">
        <v>29.8</v>
      </c>
      <c r="FS5">
        <v>5.4</v>
      </c>
      <c r="FT5">
        <v>51.5</v>
      </c>
      <c r="FU5">
        <v>116.5</v>
      </c>
      <c r="FV5">
        <v>122.4</v>
      </c>
      <c r="FW5">
        <v>146.69999999999999</v>
      </c>
      <c r="FX5">
        <v>154.4</v>
      </c>
      <c r="FY5">
        <v>39.799999999999997</v>
      </c>
      <c r="FZ5">
        <v>22.1</v>
      </c>
      <c r="GA5">
        <v>17.399999999999999</v>
      </c>
      <c r="GB5">
        <v>6.5</v>
      </c>
      <c r="GC5">
        <v>11.3</v>
      </c>
      <c r="GD5">
        <v>2.8</v>
      </c>
      <c r="GE5">
        <v>138.19999999999999</v>
      </c>
      <c r="GF5">
        <v>53.3</v>
      </c>
      <c r="GG5">
        <v>49.1</v>
      </c>
      <c r="GH5">
        <v>42.899999999999991</v>
      </c>
      <c r="GI5">
        <v>91.399999999999991</v>
      </c>
      <c r="GJ5">
        <v>5.6</v>
      </c>
      <c r="GK5">
        <v>15.8</v>
      </c>
      <c r="GL5">
        <v>3</v>
      </c>
      <c r="GM5">
        <v>9.5</v>
      </c>
      <c r="GN5">
        <v>96.8</v>
      </c>
      <c r="GO5">
        <v>38.4</v>
      </c>
      <c r="GP5">
        <v>87.2</v>
      </c>
      <c r="GQ5">
        <v>17.5</v>
      </c>
      <c r="GR5">
        <v>3.4</v>
      </c>
      <c r="GS5">
        <v>58.900000000000013</v>
      </c>
      <c r="GT5">
        <v>63.900000000000013</v>
      </c>
      <c r="GU5">
        <v>95.1</v>
      </c>
      <c r="GV5">
        <v>157.30000000000001</v>
      </c>
      <c r="GW5">
        <v>13.6</v>
      </c>
      <c r="GX5">
        <v>22.2</v>
      </c>
      <c r="GY5">
        <v>9.1999999999999993</v>
      </c>
      <c r="GZ5">
        <v>21</v>
      </c>
      <c r="HA5">
        <v>27</v>
      </c>
      <c r="HB5">
        <v>69.099999999999994</v>
      </c>
      <c r="HC5">
        <v>5.9</v>
      </c>
      <c r="HD5">
        <v>15.6</v>
      </c>
      <c r="HE5">
        <v>2.8</v>
      </c>
      <c r="HF5">
        <v>22.9</v>
      </c>
      <c r="HG5">
        <v>4.6000000000000014</v>
      </c>
      <c r="HH5">
        <v>13.3</v>
      </c>
      <c r="HI5">
        <v>7.2</v>
      </c>
    </row>
    <row r="6" spans="1:217" x14ac:dyDescent="0.25">
      <c r="A6">
        <v>1</v>
      </c>
      <c r="B6">
        <v>0</v>
      </c>
      <c r="C6">
        <v>2.2999999999999998</v>
      </c>
      <c r="D6">
        <v>8.6999999999999993</v>
      </c>
      <c r="E6">
        <v>0</v>
      </c>
      <c r="F6">
        <v>0</v>
      </c>
      <c r="G6">
        <f t="shared" si="0"/>
        <v>-0.37200000000000011</v>
      </c>
      <c r="H6">
        <f t="shared" si="1"/>
        <v>0.37200000000000011</v>
      </c>
      <c r="J6">
        <v>0.2</v>
      </c>
      <c r="K6">
        <v>2.5</v>
      </c>
      <c r="L6">
        <v>13.7</v>
      </c>
      <c r="M6">
        <v>0.3</v>
      </c>
      <c r="N6">
        <v>0</v>
      </c>
      <c r="O6">
        <v>0</v>
      </c>
      <c r="P6">
        <v>0</v>
      </c>
      <c r="Q6">
        <v>0</v>
      </c>
      <c r="R6">
        <v>0.4</v>
      </c>
      <c r="S6">
        <v>5.6000000000000014</v>
      </c>
      <c r="T6">
        <v>2.9</v>
      </c>
      <c r="U6">
        <v>0.3</v>
      </c>
      <c r="V6">
        <v>1.8</v>
      </c>
      <c r="W6">
        <v>0</v>
      </c>
      <c r="X6">
        <v>0.6</v>
      </c>
      <c r="Y6">
        <v>1.5</v>
      </c>
      <c r="Z6">
        <v>0</v>
      </c>
      <c r="AA6">
        <v>0</v>
      </c>
      <c r="AB6">
        <v>3.9</v>
      </c>
      <c r="AC6">
        <v>0</v>
      </c>
      <c r="AD6">
        <v>0</v>
      </c>
      <c r="AE6">
        <v>1.7</v>
      </c>
      <c r="AF6">
        <v>0</v>
      </c>
      <c r="AG6">
        <v>0.4</v>
      </c>
      <c r="AH6">
        <v>29.7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8.3000000000000007</v>
      </c>
      <c r="AQ6">
        <v>0.4</v>
      </c>
      <c r="AR6">
        <v>1.1000000000000001</v>
      </c>
      <c r="AS6">
        <v>0</v>
      </c>
      <c r="AT6">
        <v>0</v>
      </c>
      <c r="AU6">
        <v>0.6</v>
      </c>
      <c r="AV6">
        <v>0</v>
      </c>
      <c r="AW6">
        <v>0</v>
      </c>
      <c r="AX6">
        <v>0.5</v>
      </c>
      <c r="AY6">
        <v>3.7</v>
      </c>
      <c r="AZ6">
        <v>0</v>
      </c>
      <c r="BA6">
        <v>128.30000000000001</v>
      </c>
      <c r="BB6">
        <v>12.5</v>
      </c>
      <c r="BC6">
        <v>5.7</v>
      </c>
      <c r="BD6">
        <v>3.1</v>
      </c>
      <c r="BE6">
        <v>0</v>
      </c>
      <c r="BF6">
        <v>1.1000000000000001</v>
      </c>
      <c r="BG6">
        <v>0</v>
      </c>
      <c r="BH6">
        <v>0</v>
      </c>
      <c r="BI6">
        <v>0.3</v>
      </c>
      <c r="BJ6">
        <v>0</v>
      </c>
      <c r="BK6">
        <v>0.7</v>
      </c>
      <c r="BL6">
        <v>7.8</v>
      </c>
      <c r="BM6">
        <v>0.4</v>
      </c>
      <c r="BN6">
        <v>0</v>
      </c>
      <c r="BO6">
        <v>0.6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23.9</v>
      </c>
      <c r="BX6">
        <v>36.799999999999997</v>
      </c>
      <c r="BY6">
        <v>0</v>
      </c>
      <c r="BZ6">
        <v>0</v>
      </c>
      <c r="CA6">
        <v>0</v>
      </c>
      <c r="CB6">
        <v>0.60000000000000009</v>
      </c>
      <c r="CC6">
        <v>2.4</v>
      </c>
      <c r="CD6">
        <v>165</v>
      </c>
      <c r="CE6">
        <v>768.69999999999993</v>
      </c>
      <c r="CF6">
        <v>500</v>
      </c>
      <c r="CG6">
        <v>485.8</v>
      </c>
      <c r="CH6">
        <v>95.100000000000009</v>
      </c>
      <c r="CI6">
        <v>5.6</v>
      </c>
      <c r="CJ6">
        <v>0</v>
      </c>
      <c r="CK6">
        <v>0</v>
      </c>
      <c r="CL6">
        <v>0</v>
      </c>
      <c r="CM6">
        <v>0.2</v>
      </c>
      <c r="CN6">
        <v>2</v>
      </c>
      <c r="CO6">
        <v>0.1</v>
      </c>
      <c r="CP6">
        <v>0.2</v>
      </c>
      <c r="CQ6">
        <v>5.8</v>
      </c>
      <c r="CR6">
        <v>33.6</v>
      </c>
      <c r="CS6">
        <v>1.1000000000000001</v>
      </c>
      <c r="CT6">
        <v>18.5</v>
      </c>
      <c r="CU6">
        <v>3.399999999999999</v>
      </c>
      <c r="CV6">
        <v>1.4</v>
      </c>
      <c r="CW6">
        <v>0</v>
      </c>
      <c r="CX6">
        <v>24.5</v>
      </c>
      <c r="CY6">
        <v>0.8</v>
      </c>
      <c r="CZ6">
        <v>7.3</v>
      </c>
      <c r="DA6">
        <v>0</v>
      </c>
      <c r="DB6">
        <v>22.4</v>
      </c>
      <c r="DC6">
        <v>0</v>
      </c>
      <c r="DD6">
        <v>0</v>
      </c>
      <c r="DE6">
        <v>0</v>
      </c>
      <c r="DF6">
        <v>0.5</v>
      </c>
      <c r="DG6">
        <v>0</v>
      </c>
      <c r="DH6">
        <v>6.2</v>
      </c>
      <c r="DI6">
        <v>4.5999999999999996</v>
      </c>
      <c r="DJ6">
        <v>0.7</v>
      </c>
      <c r="DK6">
        <v>0</v>
      </c>
      <c r="DL6">
        <v>4.6999999999999993</v>
      </c>
      <c r="DM6">
        <v>1.1000000000000001</v>
      </c>
      <c r="DN6">
        <v>0</v>
      </c>
      <c r="DO6">
        <v>0</v>
      </c>
      <c r="DP6">
        <v>0</v>
      </c>
      <c r="DQ6">
        <v>0.8</v>
      </c>
      <c r="DR6">
        <v>6.6999999999999993</v>
      </c>
      <c r="DS6">
        <v>2.2000000000000002</v>
      </c>
      <c r="DT6">
        <v>0.7</v>
      </c>
      <c r="DU6">
        <v>17.7</v>
      </c>
      <c r="DV6">
        <v>0.6</v>
      </c>
      <c r="DW6">
        <v>0</v>
      </c>
      <c r="DX6">
        <v>0</v>
      </c>
      <c r="DY6">
        <v>0</v>
      </c>
      <c r="DZ6">
        <v>0</v>
      </c>
      <c r="EA6">
        <v>2.5</v>
      </c>
      <c r="EB6">
        <v>0</v>
      </c>
      <c r="EC6">
        <v>0</v>
      </c>
      <c r="ED6">
        <v>0</v>
      </c>
      <c r="EE6">
        <v>26.9</v>
      </c>
      <c r="EF6">
        <v>30.7</v>
      </c>
      <c r="EG6">
        <v>0</v>
      </c>
      <c r="EH6">
        <v>0</v>
      </c>
      <c r="EI6">
        <v>0.6</v>
      </c>
      <c r="EJ6">
        <v>0</v>
      </c>
      <c r="EK6">
        <v>0</v>
      </c>
      <c r="EL6">
        <v>0.3</v>
      </c>
      <c r="EM6">
        <v>0.3</v>
      </c>
      <c r="EN6">
        <v>0.6</v>
      </c>
      <c r="EO6">
        <v>0</v>
      </c>
      <c r="EP6">
        <v>3.7</v>
      </c>
      <c r="EQ6">
        <v>3.5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</v>
      </c>
      <c r="EY6">
        <v>0</v>
      </c>
      <c r="EZ6">
        <v>35.9</v>
      </c>
      <c r="FA6">
        <v>0.3</v>
      </c>
      <c r="FB6">
        <v>2.2999999999999998</v>
      </c>
      <c r="FC6">
        <v>0</v>
      </c>
      <c r="FD6">
        <v>0</v>
      </c>
      <c r="FE6">
        <v>0.2</v>
      </c>
      <c r="FF6">
        <v>3.6</v>
      </c>
      <c r="FG6">
        <v>0.2</v>
      </c>
      <c r="FH6">
        <v>7.1</v>
      </c>
      <c r="FI6">
        <v>4</v>
      </c>
      <c r="FJ6">
        <v>0</v>
      </c>
      <c r="FK6">
        <v>0</v>
      </c>
      <c r="FL6">
        <v>1.2</v>
      </c>
      <c r="FM6">
        <v>0</v>
      </c>
      <c r="FN6">
        <v>0</v>
      </c>
      <c r="FO6">
        <v>1.4</v>
      </c>
      <c r="FP6">
        <v>1.8</v>
      </c>
      <c r="FQ6">
        <v>0</v>
      </c>
      <c r="FR6">
        <v>3.3</v>
      </c>
      <c r="FS6">
        <v>0</v>
      </c>
      <c r="FT6">
        <v>0</v>
      </c>
      <c r="FU6">
        <v>2.2000000000000002</v>
      </c>
      <c r="FV6">
        <v>1.4</v>
      </c>
      <c r="FW6">
        <v>4</v>
      </c>
      <c r="FX6">
        <v>69</v>
      </c>
      <c r="FY6">
        <v>10.7</v>
      </c>
      <c r="FZ6">
        <v>0</v>
      </c>
      <c r="GA6">
        <v>0</v>
      </c>
      <c r="GB6">
        <v>0</v>
      </c>
      <c r="GC6">
        <v>0</v>
      </c>
      <c r="GD6">
        <v>0</v>
      </c>
      <c r="GE6">
        <v>0.5</v>
      </c>
      <c r="GF6">
        <v>0.8</v>
      </c>
      <c r="GG6">
        <v>9.1999999999999993</v>
      </c>
      <c r="GH6">
        <v>42.5</v>
      </c>
      <c r="GI6">
        <v>7.4</v>
      </c>
      <c r="GJ6">
        <v>0</v>
      </c>
      <c r="GK6">
        <v>0</v>
      </c>
      <c r="GL6">
        <v>0</v>
      </c>
      <c r="GM6">
        <v>0</v>
      </c>
      <c r="GN6">
        <v>1.5</v>
      </c>
      <c r="GO6">
        <v>9.9</v>
      </c>
      <c r="GP6">
        <v>0</v>
      </c>
      <c r="GQ6">
        <v>0</v>
      </c>
      <c r="GR6">
        <v>0</v>
      </c>
      <c r="GS6">
        <v>1.8</v>
      </c>
      <c r="GT6">
        <v>0</v>
      </c>
      <c r="GU6">
        <v>0.2</v>
      </c>
      <c r="GV6">
        <v>43.3</v>
      </c>
      <c r="GW6">
        <v>4</v>
      </c>
      <c r="GX6">
        <v>0</v>
      </c>
      <c r="GY6">
        <v>0</v>
      </c>
      <c r="GZ6">
        <v>0</v>
      </c>
      <c r="HA6">
        <v>0</v>
      </c>
      <c r="HB6">
        <v>82.1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5">
      <c r="A7">
        <v>1</v>
      </c>
      <c r="B7">
        <v>0</v>
      </c>
      <c r="C7">
        <v>0.1</v>
      </c>
      <c r="D7">
        <v>2.9</v>
      </c>
      <c r="E7">
        <v>0</v>
      </c>
      <c r="F7">
        <v>0</v>
      </c>
      <c r="G7">
        <f t="shared" si="0"/>
        <v>-0.70400000000000007</v>
      </c>
      <c r="H7">
        <f t="shared" si="1"/>
        <v>0.70400000000000007</v>
      </c>
    </row>
    <row r="8" spans="1:217" x14ac:dyDescent="0.25">
      <c r="A8">
        <v>1</v>
      </c>
      <c r="B8">
        <v>0</v>
      </c>
      <c r="C8">
        <v>1.1000000000000001</v>
      </c>
      <c r="D8">
        <v>2.8</v>
      </c>
      <c r="E8">
        <v>0</v>
      </c>
      <c r="F8">
        <v>0</v>
      </c>
      <c r="G8">
        <f t="shared" si="0"/>
        <v>-0.77200000000000002</v>
      </c>
      <c r="H8">
        <f t="shared" si="1"/>
        <v>0.77200000000000002</v>
      </c>
    </row>
    <row r="9" spans="1:217" x14ac:dyDescent="0.25">
      <c r="A9">
        <v>1</v>
      </c>
      <c r="B9">
        <v>0</v>
      </c>
      <c r="C9">
        <v>0</v>
      </c>
      <c r="D9">
        <v>11.2</v>
      </c>
      <c r="E9">
        <v>0</v>
      </c>
      <c r="F9">
        <v>0</v>
      </c>
      <c r="G9">
        <f t="shared" si="0"/>
        <v>-3.4000000000000141E-2</v>
      </c>
      <c r="H9">
        <f t="shared" si="1"/>
        <v>3.4000000000000141E-2</v>
      </c>
      <c r="J9" t="s">
        <v>10</v>
      </c>
    </row>
    <row r="10" spans="1:217" x14ac:dyDescent="0.25">
      <c r="A10">
        <v>1</v>
      </c>
      <c r="B10">
        <v>36.700000000000003</v>
      </c>
      <c r="C10">
        <v>62.2</v>
      </c>
      <c r="D10">
        <v>49.9</v>
      </c>
      <c r="E10">
        <v>0.4</v>
      </c>
      <c r="F10">
        <v>5.2</v>
      </c>
      <c r="G10">
        <f t="shared" si="0"/>
        <v>-7.0999999999999952E-2</v>
      </c>
      <c r="H10">
        <f t="shared" si="1"/>
        <v>5.2709999999999999</v>
      </c>
      <c r="J10">
        <f t="array" ref="J10:N14">MMULT(J2:HI6,A2:E209)</f>
        <v>208</v>
      </c>
      <c r="K10">
        <v>16525.400000000001</v>
      </c>
      <c r="L10">
        <v>16845.7</v>
      </c>
      <c r="M10">
        <v>8867.5999999999985</v>
      </c>
      <c r="N10">
        <v>2916.7999999999988</v>
      </c>
    </row>
    <row r="11" spans="1:217" x14ac:dyDescent="0.25">
      <c r="A11">
        <v>1</v>
      </c>
      <c r="B11">
        <v>40</v>
      </c>
      <c r="C11">
        <v>33.299999999999997</v>
      </c>
      <c r="D11">
        <v>65.600000000000009</v>
      </c>
      <c r="E11">
        <v>5.6000000000000014</v>
      </c>
      <c r="F11">
        <v>4.0999999999999996</v>
      </c>
      <c r="G11">
        <f t="shared" si="0"/>
        <v>5.9680000000000017</v>
      </c>
      <c r="H11">
        <f t="shared" si="1"/>
        <v>-1.8680000000000021</v>
      </c>
      <c r="J11">
        <v>16525.400000000001</v>
      </c>
      <c r="K11">
        <v>3439590.8200000003</v>
      </c>
      <c r="L11">
        <v>3646729.4899999998</v>
      </c>
      <c r="M11">
        <v>1293234.2999999998</v>
      </c>
      <c r="N11">
        <v>775399.02000000048</v>
      </c>
    </row>
    <row r="12" spans="1:217" x14ac:dyDescent="0.25">
      <c r="A12">
        <v>1</v>
      </c>
      <c r="B12">
        <v>76.5</v>
      </c>
      <c r="C12">
        <v>70.3</v>
      </c>
      <c r="D12">
        <v>58.400000000000013</v>
      </c>
      <c r="E12">
        <v>2.9</v>
      </c>
      <c r="F12">
        <v>1.5</v>
      </c>
      <c r="G12">
        <f t="shared" si="0"/>
        <v>1.9710000000000014</v>
      </c>
      <c r="H12">
        <f t="shared" si="1"/>
        <v>-0.47100000000000142</v>
      </c>
      <c r="J12">
        <v>16845.7</v>
      </c>
      <c r="K12">
        <v>3646729.4899999998</v>
      </c>
      <c r="L12">
        <v>4260867.0500000007</v>
      </c>
      <c r="M12">
        <v>1404339.12</v>
      </c>
      <c r="N12">
        <v>900169.69</v>
      </c>
    </row>
    <row r="13" spans="1:217" x14ac:dyDescent="0.25">
      <c r="A13">
        <v>1</v>
      </c>
      <c r="B13">
        <v>81.099999999999994</v>
      </c>
      <c r="C13">
        <v>75.799999999999983</v>
      </c>
      <c r="D13">
        <v>29.9</v>
      </c>
      <c r="E13">
        <v>0.3</v>
      </c>
      <c r="F13">
        <v>0</v>
      </c>
      <c r="G13">
        <f t="shared" si="0"/>
        <v>-2.1009999999999991</v>
      </c>
      <c r="H13">
        <f t="shared" si="1"/>
        <v>2.1009999999999991</v>
      </c>
      <c r="J13">
        <v>8867.5999999999985</v>
      </c>
      <c r="K13">
        <v>1293234.2999999998</v>
      </c>
      <c r="L13">
        <v>1404339.12</v>
      </c>
      <c r="M13">
        <v>705905.64000000025</v>
      </c>
      <c r="N13">
        <v>209182.00999999989</v>
      </c>
    </row>
    <row r="14" spans="1:217" x14ac:dyDescent="0.25">
      <c r="A14">
        <v>1</v>
      </c>
      <c r="B14">
        <v>247.1</v>
      </c>
      <c r="C14">
        <v>188.7</v>
      </c>
      <c r="D14">
        <v>96.299999999999983</v>
      </c>
      <c r="E14">
        <v>1.8</v>
      </c>
      <c r="F14">
        <v>1.2</v>
      </c>
      <c r="G14">
        <f t="shared" si="0"/>
        <v>-1.0329999999999999</v>
      </c>
      <c r="H14">
        <f t="shared" si="1"/>
        <v>2.2329999999999997</v>
      </c>
      <c r="J14">
        <v>2916.7999999999988</v>
      </c>
      <c r="K14">
        <v>775399.02000000048</v>
      </c>
      <c r="L14">
        <v>900169.69</v>
      </c>
      <c r="M14">
        <v>209182.00999999989</v>
      </c>
      <c r="N14">
        <v>1154887.6600000001</v>
      </c>
    </row>
    <row r="15" spans="1:217" x14ac:dyDescent="0.25">
      <c r="A15">
        <v>1</v>
      </c>
      <c r="B15">
        <v>2</v>
      </c>
      <c r="C15">
        <v>4.8</v>
      </c>
      <c r="D15">
        <v>15.5</v>
      </c>
      <c r="E15">
        <v>0</v>
      </c>
      <c r="F15">
        <v>0</v>
      </c>
      <c r="G15">
        <f t="shared" si="0"/>
        <v>4.2000000000000037E-2</v>
      </c>
      <c r="H15">
        <f t="shared" si="1"/>
        <v>-4.2000000000000037E-2</v>
      </c>
    </row>
    <row r="16" spans="1:217" x14ac:dyDescent="0.25">
      <c r="A16">
        <v>1</v>
      </c>
      <c r="B16">
        <v>9.6999999999999993</v>
      </c>
      <c r="C16">
        <v>13.9</v>
      </c>
      <c r="D16">
        <v>19.7</v>
      </c>
      <c r="E16">
        <v>0.6</v>
      </c>
      <c r="F16">
        <v>0</v>
      </c>
      <c r="G16">
        <f t="shared" si="0"/>
        <v>0.25700000000000001</v>
      </c>
      <c r="H16">
        <f t="shared" si="1"/>
        <v>-0.25700000000000001</v>
      </c>
      <c r="J16" t="s">
        <v>11</v>
      </c>
    </row>
    <row r="17" spans="1:217" x14ac:dyDescent="0.25">
      <c r="A17">
        <v>1</v>
      </c>
      <c r="B17">
        <v>61.2</v>
      </c>
      <c r="C17">
        <v>41.6</v>
      </c>
      <c r="D17">
        <v>60.1</v>
      </c>
      <c r="E17">
        <v>1.5</v>
      </c>
      <c r="F17">
        <v>5.3</v>
      </c>
      <c r="G17">
        <f t="shared" si="0"/>
        <v>2.8639999999999999</v>
      </c>
      <c r="H17">
        <f t="shared" si="1"/>
        <v>2.4359999999999999</v>
      </c>
      <c r="J17">
        <f t="array" ref="J17:N21">MINVERSE(J10:N14)</f>
        <v>1.0712133370316304E-2</v>
      </c>
      <c r="K17">
        <v>-3.18297656504385E-5</v>
      </c>
      <c r="L17">
        <v>3.0773300704081777E-5</v>
      </c>
      <c r="M17">
        <v>-1.3598048775722939E-4</v>
      </c>
      <c r="N17">
        <v>-5.0402325084944828E-6</v>
      </c>
    </row>
    <row r="18" spans="1:217" x14ac:dyDescent="0.25">
      <c r="A18">
        <v>1</v>
      </c>
      <c r="B18">
        <v>125</v>
      </c>
      <c r="C18">
        <v>86.999999999999986</v>
      </c>
      <c r="D18">
        <v>34.9</v>
      </c>
      <c r="E18">
        <v>0</v>
      </c>
      <c r="F18">
        <v>0</v>
      </c>
      <c r="G18">
        <f t="shared" si="0"/>
        <v>-2.1079999999999988</v>
      </c>
      <c r="H18">
        <f t="shared" si="1"/>
        <v>2.1079999999999988</v>
      </c>
      <c r="J18">
        <v>-3.1829765650438534E-5</v>
      </c>
      <c r="K18">
        <v>3.6326147124379416E-6</v>
      </c>
      <c r="L18">
        <v>-2.6340997772748934E-6</v>
      </c>
      <c r="M18">
        <v>-9.7678134323553603E-7</v>
      </c>
      <c r="N18">
        <v>-1.2851722994914216E-7</v>
      </c>
    </row>
    <row r="19" spans="1:217" x14ac:dyDescent="0.25">
      <c r="A19">
        <v>1</v>
      </c>
      <c r="B19">
        <v>64</v>
      </c>
      <c r="C19">
        <v>48.9</v>
      </c>
      <c r="D19">
        <v>61.3</v>
      </c>
      <c r="E19">
        <v>0</v>
      </c>
      <c r="F19">
        <v>0</v>
      </c>
      <c r="G19">
        <f t="shared" si="0"/>
        <v>1.6800000000000002</v>
      </c>
      <c r="H19">
        <f t="shared" si="1"/>
        <v>-1.6800000000000002</v>
      </c>
      <c r="J19">
        <v>3.0773300704081703E-5</v>
      </c>
      <c r="K19">
        <v>-2.6340997772748921E-6</v>
      </c>
      <c r="L19">
        <v>2.7140039004762552E-6</v>
      </c>
      <c r="M19">
        <v>-8.8163016226078428E-7</v>
      </c>
      <c r="N19">
        <v>-2.6489507901111221E-7</v>
      </c>
    </row>
    <row r="20" spans="1:217" x14ac:dyDescent="0.25">
      <c r="A20">
        <v>1</v>
      </c>
      <c r="B20">
        <v>113.5</v>
      </c>
      <c r="C20">
        <v>154.5</v>
      </c>
      <c r="D20">
        <v>111.4</v>
      </c>
      <c r="E20">
        <v>3.9</v>
      </c>
      <c r="F20">
        <v>4</v>
      </c>
      <c r="G20">
        <f t="shared" si="0"/>
        <v>2.1090000000000013</v>
      </c>
      <c r="H20">
        <f t="shared" si="1"/>
        <v>1.8909999999999987</v>
      </c>
      <c r="J20">
        <v>-1.3598048775722931E-4</v>
      </c>
      <c r="K20">
        <v>-9.767813432355373E-7</v>
      </c>
      <c r="L20">
        <v>-8.8163016226078301E-7</v>
      </c>
      <c r="M20">
        <v>6.518343200639824E-6</v>
      </c>
      <c r="N20">
        <v>5.0578062308386918E-7</v>
      </c>
    </row>
    <row r="21" spans="1:217" x14ac:dyDescent="0.25">
      <c r="A21">
        <v>1</v>
      </c>
      <c r="B21">
        <v>0</v>
      </c>
      <c r="C21">
        <v>1</v>
      </c>
      <c r="D21">
        <v>0.5</v>
      </c>
      <c r="E21">
        <v>0</v>
      </c>
      <c r="F21">
        <v>0</v>
      </c>
      <c r="G21">
        <f t="shared" si="0"/>
        <v>-0.95</v>
      </c>
      <c r="H21">
        <f t="shared" si="1"/>
        <v>0.95</v>
      </c>
      <c r="J21">
        <v>-5.0402325084946082E-6</v>
      </c>
      <c r="K21">
        <v>-1.2851722994914242E-7</v>
      </c>
      <c r="L21">
        <v>-2.6489507901111216E-7</v>
      </c>
      <c r="M21">
        <v>5.0578062308387119E-7</v>
      </c>
      <c r="N21">
        <v>1.0797619901287007E-6</v>
      </c>
    </row>
    <row r="22" spans="1:217" x14ac:dyDescent="0.25">
      <c r="A22">
        <v>1</v>
      </c>
      <c r="B22">
        <v>0</v>
      </c>
      <c r="C22">
        <v>0.1</v>
      </c>
      <c r="D22">
        <v>0.5</v>
      </c>
      <c r="E22">
        <v>0</v>
      </c>
      <c r="F22">
        <v>0</v>
      </c>
      <c r="G22">
        <f t="shared" si="0"/>
        <v>-0.89600000000000002</v>
      </c>
      <c r="H22">
        <f t="shared" si="1"/>
        <v>0.89600000000000002</v>
      </c>
    </row>
    <row r="23" spans="1:217" x14ac:dyDescent="0.25">
      <c r="A23">
        <v>1</v>
      </c>
      <c r="B23">
        <v>55.599999999999987</v>
      </c>
      <c r="C23">
        <v>55</v>
      </c>
      <c r="D23">
        <v>48.2</v>
      </c>
      <c r="E23">
        <v>1.7</v>
      </c>
      <c r="F23">
        <v>1.2</v>
      </c>
      <c r="G23">
        <f t="shared" si="0"/>
        <v>1.1680000000000001</v>
      </c>
      <c r="H23">
        <f t="shared" si="1"/>
        <v>3.1999999999999806E-2</v>
      </c>
      <c r="J23" t="s">
        <v>12</v>
      </c>
    </row>
    <row r="24" spans="1:217" x14ac:dyDescent="0.25">
      <c r="A24">
        <v>1</v>
      </c>
      <c r="B24">
        <v>62.3</v>
      </c>
      <c r="C24">
        <v>53.499999999999993</v>
      </c>
      <c r="D24">
        <v>51.7</v>
      </c>
      <c r="E24">
        <v>0</v>
      </c>
      <c r="F24">
        <v>0</v>
      </c>
      <c r="G24">
        <f t="shared" si="0"/>
        <v>0.61900000000000066</v>
      </c>
      <c r="H24">
        <f t="shared" si="1"/>
        <v>-0.61900000000000066</v>
      </c>
      <c r="J24" s="6">
        <f t="array" ref="J24:HI28">MMULT(J17:N21,J2:HI6)</f>
        <v>6.465695096976809E-3</v>
      </c>
      <c r="K24" s="7">
        <v>6.6354265502252359E-3</v>
      </c>
      <c r="L24" s="7">
        <v>3.3941825122179013E-3</v>
      </c>
      <c r="M24" s="7">
        <v>6.9035295635884149E-3</v>
      </c>
      <c r="N24" s="7">
        <v>9.5998817184477954E-3</v>
      </c>
      <c r="O24" s="7">
        <v>1.0320867285890746E-2</v>
      </c>
      <c r="P24" s="7">
        <v>1.0365238635370552E-2</v>
      </c>
      <c r="Q24" s="7">
        <v>9.1891519074353348E-3</v>
      </c>
      <c r="R24" s="7">
        <v>4.6706378426499525E-3</v>
      </c>
      <c r="S24" s="7">
        <v>1.5151483588228681E-3</v>
      </c>
      <c r="T24" s="7">
        <v>2.4846421782578768E-3</v>
      </c>
      <c r="U24" s="7">
        <v>6.3960269157414332E-3</v>
      </c>
      <c r="V24" s="7">
        <v>-4.4500732685832959E-3</v>
      </c>
      <c r="W24" s="7">
        <v>8.6884881221579637E-3</v>
      </c>
      <c r="X24" s="7">
        <v>8.1492937749712713E-3</v>
      </c>
      <c r="Y24" s="7">
        <v>1.8643333588270413E-3</v>
      </c>
      <c r="Z24" s="7">
        <v>4.6649708025393007E-3</v>
      </c>
      <c r="AA24" s="7">
        <v>1.8442388735996785E-3</v>
      </c>
      <c r="AB24" s="7">
        <v>-3.3139533151663137E-3</v>
      </c>
      <c r="AC24" s="7">
        <v>1.0674916427141771E-2</v>
      </c>
      <c r="AD24" s="7">
        <v>1.0647220456508098E-2</v>
      </c>
      <c r="AE24" s="7">
        <v>4.0721020337135243E-3</v>
      </c>
      <c r="AF24" s="7">
        <v>3.3453193409135997E-3</v>
      </c>
      <c r="AG24" s="7">
        <v>3.0871105147243709E-3</v>
      </c>
      <c r="AH24" s="7">
        <v>-1.9920947910723668E-2</v>
      </c>
      <c r="AI24" s="7">
        <v>9.6030926629381459E-3</v>
      </c>
      <c r="AJ24" s="7">
        <v>-1.5230092414343799E-3</v>
      </c>
      <c r="AK24" s="7">
        <v>9.2358291014852049E-3</v>
      </c>
      <c r="AL24" s="7">
        <v>8.3727022168516886E-3</v>
      </c>
      <c r="AM24" s="7">
        <v>6.4970344319661066E-3</v>
      </c>
      <c r="AN24" s="7">
        <v>9.3722920924131439E-3</v>
      </c>
      <c r="AO24" s="7">
        <v>7.6498815012266599E-3</v>
      </c>
      <c r="AP24" s="7">
        <v>-4.2822894174574574E-3</v>
      </c>
      <c r="AQ24" s="7">
        <v>7.8763335517894034E-3</v>
      </c>
      <c r="AR24" s="7">
        <v>8.2086096446915002E-3</v>
      </c>
      <c r="AS24" s="7">
        <v>1.0598982921546022E-2</v>
      </c>
      <c r="AT24" s="7">
        <v>9.4945043750489459E-3</v>
      </c>
      <c r="AU24" s="7">
        <v>7.399197715081487E-5</v>
      </c>
      <c r="AV24" s="7">
        <v>1.0446826928024889E-2</v>
      </c>
      <c r="AW24" s="7">
        <v>5.6891654806554507E-3</v>
      </c>
      <c r="AX24" s="7">
        <v>6.4135287834509924E-3</v>
      </c>
      <c r="AY24" s="7">
        <v>5.5046508167044626E-3</v>
      </c>
      <c r="AZ24" s="7">
        <v>7.9773187024789922E-3</v>
      </c>
      <c r="BA24" s="7">
        <v>8.9980086556992276E-3</v>
      </c>
      <c r="BB24" s="7">
        <v>1.3211598771585909E-2</v>
      </c>
      <c r="BC24" s="7">
        <v>6.1933371149799242E-3</v>
      </c>
      <c r="BD24" s="7">
        <v>8.5036208620896843E-3</v>
      </c>
      <c r="BE24" s="7">
        <v>-1.9970369635816387E-3</v>
      </c>
      <c r="BF24" s="7">
        <v>8.5438322159580457E-5</v>
      </c>
      <c r="BG24" s="7">
        <v>4.4967211286023974E-3</v>
      </c>
      <c r="BH24" s="7">
        <v>1.0318289828902566E-2</v>
      </c>
      <c r="BI24" s="7">
        <v>6.1984550348710751E-3</v>
      </c>
      <c r="BJ24" s="7">
        <v>1.0373681770169913E-2</v>
      </c>
      <c r="BK24" s="7">
        <v>-2.4027068280849909E-4</v>
      </c>
      <c r="BL24" s="7">
        <v>2.6251807996147663E-3</v>
      </c>
      <c r="BM24" s="7">
        <v>7.3384929772405318E-3</v>
      </c>
      <c r="BN24" s="7">
        <v>8.1564718971203036E-3</v>
      </c>
      <c r="BO24" s="7">
        <v>9.6716569410227604E-3</v>
      </c>
      <c r="BP24" s="7">
        <v>1.0117896300419357E-2</v>
      </c>
      <c r="BQ24" s="7">
        <v>9.6137403901622037E-3</v>
      </c>
      <c r="BR24" s="7">
        <v>1.0014266824189936E-2</v>
      </c>
      <c r="BS24" s="7">
        <v>5.3573362533256745E-3</v>
      </c>
      <c r="BT24" s="7">
        <v>8.5115235678794345E-3</v>
      </c>
      <c r="BU24" s="7">
        <v>9.3167986755902203E-3</v>
      </c>
      <c r="BV24" s="7">
        <v>3.7194586988868565E-3</v>
      </c>
      <c r="BW24" s="7">
        <v>1.0402795978215812E-3</v>
      </c>
      <c r="BX24" s="7">
        <v>6.6581091373125022E-3</v>
      </c>
      <c r="BY24" s="7">
        <v>8.9207098504290247E-3</v>
      </c>
      <c r="BZ24" s="7">
        <v>1.0671839097071364E-2</v>
      </c>
      <c r="CA24" s="7">
        <v>9.5654972669707589E-3</v>
      </c>
      <c r="CB24" s="7">
        <v>2.9951582520901824E-3</v>
      </c>
      <c r="CC24" s="7">
        <v>-3.4263852769037804E-3</v>
      </c>
      <c r="CD24" s="7">
        <v>8.9028018797857687E-3</v>
      </c>
      <c r="CE24" s="7">
        <v>-1.3439824972330066E-3</v>
      </c>
      <c r="CF24" s="7">
        <v>-2.8485662195524104E-3</v>
      </c>
      <c r="CG24" s="7">
        <v>1.0183544006034336E-3</v>
      </c>
      <c r="CH24" s="7">
        <v>1.0427388122069927E-3</v>
      </c>
      <c r="CI24" s="7">
        <v>3.6760023814505684E-3</v>
      </c>
      <c r="CJ24" s="7">
        <v>8.5696331756850673E-3</v>
      </c>
      <c r="CK24" s="7">
        <v>9.0900993805230028E-3</v>
      </c>
      <c r="CL24" s="7">
        <v>1.0523513149343416E-2</v>
      </c>
      <c r="CM24" s="7">
        <v>9.5894066563855483E-3</v>
      </c>
      <c r="CN24" s="7">
        <v>-3.662792909512755E-4</v>
      </c>
      <c r="CO24" s="7">
        <v>7.8310995125207127E-3</v>
      </c>
      <c r="CP24" s="7">
        <v>7.9135426434300219E-3</v>
      </c>
      <c r="CQ24" s="7">
        <v>-1.348421605647629E-5</v>
      </c>
      <c r="CR24" s="7">
        <v>-7.4211151409561754E-3</v>
      </c>
      <c r="CS24" s="7">
        <v>-9.6189087982320766E-3</v>
      </c>
      <c r="CT24" s="7">
        <v>4.2502666495905739E-4</v>
      </c>
      <c r="CU24" s="7">
        <v>-3.2883097206789242E-3</v>
      </c>
      <c r="CV24" s="7">
        <v>6.3369851881369997E-3</v>
      </c>
      <c r="CW24" s="7">
        <v>9.8638994322451205E-3</v>
      </c>
      <c r="CX24" s="7">
        <v>-3.1254976292429207E-4</v>
      </c>
      <c r="CY24" s="7">
        <v>6.9638156133721109E-3</v>
      </c>
      <c r="CZ24" s="7">
        <v>3.124793901467509E-3</v>
      </c>
      <c r="DA24" s="7">
        <v>1.073675201087957E-2</v>
      </c>
      <c r="DB24" s="7">
        <v>3.7988156935202752E-3</v>
      </c>
      <c r="DC24" s="7">
        <v>2.4433568983198914E-3</v>
      </c>
      <c r="DD24" s="7">
        <v>7.2336129565669181E-3</v>
      </c>
      <c r="DE24" s="7">
        <v>9.9004824964518401E-3</v>
      </c>
      <c r="DF24" s="7">
        <v>1.0202287948965834E-2</v>
      </c>
      <c r="DG24" s="7">
        <v>7.9945157294391694E-3</v>
      </c>
      <c r="DH24" s="7">
        <v>2.9502237695302443E-3</v>
      </c>
      <c r="DI24" s="7">
        <v>2.150208388267036E-3</v>
      </c>
      <c r="DJ24" s="7">
        <v>6.0607592034794353E-3</v>
      </c>
      <c r="DK24" s="7">
        <v>5.9110860222186352E-3</v>
      </c>
      <c r="DL24" s="7">
        <v>-5.4312677886320781E-3</v>
      </c>
      <c r="DM24" s="7">
        <v>6.1011489750330784E-3</v>
      </c>
      <c r="DN24" s="7">
        <v>9.7724588521377193E-3</v>
      </c>
      <c r="DO24" s="7">
        <v>9.1225692288057735E-3</v>
      </c>
      <c r="DP24" s="7">
        <v>1.0684937272764858E-2</v>
      </c>
      <c r="DQ24" s="7">
        <v>-4.0711251444331325E-4</v>
      </c>
      <c r="DR24" s="7">
        <v>-6.2743879180291947E-4</v>
      </c>
      <c r="DS24" s="7">
        <v>5.281216682076189E-3</v>
      </c>
      <c r="DT24" s="7">
        <v>-2.6433784995674894E-3</v>
      </c>
      <c r="DU24" s="7">
        <v>-3.5985177810555803E-3</v>
      </c>
      <c r="DV24" s="7">
        <v>1.2851783583905782E-3</v>
      </c>
      <c r="DW24" s="7">
        <v>5.8676266684095715E-3</v>
      </c>
      <c r="DX24" s="7">
        <v>9.4567110869328876E-3</v>
      </c>
      <c r="DY24" s="7">
        <v>1.0671339223989135E-2</v>
      </c>
      <c r="DZ24" s="7">
        <v>9.7116583605511356E-3</v>
      </c>
      <c r="EA24" s="7">
        <v>3.870470244422631E-3</v>
      </c>
      <c r="EB24" s="7">
        <v>7.0396720467913003E-3</v>
      </c>
      <c r="EC24" s="7">
        <v>-7.7575576968420649E-4</v>
      </c>
      <c r="ED24" s="7">
        <v>2.2153936678745902E-3</v>
      </c>
      <c r="EE24" s="7">
        <v>-2.3339402296353022E-3</v>
      </c>
      <c r="EF24" s="7">
        <v>-4.1663418100455043E-3</v>
      </c>
      <c r="EG24" s="7">
        <v>1.8371715269557502E-3</v>
      </c>
      <c r="EH24" s="7">
        <v>8.3084309730804638E-3</v>
      </c>
      <c r="EI24" s="7">
        <v>9.5557363209554814E-3</v>
      </c>
      <c r="EJ24" s="7">
        <v>1.0615601179373574E-2</v>
      </c>
      <c r="EK24" s="7">
        <v>1.0603348980110521E-2</v>
      </c>
      <c r="EL24" s="7">
        <v>3.5651872731737818E-3</v>
      </c>
      <c r="EM24" s="7">
        <v>3.6324383915926683E-4</v>
      </c>
      <c r="EN24" s="7">
        <v>5.7691380672656139E-4</v>
      </c>
      <c r="EO24" s="7">
        <v>8.4982948523235416E-3</v>
      </c>
      <c r="EP24" s="7">
        <v>2.1798453960546241E-3</v>
      </c>
      <c r="EQ24" s="7">
        <v>-4.4204903345354991E-3</v>
      </c>
      <c r="ER24" s="7">
        <v>5.659935316948592E-3</v>
      </c>
      <c r="ES24" s="7">
        <v>3.5400664215981485E-3</v>
      </c>
      <c r="ET24" s="7">
        <v>1.0067010225029935E-2</v>
      </c>
      <c r="EU24" s="7">
        <v>8.4671665938279295E-3</v>
      </c>
      <c r="EV24" s="7">
        <v>1.0349274020359241E-2</v>
      </c>
      <c r="EW24" s="7">
        <v>-4.3680334602815007E-4</v>
      </c>
      <c r="EX24" s="7">
        <v>-4.6838947256284862E-3</v>
      </c>
      <c r="EY24" s="7">
        <v>1.7320230564786664E-3</v>
      </c>
      <c r="EZ24" s="7">
        <v>6.3014740486027543E-3</v>
      </c>
      <c r="FA24" s="7">
        <v>9.2881123156311422E-3</v>
      </c>
      <c r="FB24" s="7">
        <v>7.6796680640393708E-3</v>
      </c>
      <c r="FC24" s="7">
        <v>7.8313872673698732E-3</v>
      </c>
      <c r="FD24" s="7">
        <v>1.0284135840370143E-2</v>
      </c>
      <c r="FE24" s="7">
        <v>9.3103319549462835E-4</v>
      </c>
      <c r="FF24" s="7">
        <v>9.9091802889522615E-3</v>
      </c>
      <c r="FG24" s="7">
        <v>9.9241424204628195E-3</v>
      </c>
      <c r="FH24" s="7">
        <v>3.7402279716230758E-4</v>
      </c>
      <c r="FI24" s="7">
        <v>6.386468818449299E-3</v>
      </c>
      <c r="FJ24" s="7">
        <v>8.3217975520107762E-3</v>
      </c>
      <c r="FK24" s="7">
        <v>8.7530631259238011E-3</v>
      </c>
      <c r="FL24" s="7">
        <v>4.7951204191536744E-3</v>
      </c>
      <c r="FM24" s="7">
        <v>7.7301142876627475E-4</v>
      </c>
      <c r="FN24" s="7">
        <v>3.2213284398394122E-3</v>
      </c>
      <c r="FO24" s="7">
        <v>3.439569575016664E-3</v>
      </c>
      <c r="FP24" s="7">
        <v>-6.4658313308985282E-3</v>
      </c>
      <c r="FQ24" s="7">
        <v>-6.12768192385987E-4</v>
      </c>
      <c r="FR24" s="7">
        <v>6.972654464801482E-3</v>
      </c>
      <c r="FS24" s="7">
        <v>9.9993800469201227E-3</v>
      </c>
      <c r="FT24" s="7">
        <v>3.8279708632982757E-3</v>
      </c>
      <c r="FU24" s="7">
        <v>-4.9710786934849954E-3</v>
      </c>
      <c r="FV24" s="7">
        <v>-5.7472150824755914E-3</v>
      </c>
      <c r="FW24" s="7">
        <v>-9.5042329389441477E-3</v>
      </c>
      <c r="FX24" s="7">
        <v>-7.9432518135114025E-3</v>
      </c>
      <c r="FY24" s="7">
        <v>6.2684113587179154E-3</v>
      </c>
      <c r="FZ24" s="7">
        <v>7.1744461116546709E-3</v>
      </c>
      <c r="GA24" s="7">
        <v>8.2846590918789313E-3</v>
      </c>
      <c r="GB24" s="7">
        <v>9.8344148600351296E-3</v>
      </c>
      <c r="GC24" s="7">
        <v>9.2678737607718564E-3</v>
      </c>
      <c r="GD24" s="7">
        <v>1.0368315965440959E-2</v>
      </c>
      <c r="GE24" s="7">
        <v>-6.4705503193173289E-3</v>
      </c>
      <c r="GF24" s="7">
        <v>9.8438986371112347E-4</v>
      </c>
      <c r="GG24" s="7">
        <v>-8.9927423891591216E-4</v>
      </c>
      <c r="GH24" s="7">
        <v>4.6997792054414801E-3</v>
      </c>
      <c r="GI24" s="7">
        <v>1.4380278882178814E-4</v>
      </c>
      <c r="GJ24" s="7">
        <v>9.9506426388758194E-3</v>
      </c>
      <c r="GK24" s="7">
        <v>8.7175081672724881E-3</v>
      </c>
      <c r="GL24" s="7">
        <v>1.0419453687531929E-2</v>
      </c>
      <c r="GM24" s="7">
        <v>9.608035870917523E-3</v>
      </c>
      <c r="GN24" s="7">
        <v>-1.6344528918076282E-3</v>
      </c>
      <c r="GO24" s="7">
        <v>2.3684414232128274E-3</v>
      </c>
      <c r="GP24" s="7">
        <v>-3.0604651491106527E-3</v>
      </c>
      <c r="GQ24" s="7">
        <v>8.3786347856209132E-3</v>
      </c>
      <c r="GR24" s="7">
        <v>1.0226990643513239E-2</v>
      </c>
      <c r="GS24" s="7">
        <v>2.946511980648654E-3</v>
      </c>
      <c r="GT24" s="7">
        <v>3.1714340417206156E-3</v>
      </c>
      <c r="GU24" s="7">
        <v>2.1652216221052791E-4</v>
      </c>
      <c r="GV24" s="7">
        <v>-6.3197094250376125E-3</v>
      </c>
      <c r="GW24" s="7">
        <v>8.2952367535394853E-3</v>
      </c>
      <c r="GX24" s="7">
        <v>7.6953089241871744E-3</v>
      </c>
      <c r="GY24" s="7">
        <v>9.5134410758727066E-3</v>
      </c>
      <c r="GZ24" s="7">
        <v>7.7416148754502079E-3</v>
      </c>
      <c r="HA24" s="7">
        <v>8.3023745516779251E-3</v>
      </c>
      <c r="HB24" s="7">
        <v>-2.7218663586752257E-3</v>
      </c>
      <c r="HC24" s="7">
        <v>8.8306111513226666E-3</v>
      </c>
      <c r="HD24" s="7">
        <v>8.6708483431341393E-3</v>
      </c>
      <c r="HE24" s="7">
        <v>1.0390082150649063E-2</v>
      </c>
      <c r="HF24" s="7">
        <v>7.3344323207947832E-3</v>
      </c>
      <c r="HG24" s="7">
        <v>1.0163477895350565E-2</v>
      </c>
      <c r="HH24" s="7">
        <v>9.2697951615237258E-3</v>
      </c>
      <c r="HI24" s="8">
        <v>1.00716073296611E-2</v>
      </c>
    </row>
    <row r="25" spans="1:217" x14ac:dyDescent="0.25">
      <c r="A25">
        <v>1</v>
      </c>
      <c r="B25">
        <v>194.2</v>
      </c>
      <c r="C25">
        <v>105.6</v>
      </c>
      <c r="D25">
        <v>34.5</v>
      </c>
      <c r="E25">
        <v>0.4</v>
      </c>
      <c r="F25">
        <v>0</v>
      </c>
      <c r="G25">
        <f t="shared" si="0"/>
        <v>-2.3319999999999999</v>
      </c>
      <c r="H25">
        <f t="shared" si="1"/>
        <v>2.3319999999999999</v>
      </c>
      <c r="J25" s="9">
        <v>9.8986583712629207E-5</v>
      </c>
      <c r="K25">
        <v>-3.8492158746673037E-5</v>
      </c>
      <c r="L25">
        <v>5.0100350460293806E-5</v>
      </c>
      <c r="M25">
        <v>5.3780550760463315E-5</v>
      </c>
      <c r="N25">
        <v>-4.6386192824319946E-5</v>
      </c>
      <c r="O25">
        <v>-3.4925841523549075E-5</v>
      </c>
      <c r="P25">
        <v>-3.746226316650042E-5</v>
      </c>
      <c r="Q25">
        <v>-4.2769716694676537E-5</v>
      </c>
      <c r="R25">
        <v>-1.1114660776989735E-4</v>
      </c>
      <c r="S25">
        <v>-3.9037252340141193E-5</v>
      </c>
      <c r="T25">
        <v>3.4713150968311992E-6</v>
      </c>
      <c r="U25">
        <v>3.3866207079114372E-5</v>
      </c>
      <c r="V25">
        <v>2.744393274537139E-4</v>
      </c>
      <c r="W25">
        <v>-5.2348325976632942E-5</v>
      </c>
      <c r="X25">
        <v>-5.2527092643621067E-5</v>
      </c>
      <c r="Y25">
        <v>2.2010369442748503E-5</v>
      </c>
      <c r="Z25">
        <v>1.5899072390246826E-4</v>
      </c>
      <c r="AA25">
        <v>1.1973400496509087E-5</v>
      </c>
      <c r="AB25">
        <v>-1.3581107021094356E-4</v>
      </c>
      <c r="AC25">
        <v>-3.4952256099331195E-5</v>
      </c>
      <c r="AD25">
        <v>-3.2581566299783791E-5</v>
      </c>
      <c r="AE25">
        <v>-2.2031215423874553E-5</v>
      </c>
      <c r="AF25">
        <v>3.0581974049612368E-6</v>
      </c>
      <c r="AG25">
        <v>3.6171271179117541E-4</v>
      </c>
      <c r="AH25">
        <v>2.4381963363444189E-5</v>
      </c>
      <c r="AI25">
        <v>-2.4185381101504175E-5</v>
      </c>
      <c r="AJ25">
        <v>-1.5478991809691805E-4</v>
      </c>
      <c r="AK25">
        <v>5.8573374937869594E-5</v>
      </c>
      <c r="AL25">
        <v>-2.3022347791103016E-5</v>
      </c>
      <c r="AM25">
        <v>-4.5855156698268152E-5</v>
      </c>
      <c r="AN25">
        <v>-5.0876177153742358E-5</v>
      </c>
      <c r="AO25">
        <v>-6.4377136366157065E-5</v>
      </c>
      <c r="AP25">
        <v>4.1704630548568727E-4</v>
      </c>
      <c r="AQ25">
        <v>-8.170481136352353E-5</v>
      </c>
      <c r="AR25">
        <v>-4.2926387368738447E-5</v>
      </c>
      <c r="AS25">
        <v>-3.3499098792532984E-5</v>
      </c>
      <c r="AT25">
        <v>-6.2397805548508302E-5</v>
      </c>
      <c r="AU25">
        <v>-1.4449936955841382E-4</v>
      </c>
      <c r="AV25">
        <v>-3.6876194360559098E-5</v>
      </c>
      <c r="AW25">
        <v>-9.0947410816105454E-6</v>
      </c>
      <c r="AX25">
        <v>6.8795478664230139E-6</v>
      </c>
      <c r="AY25">
        <v>1.590330703569536E-4</v>
      </c>
      <c r="AZ25">
        <v>-4.9117056146279687E-5</v>
      </c>
      <c r="BA25">
        <v>-1.1993034486189276E-4</v>
      </c>
      <c r="BB25">
        <v>-3.2848419124714961E-4</v>
      </c>
      <c r="BC25">
        <v>-4.1500946120365747E-5</v>
      </c>
      <c r="BD25">
        <v>-5.6751862562042828E-5</v>
      </c>
      <c r="BE25">
        <v>1.6449215030268504E-4</v>
      </c>
      <c r="BF25">
        <v>2.2352805374277655E-4</v>
      </c>
      <c r="BG25">
        <v>3.1910527134868224E-5</v>
      </c>
      <c r="BH25">
        <v>-3.7228477614016103E-5</v>
      </c>
      <c r="BI25">
        <v>-8.5394846158267574E-5</v>
      </c>
      <c r="BJ25">
        <v>-4.196985721311091E-5</v>
      </c>
      <c r="BK25">
        <v>-6.3496199502585299E-5</v>
      </c>
      <c r="BL25">
        <v>-9.7546922047034065E-5</v>
      </c>
      <c r="BM25">
        <v>-8.4904646576755338E-5</v>
      </c>
      <c r="BN25">
        <v>-1.0367802064219783E-5</v>
      </c>
      <c r="BO25">
        <v>-2.4254020846348721E-5</v>
      </c>
      <c r="BP25">
        <v>-4.1523105674791402E-5</v>
      </c>
      <c r="BQ25">
        <v>-4.2071893108986856E-5</v>
      </c>
      <c r="BR25">
        <v>-3.7699258568445795E-5</v>
      </c>
      <c r="BS25">
        <v>-3.3705074105362346E-5</v>
      </c>
      <c r="BT25">
        <v>-4.2419149505592932E-5</v>
      </c>
      <c r="BU25">
        <v>-1.1551571953022293E-4</v>
      </c>
      <c r="BV25">
        <v>-3.9971307678565474E-6</v>
      </c>
      <c r="BW25">
        <v>2.3993940300180166E-4</v>
      </c>
      <c r="BX25">
        <v>5.8510767482251292E-6</v>
      </c>
      <c r="BY25">
        <v>3.0302825745490752E-5</v>
      </c>
      <c r="BZ25">
        <v>-3.4688846121603707E-5</v>
      </c>
      <c r="CA25">
        <v>-4.7497819855794063E-5</v>
      </c>
      <c r="CB25">
        <v>9.9561290457578878E-5</v>
      </c>
      <c r="CC25">
        <v>-1.1049845532440865E-4</v>
      </c>
      <c r="CD25">
        <v>-2.8556560205176326E-4</v>
      </c>
      <c r="CE25">
        <v>6.6291389726711616E-5</v>
      </c>
      <c r="CF25">
        <v>1.1211372319937368E-4</v>
      </c>
      <c r="CG25">
        <v>-1.8138996472047861E-4</v>
      </c>
      <c r="CH25">
        <v>8.899043471681303E-5</v>
      </c>
      <c r="CI25">
        <v>1.4505852143575031E-4</v>
      </c>
      <c r="CJ25">
        <v>-1.0828887349831483E-5</v>
      </c>
      <c r="CK25">
        <v>-4.690741777064195E-5</v>
      </c>
      <c r="CL25">
        <v>-1.5898744194279503E-5</v>
      </c>
      <c r="CM25">
        <v>3.7415417124140167E-5</v>
      </c>
      <c r="CN25">
        <v>-1.1810574703832961E-4</v>
      </c>
      <c r="CO25">
        <v>-1.0729868605062422E-4</v>
      </c>
      <c r="CP25">
        <v>-3.0260046896845231E-5</v>
      </c>
      <c r="CQ25">
        <v>-1.182769416907362E-4</v>
      </c>
      <c r="CR25">
        <v>-2.1282897528111824E-4</v>
      </c>
      <c r="CS25">
        <v>2.7503049293973618E-4</v>
      </c>
      <c r="CT25">
        <v>2.6688678466647652E-4</v>
      </c>
      <c r="CU25">
        <v>5.2432446246116518E-5</v>
      </c>
      <c r="CV25">
        <v>1.1413858399981518E-4</v>
      </c>
      <c r="CW25">
        <v>-4.24910821594329E-5</v>
      </c>
      <c r="CX25">
        <v>1.2434914475891961E-4</v>
      </c>
      <c r="CY25">
        <v>3.0233115509990638E-5</v>
      </c>
      <c r="CZ25">
        <v>-3.411965946832312E-5</v>
      </c>
      <c r="DA25">
        <v>-3.393704547225845E-5</v>
      </c>
      <c r="DB25">
        <v>9.4163855388272637E-5</v>
      </c>
      <c r="DC25">
        <v>1.2576814239568423E-4</v>
      </c>
      <c r="DD25">
        <v>-1.2877329185875548E-5</v>
      </c>
      <c r="DE25">
        <v>-3.8769482749442412E-5</v>
      </c>
      <c r="DF25">
        <v>-2.9447266894119409E-5</v>
      </c>
      <c r="DG25">
        <v>-3.2199791564880098E-5</v>
      </c>
      <c r="DH25">
        <v>-3.4410176243993138E-5</v>
      </c>
      <c r="DI25">
        <v>2.1544563914590209E-4</v>
      </c>
      <c r="DJ25">
        <v>3.7475458732627505E-4</v>
      </c>
      <c r="DK25">
        <v>1.7746454323076002E-4</v>
      </c>
      <c r="DL25">
        <v>2.8222845418835905E-4</v>
      </c>
      <c r="DM25">
        <v>2.898750386635517E-5</v>
      </c>
      <c r="DN25">
        <v>-3.9055528736848573E-5</v>
      </c>
      <c r="DO25">
        <v>-1.9077072886885164E-5</v>
      </c>
      <c r="DP25">
        <v>-3.2025121919085639E-5</v>
      </c>
      <c r="DQ25">
        <v>-1.0296296058568308E-4</v>
      </c>
      <c r="DR25">
        <v>3.47444283382204E-5</v>
      </c>
      <c r="DS25">
        <v>1.7381361020208017E-4</v>
      </c>
      <c r="DT25">
        <v>-1.1293361568985594E-5</v>
      </c>
      <c r="DU25">
        <v>-1.4715012481347837E-4</v>
      </c>
      <c r="DV25">
        <v>-5.4337454464261618E-5</v>
      </c>
      <c r="DW25">
        <v>1.0413901787748815E-5</v>
      </c>
      <c r="DX25">
        <v>-1.4341065453277279E-5</v>
      </c>
      <c r="DY25">
        <v>-3.2122800053409192E-5</v>
      </c>
      <c r="DZ25">
        <v>-5.2068543529297975E-5</v>
      </c>
      <c r="EA25">
        <v>-5.7614121030132145E-5</v>
      </c>
      <c r="EB25">
        <v>-3.5393177048623766E-5</v>
      </c>
      <c r="EC25">
        <v>-1.7834833536708682E-5</v>
      </c>
      <c r="ED25">
        <v>2.6317932462673987E-4</v>
      </c>
      <c r="EE25">
        <v>7.8799646722123983E-6</v>
      </c>
      <c r="EF25">
        <v>-2.013579475342307E-4</v>
      </c>
      <c r="EG25">
        <v>-4.949565575892508E-5</v>
      </c>
      <c r="EH25">
        <v>-1.6006251505577858E-5</v>
      </c>
      <c r="EI25">
        <v>-1.9281194988692982E-5</v>
      </c>
      <c r="EJ25">
        <v>-4.6448161099947327E-5</v>
      </c>
      <c r="EK25">
        <v>-3.2611190725026962E-5</v>
      </c>
      <c r="EL25">
        <v>-8.8340436831824115E-5</v>
      </c>
      <c r="EM25">
        <v>1.9962639742847311E-4</v>
      </c>
      <c r="EN25">
        <v>1.7580153277028983E-4</v>
      </c>
      <c r="EO25">
        <v>9.9357263001864743E-5</v>
      </c>
      <c r="EP25">
        <v>3.0690560867768877E-4</v>
      </c>
      <c r="EQ25">
        <v>1.5495899232196314E-4</v>
      </c>
      <c r="ER25">
        <v>-6.2301808091616177E-5</v>
      </c>
      <c r="ES25">
        <v>-1.0451196069084006E-4</v>
      </c>
      <c r="ET25">
        <v>-1.0514565606585776E-5</v>
      </c>
      <c r="EU25">
        <v>-4.9097975859058391E-5</v>
      </c>
      <c r="EV25">
        <v>-4.8712033641108037E-5</v>
      </c>
      <c r="EW25">
        <v>-1.1980360071925164E-4</v>
      </c>
      <c r="EX25">
        <v>-6.95061741770004E-5</v>
      </c>
      <c r="EY25">
        <v>-5.735244326172133E-6</v>
      </c>
      <c r="EZ25">
        <v>-3.6610306266277916E-4</v>
      </c>
      <c r="FA25">
        <v>-8.6594749061636731E-6</v>
      </c>
      <c r="FB25">
        <v>-6.0745371858424988E-5</v>
      </c>
      <c r="FC25">
        <v>-5.4904864397073885E-5</v>
      </c>
      <c r="FD25">
        <v>-3.1399130044219454E-5</v>
      </c>
      <c r="FE25">
        <v>-5.8160587443738146E-6</v>
      </c>
      <c r="FF25">
        <v>-2.8662692969313213E-5</v>
      </c>
      <c r="FG25">
        <v>-3.6486141449209993E-5</v>
      </c>
      <c r="FH25">
        <v>9.850148316431258E-5</v>
      </c>
      <c r="FI25">
        <v>-3.7631969835288148E-5</v>
      </c>
      <c r="FJ25">
        <v>-2.9905937682313007E-5</v>
      </c>
      <c r="FK25">
        <v>-5.3646506814167945E-5</v>
      </c>
      <c r="FL25">
        <v>-1.2364665815477136E-5</v>
      </c>
      <c r="FM25">
        <v>-3.9987709359153646E-6</v>
      </c>
      <c r="FN25">
        <v>-9.2686649566439536E-7</v>
      </c>
      <c r="FO25">
        <v>2.6038777263413175E-4</v>
      </c>
      <c r="FP25">
        <v>-1.7206041937001888E-4</v>
      </c>
      <c r="FQ25">
        <v>3.0330618138029944E-4</v>
      </c>
      <c r="FR25">
        <v>-4.9962722647334503E-5</v>
      </c>
      <c r="FS25">
        <v>-3.8948254748002858E-5</v>
      </c>
      <c r="FT25">
        <v>-5.4256957863293826E-5</v>
      </c>
      <c r="FU25">
        <v>-1.1311383029537848E-4</v>
      </c>
      <c r="FV25">
        <v>-7.0904067410488511E-5</v>
      </c>
      <c r="FW25">
        <v>9.566561583283049E-5</v>
      </c>
      <c r="FX25">
        <v>5.0807678790002901E-5</v>
      </c>
      <c r="FY25">
        <v>5.1549014130014457E-5</v>
      </c>
      <c r="FZ25">
        <v>2.6672530636650232E-5</v>
      </c>
      <c r="GA25">
        <v>-3.8392846293212681E-5</v>
      </c>
      <c r="GB25">
        <v>-3.8705664336924491E-5</v>
      </c>
      <c r="GC25">
        <v>-5.076969416082477E-5</v>
      </c>
      <c r="GD25">
        <v>-3.7725673144227908E-5</v>
      </c>
      <c r="GE25">
        <v>-2.7828964640676614E-4</v>
      </c>
      <c r="GF25">
        <v>2.5643278145870142E-4</v>
      </c>
      <c r="GG25">
        <v>5.425050605872173E-4</v>
      </c>
      <c r="GH25">
        <v>7.7777145631268584E-5</v>
      </c>
      <c r="GI25">
        <v>-2.3590339474952282E-4</v>
      </c>
      <c r="GJ25">
        <v>-3.7299741172557535E-5</v>
      </c>
      <c r="GK25">
        <v>-6.0433409759934468E-5</v>
      </c>
      <c r="GL25">
        <v>-4.0539781603283505E-5</v>
      </c>
      <c r="GM25">
        <v>-5.7177197052552977E-5</v>
      </c>
      <c r="GN25">
        <v>-1.5405380126844062E-4</v>
      </c>
      <c r="GO25">
        <v>3.5453942674359826E-4</v>
      </c>
      <c r="GP25">
        <v>1.6152186314121576E-4</v>
      </c>
      <c r="GQ25">
        <v>-5.287458882297275E-5</v>
      </c>
      <c r="GR25">
        <v>-3.2108734451151269E-5</v>
      </c>
      <c r="GS25">
        <v>-8.243772226490794E-5</v>
      </c>
      <c r="GT25">
        <v>-1.7720357263765221E-4</v>
      </c>
      <c r="GU25">
        <v>-2.3010991820163293E-4</v>
      </c>
      <c r="GV25">
        <v>-2.4693514802705843E-4</v>
      </c>
      <c r="GW25">
        <v>5.1172447054400061E-5</v>
      </c>
      <c r="GX25">
        <v>-4.7414788350824878E-5</v>
      </c>
      <c r="GY25">
        <v>-4.266184029532743E-5</v>
      </c>
      <c r="GZ25">
        <v>-2.3071654914070881E-5</v>
      </c>
      <c r="HA25">
        <v>-1.0272659828363133E-4</v>
      </c>
      <c r="HB25">
        <v>4.8500648729519048E-4</v>
      </c>
      <c r="HC25">
        <v>1.069106843306297E-4</v>
      </c>
      <c r="HD25">
        <v>-5.3916214025827616E-5</v>
      </c>
      <c r="HE25">
        <v>-3.7136962641107593E-5</v>
      </c>
      <c r="HF25">
        <v>-6.5636076963814072E-7</v>
      </c>
      <c r="HG25">
        <v>-3.7543791110502224E-5</v>
      </c>
      <c r="HH25">
        <v>-7.616674486504241E-5</v>
      </c>
      <c r="HI25" s="10">
        <v>-6.2573122203267523E-5</v>
      </c>
    </row>
    <row r="26" spans="1:217" x14ac:dyDescent="0.25">
      <c r="A26">
        <v>1</v>
      </c>
      <c r="B26">
        <v>410.4</v>
      </c>
      <c r="C26">
        <v>457.3</v>
      </c>
      <c r="D26">
        <v>231.6</v>
      </c>
      <c r="E26">
        <v>29.7</v>
      </c>
      <c r="F26">
        <v>1.2</v>
      </c>
      <c r="G26">
        <f t="shared" si="0"/>
        <v>11.489999999999998</v>
      </c>
      <c r="H26">
        <f t="shared" si="1"/>
        <v>-10.29</v>
      </c>
      <c r="J26" s="9">
        <v>-7.0406660496570255E-5</v>
      </c>
      <c r="K26">
        <v>8.9380436557810438E-5</v>
      </c>
      <c r="L26">
        <v>-2.1122866153301391E-5</v>
      </c>
      <c r="M26">
        <v>-5.2158765121242904E-5</v>
      </c>
      <c r="N26">
        <v>2.9345327263508263E-5</v>
      </c>
      <c r="O26">
        <v>2.8487973623573054E-5</v>
      </c>
      <c r="P26">
        <v>3.1290140540275388E-5</v>
      </c>
      <c r="Q26">
        <v>2.0899042886760919E-5</v>
      </c>
      <c r="R26">
        <v>5.8813578359298632E-5</v>
      </c>
      <c r="S26">
        <v>-4.353271158782438E-5</v>
      </c>
      <c r="T26">
        <v>-3.2196255259128872E-5</v>
      </c>
      <c r="U26">
        <v>-3.5709059521127197E-6</v>
      </c>
      <c r="V26">
        <v>-1.9335801400860821E-4</v>
      </c>
      <c r="W26">
        <v>2.486705235677579E-5</v>
      </c>
      <c r="X26">
        <v>2.5420135837191088E-5</v>
      </c>
      <c r="Y26">
        <v>-7.0914358775719304E-5</v>
      </c>
      <c r="Z26">
        <v>-9.3139724776747005E-5</v>
      </c>
      <c r="AA26">
        <v>-5.913822325480859E-5</v>
      </c>
      <c r="AB26">
        <v>5.1869887722968168E-5</v>
      </c>
      <c r="AC26">
        <v>3.3046489523427567E-5</v>
      </c>
      <c r="AD26">
        <v>3.0603886012998935E-5</v>
      </c>
      <c r="AE26">
        <v>-9.3573278414969058E-6</v>
      </c>
      <c r="AF26">
        <v>-3.3712186133546989E-5</v>
      </c>
      <c r="AG26">
        <v>-2.2469226278201129E-4</v>
      </c>
      <c r="AH26">
        <v>-2.1200193627970229E-5</v>
      </c>
      <c r="AI26">
        <v>1.4990478330830684E-5</v>
      </c>
      <c r="AJ26">
        <v>-4.9220355677672285E-6</v>
      </c>
      <c r="AK26">
        <v>2.7030002479525808E-5</v>
      </c>
      <c r="AL26">
        <v>1.3673038555481122E-5</v>
      </c>
      <c r="AM26">
        <v>2.279051749514727E-5</v>
      </c>
      <c r="AN26">
        <v>3.0384233855689031E-5</v>
      </c>
      <c r="AO26">
        <v>2.2156417299451527E-5</v>
      </c>
      <c r="AP26">
        <v>-2.7788279198809476E-4</v>
      </c>
      <c r="AQ26">
        <v>4.3985953535916357E-5</v>
      </c>
      <c r="AR26">
        <v>1.7373450796186548E-5</v>
      </c>
      <c r="AS26">
        <v>3.0794034728189871E-5</v>
      </c>
      <c r="AT26">
        <v>4.501507823918667E-5</v>
      </c>
      <c r="AU26">
        <v>1.6790577066043703E-5</v>
      </c>
      <c r="AV26">
        <v>3.1819118637631858E-5</v>
      </c>
      <c r="AW26">
        <v>-1.2733493472028995E-5</v>
      </c>
      <c r="AX26">
        <v>6.3452888748103352E-5</v>
      </c>
      <c r="AY26">
        <v>-7.0545307389921103E-5</v>
      </c>
      <c r="AZ26">
        <v>1.7386418457805085E-5</v>
      </c>
      <c r="BA26">
        <v>2.5407082067963732E-4</v>
      </c>
      <c r="BB26">
        <v>3.566108141834045E-4</v>
      </c>
      <c r="BC26">
        <v>8.0013489998263123E-5</v>
      </c>
      <c r="BD26">
        <v>2.0021962501519424E-4</v>
      </c>
      <c r="BE26">
        <v>-8.0107444868641393E-5</v>
      </c>
      <c r="BF26">
        <v>-1.8203694184967795E-4</v>
      </c>
      <c r="BG26">
        <v>-5.9256910547207861E-5</v>
      </c>
      <c r="BH26">
        <v>3.0482850711501901E-5</v>
      </c>
      <c r="BI26">
        <v>2.1980016341511308E-5</v>
      </c>
      <c r="BJ26">
        <v>3.536805773235916E-5</v>
      </c>
      <c r="BK26">
        <v>-5.8701807050362851E-5</v>
      </c>
      <c r="BL26">
        <v>5.654645976560216E-5</v>
      </c>
      <c r="BM26">
        <v>8.5831191934327561E-5</v>
      </c>
      <c r="BN26">
        <v>2.4495681366538517E-7</v>
      </c>
      <c r="BO26">
        <v>1.6908480636455716E-5</v>
      </c>
      <c r="BP26">
        <v>3.1698083336134821E-5</v>
      </c>
      <c r="BQ26">
        <v>2.6209726319394134E-5</v>
      </c>
      <c r="BR26">
        <v>2.7003025030468501E-5</v>
      </c>
      <c r="BS26">
        <v>-1.1556175405369248E-5</v>
      </c>
      <c r="BT26">
        <v>1.5023108571820137E-5</v>
      </c>
      <c r="BU26">
        <v>8.6600355723970467E-5</v>
      </c>
      <c r="BV26">
        <v>-2.1635979467920174E-5</v>
      </c>
      <c r="BW26">
        <v>-1.8206806848441927E-4</v>
      </c>
      <c r="BX26">
        <v>4.9204099174349368E-5</v>
      </c>
      <c r="BY26">
        <v>-2.2962197973893912E-5</v>
      </c>
      <c r="BZ26">
        <v>3.2775089133379941E-5</v>
      </c>
      <c r="CA26">
        <v>5.5274275576614547E-5</v>
      </c>
      <c r="CB26">
        <v>-1.2337441866749755E-4</v>
      </c>
      <c r="CC26">
        <v>-1.225058937285963E-5</v>
      </c>
      <c r="CD26">
        <v>3.9470816126610997E-4</v>
      </c>
      <c r="CE26">
        <v>-2.6458555163794058E-4</v>
      </c>
      <c r="CF26">
        <v>-6.5644409300193656E-5</v>
      </c>
      <c r="CG26">
        <v>1.8116045759643173E-4</v>
      </c>
      <c r="CH26">
        <v>1.2742237405760832E-4</v>
      </c>
      <c r="CI26">
        <v>-9.7531374442635479E-5</v>
      </c>
      <c r="CJ26">
        <v>-2.6172643297248315E-6</v>
      </c>
      <c r="CK26">
        <v>2.3274217405071641E-5</v>
      </c>
      <c r="CL26">
        <v>2.2206733523132253E-5</v>
      </c>
      <c r="CM26">
        <v>-1.6539961750745123E-5</v>
      </c>
      <c r="CN26">
        <v>-7.5711547550536933E-6</v>
      </c>
      <c r="CO26">
        <v>6.8083582757262644E-5</v>
      </c>
      <c r="CP26">
        <v>4.9513154988728366E-5</v>
      </c>
      <c r="CQ26">
        <v>6.9549365863587996E-5</v>
      </c>
      <c r="CR26">
        <v>3.327896506304543E-4</v>
      </c>
      <c r="CS26">
        <v>-1.8895222365507741E-4</v>
      </c>
      <c r="CT26">
        <v>-1.6033203929179522E-4</v>
      </c>
      <c r="CU26">
        <v>-9.8932907399036071E-5</v>
      </c>
      <c r="CV26">
        <v>-9.4141913822797982E-5</v>
      </c>
      <c r="CW26">
        <v>2.9296947873922539E-5</v>
      </c>
      <c r="CX26">
        <v>-2.093485055226815E-5</v>
      </c>
      <c r="CY26">
        <v>-2.9929910259115022E-5</v>
      </c>
      <c r="CZ26">
        <v>-1.4449965353391016E-5</v>
      </c>
      <c r="DA26">
        <v>3.2944503824462708E-5</v>
      </c>
      <c r="DB26">
        <v>1.0429101333089175E-5</v>
      </c>
      <c r="DC26">
        <v>-1.0323479250780933E-4</v>
      </c>
      <c r="DD26">
        <v>-2.0703687175783732E-6</v>
      </c>
      <c r="DE26">
        <v>2.7071701528497486E-5</v>
      </c>
      <c r="DF26">
        <v>2.5392208517439545E-5</v>
      </c>
      <c r="DG26">
        <v>3.4862021408642382E-6</v>
      </c>
      <c r="DH26">
        <v>-3.9822061005700328E-5</v>
      </c>
      <c r="DI26">
        <v>-1.5871160713801574E-4</v>
      </c>
      <c r="DJ26">
        <v>-2.2220909203955256E-4</v>
      </c>
      <c r="DK26">
        <v>-7.2920638422254949E-5</v>
      </c>
      <c r="DL26">
        <v>-2.5844512168712066E-4</v>
      </c>
      <c r="DM26">
        <v>-4.454967033214441E-5</v>
      </c>
      <c r="DN26">
        <v>2.8504833427675584E-5</v>
      </c>
      <c r="DO26">
        <v>7.6438918258496292E-6</v>
      </c>
      <c r="DP26">
        <v>3.0596974671629548E-5</v>
      </c>
      <c r="DQ26">
        <v>-3.6327157585171359E-5</v>
      </c>
      <c r="DR26">
        <v>-8.0073146445827013E-5</v>
      </c>
      <c r="DS26">
        <v>-1.3070351238854075E-4</v>
      </c>
      <c r="DT26">
        <v>3.7993494228256445E-5</v>
      </c>
      <c r="DU26">
        <v>2.6449826994513997E-4</v>
      </c>
      <c r="DV26">
        <v>-9.7426230656819418E-6</v>
      </c>
      <c r="DW26">
        <v>-4.0372248790840765E-5</v>
      </c>
      <c r="DX26">
        <v>6.9749656748687779E-6</v>
      </c>
      <c r="DY26">
        <v>3.0508811655403468E-5</v>
      </c>
      <c r="DZ26">
        <v>3.7240720402095985E-5</v>
      </c>
      <c r="EA26">
        <v>-1.1302736758775376E-5</v>
      </c>
      <c r="EB26">
        <v>1.7525503803656649E-6</v>
      </c>
      <c r="EC26">
        <v>-3.317768189084324E-5</v>
      </c>
      <c r="ED26">
        <v>-1.9818086146632401E-4</v>
      </c>
      <c r="EE26">
        <v>1.3690267144342305E-4</v>
      </c>
      <c r="EF26">
        <v>3.7560088785529376E-4</v>
      </c>
      <c r="EG26">
        <v>3.5180469971060466E-5</v>
      </c>
      <c r="EH26">
        <v>4.2387536444890573E-6</v>
      </c>
      <c r="EI26">
        <v>2.4663467445490838E-5</v>
      </c>
      <c r="EJ26">
        <v>4.3578309016152004E-5</v>
      </c>
      <c r="EK26">
        <v>3.0067996574273075E-5</v>
      </c>
      <c r="EL26">
        <v>-7.7952067315819645E-6</v>
      </c>
      <c r="EM26">
        <v>-1.7400739922171098E-4</v>
      </c>
      <c r="EN26">
        <v>-1.5748378025555777E-4</v>
      </c>
      <c r="EO26">
        <v>1.1590758032947294E-7</v>
      </c>
      <c r="EP26">
        <v>-1.0600271916631812E-4</v>
      </c>
      <c r="EQ26">
        <v>-1.6659910745589411E-4</v>
      </c>
      <c r="ER26">
        <v>1.8672064179128199E-5</v>
      </c>
      <c r="ES26">
        <v>3.9815818201052454E-6</v>
      </c>
      <c r="ET26">
        <v>1.3368387129421503E-5</v>
      </c>
      <c r="EU26">
        <v>1.7223841570743185E-5</v>
      </c>
      <c r="EV26">
        <v>4.0993125589872004E-5</v>
      </c>
      <c r="EW26">
        <v>3.0840383827140531E-6</v>
      </c>
      <c r="EX26">
        <v>-6.0685487110498461E-5</v>
      </c>
      <c r="EY26">
        <v>-7.1537746282420128E-5</v>
      </c>
      <c r="EZ26">
        <v>4.7599900001804433E-4</v>
      </c>
      <c r="FA26">
        <v>9.4456604465378608E-6</v>
      </c>
      <c r="FB26">
        <v>1.7159236525649215E-5</v>
      </c>
      <c r="FC26">
        <v>2.2657218218053707E-5</v>
      </c>
      <c r="FD26">
        <v>2.8024540005270004E-5</v>
      </c>
      <c r="FE26">
        <v>-4.9784157465959559E-5</v>
      </c>
      <c r="FF26">
        <v>9.0406376328078903E-5</v>
      </c>
      <c r="FG26">
        <v>2.5982142497376328E-5</v>
      </c>
      <c r="FH26">
        <v>-3.2075551192639173E-5</v>
      </c>
      <c r="FI26">
        <v>1.3948220403243173E-5</v>
      </c>
      <c r="FJ26">
        <v>9.7442286497719916E-6</v>
      </c>
      <c r="FK26">
        <v>2.5961991880941745E-5</v>
      </c>
      <c r="FL26">
        <v>-3.4815336102852802E-5</v>
      </c>
      <c r="FM26">
        <v>-8.0876714863507829E-5</v>
      </c>
      <c r="FN26">
        <v>-1.904704322764209E-5</v>
      </c>
      <c r="FO26">
        <v>-1.4876632476208064E-4</v>
      </c>
      <c r="FP26">
        <v>9.3399550432709698E-5</v>
      </c>
      <c r="FQ26">
        <v>-2.5768486560883547E-4</v>
      </c>
      <c r="FR26">
        <v>4.0221235465363441E-5</v>
      </c>
      <c r="FS26">
        <v>2.7912300558206849E-5</v>
      </c>
      <c r="FT26">
        <v>3.1015507823125497E-6</v>
      </c>
      <c r="FU26">
        <v>-4.8544149080856453E-5</v>
      </c>
      <c r="FV26">
        <v>-4.2098694882313246E-5</v>
      </c>
      <c r="FW26">
        <v>-7.3816223425297549E-5</v>
      </c>
      <c r="FX26">
        <v>2.0345117841870082E-4</v>
      </c>
      <c r="FY26">
        <v>1.2324471224462225E-4</v>
      </c>
      <c r="FZ26">
        <v>-2.9098431607849922E-5</v>
      </c>
      <c r="GA26">
        <v>1.1003182362134568E-5</v>
      </c>
      <c r="GB26">
        <v>2.5585505429481857E-5</v>
      </c>
      <c r="GC26">
        <v>2.8952891571963606E-5</v>
      </c>
      <c r="GD26">
        <v>3.1561540930323014E-5</v>
      </c>
      <c r="GE26">
        <v>5.6068563835367724E-5</v>
      </c>
      <c r="GF26">
        <v>-2.1030176445063903E-4</v>
      </c>
      <c r="GG26">
        <v>-4.0699541333291943E-4</v>
      </c>
      <c r="GH26">
        <v>1.5313260476630767E-5</v>
      </c>
      <c r="GI26">
        <v>1.2484619856027894E-4</v>
      </c>
      <c r="GJ26">
        <v>2.5836171795421311E-5</v>
      </c>
      <c r="GK26">
        <v>3.0413563642742588E-5</v>
      </c>
      <c r="GL26">
        <v>3.9072593983562885E-5</v>
      </c>
      <c r="GM26">
        <v>3.8953237955509414E-5</v>
      </c>
      <c r="GN26">
        <v>2.5899324591991374E-5</v>
      </c>
      <c r="GO26">
        <v>-2.4573504787980404E-4</v>
      </c>
      <c r="GP26">
        <v>-1.9316177493462189E-4</v>
      </c>
      <c r="GQ26">
        <v>1.9415778715232362E-5</v>
      </c>
      <c r="GR26">
        <v>2.5971840369903297E-5</v>
      </c>
      <c r="GS26">
        <v>6.1416699846138773E-6</v>
      </c>
      <c r="GT26">
        <v>7.8648260845770666E-5</v>
      </c>
      <c r="GU26">
        <v>1.8149611619485068E-4</v>
      </c>
      <c r="GV26">
        <v>3.4821169355601055E-4</v>
      </c>
      <c r="GW26">
        <v>-2.1034385060206901E-5</v>
      </c>
      <c r="GX26">
        <v>1.2566650722124586E-5</v>
      </c>
      <c r="GY26">
        <v>2.7779232189423703E-5</v>
      </c>
      <c r="GZ26">
        <v>5.8270038316856371E-6</v>
      </c>
      <c r="HA26">
        <v>1.303423538154853E-4</v>
      </c>
      <c r="HB26">
        <v>-3.1724370422228263E-4</v>
      </c>
      <c r="HC26">
        <v>-5.9675349687262721E-5</v>
      </c>
      <c r="HD26">
        <v>2.407628031405173E-5</v>
      </c>
      <c r="HE26">
        <v>3.3948485183347696E-5</v>
      </c>
      <c r="HF26">
        <v>-6.7749282740480691E-6</v>
      </c>
      <c r="HG26">
        <v>3.4517046815856023E-5</v>
      </c>
      <c r="HH26">
        <v>5.1344265961680707E-5</v>
      </c>
      <c r="HI26" s="10">
        <v>5.528585113570602E-5</v>
      </c>
    </row>
    <row r="27" spans="1:217" x14ac:dyDescent="0.25">
      <c r="A27">
        <v>1</v>
      </c>
      <c r="B27">
        <v>5.3</v>
      </c>
      <c r="C27">
        <v>1.7</v>
      </c>
      <c r="D27">
        <v>7.3</v>
      </c>
      <c r="E27">
        <v>0</v>
      </c>
      <c r="F27">
        <v>0</v>
      </c>
      <c r="G27">
        <f t="shared" si="0"/>
        <v>-0.39500000000000002</v>
      </c>
      <c r="H27">
        <f t="shared" si="1"/>
        <v>0.39500000000000002</v>
      </c>
      <c r="J27" s="9">
        <v>-8.5582760260850783E-5</v>
      </c>
      <c r="K27">
        <v>-1.2943023986050173E-4</v>
      </c>
      <c r="L27">
        <v>-1.6499464333884174E-5</v>
      </c>
      <c r="M27">
        <v>-4.9067755828142373E-5</v>
      </c>
      <c r="N27">
        <v>-8.1298651284862636E-5</v>
      </c>
      <c r="O27">
        <v>-1.1716545549159992E-4</v>
      </c>
      <c r="P27">
        <v>-1.1869891997392467E-4</v>
      </c>
      <c r="Q27">
        <v>-6.2975043910063288E-5</v>
      </c>
      <c r="R27">
        <v>9.8801878814566493E-5</v>
      </c>
      <c r="S27">
        <v>2.260256595613073E-4</v>
      </c>
      <c r="T27">
        <v>1.0945514580262808E-4</v>
      </c>
      <c r="U27">
        <v>-8.6974825106942769E-5</v>
      </c>
      <c r="V27">
        <v>8.4920086053825625E-5</v>
      </c>
      <c r="W27">
        <v>-4.1131555612634876E-5</v>
      </c>
      <c r="X27">
        <v>-2.899509661558407E-5</v>
      </c>
      <c r="Y27">
        <v>1.6007577657978643E-4</v>
      </c>
      <c r="Z27">
        <v>-1.0728980207602978E-4</v>
      </c>
      <c r="AA27">
        <v>1.5796822954036521E-4</v>
      </c>
      <c r="AB27">
        <v>3.4505894669754976E-4</v>
      </c>
      <c r="AC27">
        <v>-1.3360294631917016E-4</v>
      </c>
      <c r="AD27">
        <v>-1.3280947917313548E-4</v>
      </c>
      <c r="AE27">
        <v>7.6264779964613891E-5</v>
      </c>
      <c r="AF27">
        <v>9.2997164351323774E-5</v>
      </c>
      <c r="AG27">
        <v>-1.9368641707700183E-4</v>
      </c>
      <c r="AH27">
        <v>5.8464894555082417E-4</v>
      </c>
      <c r="AI27">
        <v>-9.5072294787550273E-5</v>
      </c>
      <c r="AJ27">
        <v>4.3554352967851317E-4</v>
      </c>
      <c r="AK27">
        <v>-2.5274577053273676E-4</v>
      </c>
      <c r="AL27">
        <v>-6.520003497967508E-5</v>
      </c>
      <c r="AM27">
        <v>3.8785291585052817E-6</v>
      </c>
      <c r="AN27">
        <v>-6.9795429365907769E-5</v>
      </c>
      <c r="AO27">
        <v>9.6045817328664661E-6</v>
      </c>
      <c r="AP27">
        <v>-2.2490500660829279E-5</v>
      </c>
      <c r="AQ27">
        <v>-3.8421178673579152E-6</v>
      </c>
      <c r="AR27">
        <v>-3.3283156308250061E-5</v>
      </c>
      <c r="AS27">
        <v>-1.3037846792533171E-4</v>
      </c>
      <c r="AT27">
        <v>-7.8175963798412989E-5</v>
      </c>
      <c r="AU27">
        <v>3.4102336622453391E-4</v>
      </c>
      <c r="AV27">
        <v>-1.2260992589430855E-4</v>
      </c>
      <c r="AW27">
        <v>2.1177198935623499E-5</v>
      </c>
      <c r="AX27">
        <v>-1.5743483110523172E-4</v>
      </c>
      <c r="AY27">
        <v>-1.6816793171455251E-4</v>
      </c>
      <c r="AZ27">
        <v>-1.659424764384381E-5</v>
      </c>
      <c r="BA27">
        <v>-3.6989752681490387E-4</v>
      </c>
      <c r="BB27">
        <v>-2.5107958553730281E-4</v>
      </c>
      <c r="BC27">
        <v>-9.8139528603928441E-5</v>
      </c>
      <c r="BD27">
        <v>-3.3634486056291854E-4</v>
      </c>
      <c r="BE27">
        <v>2.0607436870060812E-5</v>
      </c>
      <c r="BF27">
        <v>4.5162109164128677E-5</v>
      </c>
      <c r="BG27">
        <v>5.9533956582737271E-5</v>
      </c>
      <c r="BH27">
        <v>-1.1656709098128057E-4</v>
      </c>
      <c r="BI27">
        <v>8.1455231126784715E-5</v>
      </c>
      <c r="BJ27">
        <v>-1.1815402527334999E-4</v>
      </c>
      <c r="BK27">
        <v>3.3897451041265536E-4</v>
      </c>
      <c r="BL27">
        <v>1.259777026288062E-4</v>
      </c>
      <c r="BM27">
        <v>-5.8433970223190391E-5</v>
      </c>
      <c r="BN27">
        <v>-5.8638244353251571E-5</v>
      </c>
      <c r="BO27">
        <v>-1.0013523559790795E-4</v>
      </c>
      <c r="BP27">
        <v>-1.0636753770245364E-4</v>
      </c>
      <c r="BQ27">
        <v>-8.3689075106927721E-5</v>
      </c>
      <c r="BR27">
        <v>-1.0234959216258046E-4</v>
      </c>
      <c r="BS27">
        <v>7.009260337103611E-5</v>
      </c>
      <c r="BT27">
        <v>-3.7016772250997781E-5</v>
      </c>
      <c r="BU27">
        <v>-5.3781220413256337E-5</v>
      </c>
      <c r="BV27">
        <v>7.5217864997471093E-5</v>
      </c>
      <c r="BW27">
        <v>-1.3328281893923858E-5</v>
      </c>
      <c r="BX27">
        <v>-1.4761774120252653E-4</v>
      </c>
      <c r="BY27">
        <v>-1.0751563113089061E-4</v>
      </c>
      <c r="BZ27">
        <v>-1.335147833029441E-4</v>
      </c>
      <c r="CA27">
        <v>-1.2383832307838645E-4</v>
      </c>
      <c r="CB27">
        <v>8.9345980392232179E-5</v>
      </c>
      <c r="CC27">
        <v>4.1604747842911486E-4</v>
      </c>
      <c r="CD27">
        <v>-3.3514285651398633E-4</v>
      </c>
      <c r="CE27">
        <v>2.659864850477922E-4</v>
      </c>
      <c r="CF27">
        <v>-4.411290209725444E-5</v>
      </c>
      <c r="CG27">
        <v>-5.1425691842312297E-5</v>
      </c>
      <c r="CH27">
        <v>-3.1208280593193619E-4</v>
      </c>
      <c r="CI27">
        <v>-5.3181626666548905E-5</v>
      </c>
      <c r="CJ27">
        <v>-6.2771492678763833E-5</v>
      </c>
      <c r="CK27">
        <v>-5.7514656904136385E-5</v>
      </c>
      <c r="CL27">
        <v>-1.4430139851213109E-4</v>
      </c>
      <c r="CM27">
        <v>-1.4731083295656171E-4</v>
      </c>
      <c r="CN27">
        <v>3.4765759165503055E-4</v>
      </c>
      <c r="CO27">
        <v>-6.4307771929287588E-8</v>
      </c>
      <c r="CP27">
        <v>-1.0419864379519655E-4</v>
      </c>
      <c r="CQ27">
        <v>2.0355617287636175E-4</v>
      </c>
      <c r="CR27">
        <v>7.8527930524573453E-5</v>
      </c>
      <c r="CS27">
        <v>2.0075669482451031E-4</v>
      </c>
      <c r="CT27">
        <v>-8.1944132958388657E-5</v>
      </c>
      <c r="CU27">
        <v>2.7928570797815851E-4</v>
      </c>
      <c r="CV27">
        <v>-6.7841645354852813E-5</v>
      </c>
      <c r="CW27">
        <v>-9.4370030892623738E-5</v>
      </c>
      <c r="CX27">
        <v>-6.0616883169651957E-5</v>
      </c>
      <c r="CY27">
        <v>-4.8380103482256226E-5</v>
      </c>
      <c r="CZ27">
        <v>1.2737490555654452E-4</v>
      </c>
      <c r="DA27">
        <v>-1.3668579188703793E-4</v>
      </c>
      <c r="DB27">
        <v>-1.6097378372410313E-4</v>
      </c>
      <c r="DC27">
        <v>2.1832983535594443E-5</v>
      </c>
      <c r="DD27">
        <v>-2.8005884434708142E-5</v>
      </c>
      <c r="DE27">
        <v>-9.7862619233980626E-5</v>
      </c>
      <c r="DF27">
        <v>-1.1862436936665039E-4</v>
      </c>
      <c r="DG27">
        <v>-2.2269528420476212E-5</v>
      </c>
      <c r="DH27">
        <v>1.7675112444906352E-4</v>
      </c>
      <c r="DI27">
        <v>-3.2214562698897562E-5</v>
      </c>
      <c r="DJ27">
        <v>-2.9244035737792097E-4</v>
      </c>
      <c r="DK27">
        <v>-2.0487105139264586E-4</v>
      </c>
      <c r="DL27">
        <v>2.0777651992387005E-4</v>
      </c>
      <c r="DM27">
        <v>6.4292557713187726E-9</v>
      </c>
      <c r="DN27">
        <v>-9.6787139209024767E-5</v>
      </c>
      <c r="DO27">
        <v>-7.959709569218492E-5</v>
      </c>
      <c r="DP27">
        <v>-1.3467681911710135E-4</v>
      </c>
      <c r="DQ27">
        <v>3.7280079791098501E-4</v>
      </c>
      <c r="DR27">
        <v>2.1221039496584435E-4</v>
      </c>
      <c r="DS27">
        <v>-8.3035168124691869E-5</v>
      </c>
      <c r="DT27">
        <v>1.3663555775161713E-4</v>
      </c>
      <c r="DU27">
        <v>-4.0178085072853615E-6</v>
      </c>
      <c r="DV27">
        <v>2.0075369251932519E-4</v>
      </c>
      <c r="DW27">
        <v>3.1102451600126626E-5</v>
      </c>
      <c r="DX27">
        <v>-9.474009995102851E-5</v>
      </c>
      <c r="DY27">
        <v>-1.3402498479703735E-4</v>
      </c>
      <c r="DZ27">
        <v>-8.7858501637565306E-5</v>
      </c>
      <c r="EA27">
        <v>1.4642906952029678E-4</v>
      </c>
      <c r="EB27">
        <v>9.3104808073824104E-6</v>
      </c>
      <c r="EC27">
        <v>2.2770719280690467E-4</v>
      </c>
      <c r="ED27">
        <v>-4.6801478174440813E-5</v>
      </c>
      <c r="EE27">
        <v>-8.5071589534179042E-5</v>
      </c>
      <c r="EF27">
        <v>-9.3746421272857371E-5</v>
      </c>
      <c r="EG27">
        <v>1.0069805564025779E-4</v>
      </c>
      <c r="EH27">
        <v>-5.9423803608213492E-5</v>
      </c>
      <c r="EI27">
        <v>-1.1958404366451692E-4</v>
      </c>
      <c r="EJ27">
        <v>-1.3049836934259137E-4</v>
      </c>
      <c r="EK27">
        <v>-1.3076581319671746E-4</v>
      </c>
      <c r="EL27">
        <v>2.0198361509826476E-4</v>
      </c>
      <c r="EM27">
        <v>6.6441101383197813E-5</v>
      </c>
      <c r="EN27">
        <v>7.3953135217939183E-5</v>
      </c>
      <c r="EO27">
        <v>-2.5830400868494507E-4</v>
      </c>
      <c r="EP27">
        <v>-2.8452147538968447E-4</v>
      </c>
      <c r="EQ27">
        <v>2.4564239899717684E-4</v>
      </c>
      <c r="ER27">
        <v>5.994375470731172E-5</v>
      </c>
      <c r="ES27">
        <v>2.1034824875596107E-4</v>
      </c>
      <c r="ET27">
        <v>-1.2727926587080709E-4</v>
      </c>
      <c r="EU27">
        <v>-2.812864269151253E-5</v>
      </c>
      <c r="EV27">
        <v>-1.1561893440610189E-4</v>
      </c>
      <c r="EW27">
        <v>3.3430676165362725E-4</v>
      </c>
      <c r="EX27">
        <v>4.5987760890785982E-4</v>
      </c>
      <c r="EY27">
        <v>2.1326856388090764E-4</v>
      </c>
      <c r="EZ27">
        <v>-2.3482561128409805E-4</v>
      </c>
      <c r="FA27">
        <v>-1.0501659351665764E-4</v>
      </c>
      <c r="FB27">
        <v>1.0579588475825386E-5</v>
      </c>
      <c r="FC27">
        <v>-1.2183475073788226E-5</v>
      </c>
      <c r="FD27">
        <v>-1.2163237763660801E-4</v>
      </c>
      <c r="FE27">
        <v>1.946074088819826E-4</v>
      </c>
      <c r="FF27">
        <v>-2.2748881598770831E-4</v>
      </c>
      <c r="FG27">
        <v>-1.0057703904227287E-4</v>
      </c>
      <c r="FH27">
        <v>-7.2472057829075601E-6</v>
      </c>
      <c r="FI27">
        <v>6.4141264653510976E-6</v>
      </c>
      <c r="FJ27">
        <v>-4.5085822708295566E-5</v>
      </c>
      <c r="FK27">
        <v>-4.2330811586622352E-5</v>
      </c>
      <c r="FL27">
        <v>8.662152792825425E-5</v>
      </c>
      <c r="FM27">
        <v>2.4962705262707646E-4</v>
      </c>
      <c r="FN27">
        <v>7.7315202425779102E-5</v>
      </c>
      <c r="FO27">
        <v>-1.5814925846005645E-4</v>
      </c>
      <c r="FP27">
        <v>4.122759489950055E-4</v>
      </c>
      <c r="FQ27">
        <v>5.5125605974199094E-5</v>
      </c>
      <c r="FR27">
        <v>-3.1847413941206895E-5</v>
      </c>
      <c r="FS27">
        <v>-1.0139857558735681E-4</v>
      </c>
      <c r="FT27">
        <v>1.1717410513544365E-4</v>
      </c>
      <c r="FU27">
        <v>5.212600728672326E-4</v>
      </c>
      <c r="FV27">
        <v>4.5518048432946419E-4</v>
      </c>
      <c r="FW27">
        <v>3.0924277142811664E-4</v>
      </c>
      <c r="FX27">
        <v>-1.5414259281467383E-4</v>
      </c>
      <c r="FY27">
        <v>-3.3954241341780565E-4</v>
      </c>
      <c r="FZ27">
        <v>-4.8438657635776848E-5</v>
      </c>
      <c r="GA27">
        <v>-3.1567327355355989E-5</v>
      </c>
      <c r="GB27">
        <v>-9.3787582985522611E-5</v>
      </c>
      <c r="GC27">
        <v>-6.4968100076781638E-5</v>
      </c>
      <c r="GD27">
        <v>-1.1878708299015073E-4</v>
      </c>
      <c r="GE27">
        <v>6.6357692510696817E-4</v>
      </c>
      <c r="GF27">
        <v>1.5537841574526281E-5</v>
      </c>
      <c r="GG27">
        <v>-9.769165529690712E-5</v>
      </c>
      <c r="GH27">
        <v>-1.6864773240544566E-4</v>
      </c>
      <c r="GI27">
        <v>3.081303265444583E-4</v>
      </c>
      <c r="GJ27">
        <v>-9.9477765833646306E-5</v>
      </c>
      <c r="GK27">
        <v>-3.7398815998424006E-5</v>
      </c>
      <c r="GL27">
        <v>-1.2822666756286033E-4</v>
      </c>
      <c r="GM27">
        <v>-7.9434171340941759E-5</v>
      </c>
      <c r="GN27">
        <v>3.826268030305996E-4</v>
      </c>
      <c r="GO27">
        <v>-1.2997242936193718E-4</v>
      </c>
      <c r="GP27">
        <v>2.4893389373982711E-4</v>
      </c>
      <c r="GQ27">
        <v>-2.3231926989423558E-5</v>
      </c>
      <c r="GR27">
        <v>-1.1543107356806693E-4</v>
      </c>
      <c r="GS27">
        <v>1.8174952664874874E-4</v>
      </c>
      <c r="GT27">
        <v>2.1572070517108404E-4</v>
      </c>
      <c r="GU27">
        <v>1.9945025208943201E-4</v>
      </c>
      <c r="GV27">
        <v>8.1719515761516931E-5</v>
      </c>
      <c r="GW27">
        <v>-1.3350261095854338E-4</v>
      </c>
      <c r="GX27">
        <v>-4.3607971396280882E-6</v>
      </c>
      <c r="GY27">
        <v>-8.2988057969351662E-5</v>
      </c>
      <c r="GZ27">
        <v>-3.6220396274631926E-5</v>
      </c>
      <c r="HA27">
        <v>-1.281509346162648E-4</v>
      </c>
      <c r="HB27">
        <v>-1.3231596304902452E-4</v>
      </c>
      <c r="HC27">
        <v>-1.7501312491811121E-4</v>
      </c>
      <c r="HD27">
        <v>-3.6586572249126088E-5</v>
      </c>
      <c r="HE27">
        <v>-1.2451009818479941E-4</v>
      </c>
      <c r="HF27">
        <v>-4.3558197599272088E-5</v>
      </c>
      <c r="HG27">
        <v>-1.193411383548185E-4</v>
      </c>
      <c r="HH27">
        <v>-5.9777922119622962E-5</v>
      </c>
      <c r="HI27" s="10">
        <v>-1.0970146126182198E-4</v>
      </c>
    </row>
    <row r="28" spans="1:217" x14ac:dyDescent="0.25">
      <c r="A28">
        <v>1</v>
      </c>
      <c r="B28">
        <v>13.1</v>
      </c>
      <c r="C28">
        <v>30</v>
      </c>
      <c r="D28">
        <v>93.7</v>
      </c>
      <c r="E28">
        <v>0</v>
      </c>
      <c r="F28">
        <v>0</v>
      </c>
      <c r="G28">
        <f t="shared" si="0"/>
        <v>4.8970000000000002</v>
      </c>
      <c r="H28">
        <f t="shared" si="1"/>
        <v>-4.8970000000000002</v>
      </c>
      <c r="J28" s="11">
        <v>-1.2237488014147563E-5</v>
      </c>
      <c r="K28" s="4">
        <v>-3.4973542042478256E-5</v>
      </c>
      <c r="L28" s="4">
        <v>-1.0894877177743549E-5</v>
      </c>
      <c r="M28" s="4">
        <v>-3.7421563284399044E-6</v>
      </c>
      <c r="N28" s="4">
        <v>-1.2491997693904874E-6</v>
      </c>
      <c r="O28" s="4">
        <v>-3.5999582094524932E-6</v>
      </c>
      <c r="P28" s="4">
        <v>-3.915431350771992E-6</v>
      </c>
      <c r="Q28" s="4">
        <v>6.2451047004474852E-7</v>
      </c>
      <c r="R28" s="4">
        <v>-5.6293087418266013E-7</v>
      </c>
      <c r="S28" s="4">
        <v>2.0223948181492343E-5</v>
      </c>
      <c r="T28" s="4">
        <v>-8.2502649461387687E-7</v>
      </c>
      <c r="U28" s="4">
        <v>-2.0095257619165997E-5</v>
      </c>
      <c r="V28" s="4">
        <v>-3.61322958531161E-5</v>
      </c>
      <c r="W28" s="4">
        <v>1.2708363101537725E-6</v>
      </c>
      <c r="X28" s="4">
        <v>6.4284423157373454E-7</v>
      </c>
      <c r="Y28" s="4">
        <v>8.0919361642893209E-6</v>
      </c>
      <c r="Z28" s="4">
        <v>-2.6499014380477056E-5</v>
      </c>
      <c r="AA28" s="4">
        <v>4.7856476061581958E-6</v>
      </c>
      <c r="AB28" s="4">
        <v>1.8053581060822841E-9</v>
      </c>
      <c r="AC28" s="4">
        <v>-5.0522372759637849E-6</v>
      </c>
      <c r="AD28" s="4">
        <v>-4.813831704853784E-6</v>
      </c>
      <c r="AE28" s="4">
        <v>-5.4079842341671276E-7</v>
      </c>
      <c r="AF28" s="4">
        <v>-1.0698844479845358E-6</v>
      </c>
      <c r="AG28" s="4">
        <v>-4.0089862615746467E-5</v>
      </c>
      <c r="AH28" s="4">
        <v>-2.9712499898357277E-5</v>
      </c>
      <c r="AI28" s="4">
        <v>-2.479496913031695E-6</v>
      </c>
      <c r="AJ28" s="4">
        <v>3.2720983791796994E-5</v>
      </c>
      <c r="AK28" s="4">
        <v>-3.5344151570366724E-5</v>
      </c>
      <c r="AL28" s="4">
        <v>-4.5366944344346897E-6</v>
      </c>
      <c r="AM28" s="4">
        <v>-4.0879803487909906E-6</v>
      </c>
      <c r="AN28" s="4">
        <v>-5.5311166454224318E-7</v>
      </c>
      <c r="AO28" s="4">
        <v>4.8932491684069617E-6</v>
      </c>
      <c r="AP28" s="4">
        <v>-4.133773491093201E-5</v>
      </c>
      <c r="AQ28" s="4">
        <v>1.7222633897329398E-6</v>
      </c>
      <c r="AR28" s="4">
        <v>1.5286247014661597E-6</v>
      </c>
      <c r="AS28" s="4">
        <v>-4.6644984714224577E-6</v>
      </c>
      <c r="AT28" s="4">
        <v>-3.012047831157851E-6</v>
      </c>
      <c r="AU28" s="4">
        <v>2.249441992564259E-5</v>
      </c>
      <c r="AV28" s="4">
        <v>-4.2188997246223149E-6</v>
      </c>
      <c r="AW28" s="4">
        <v>-2.1731020317002013E-6</v>
      </c>
      <c r="AX28" s="4">
        <v>-4.1326277751222321E-5</v>
      </c>
      <c r="AY28" s="4">
        <v>-3.2028742039553703E-5</v>
      </c>
      <c r="AZ28" s="4">
        <v>2.2838283447620149E-6</v>
      </c>
      <c r="BA28" s="4">
        <v>3.7854362814099219E-5</v>
      </c>
      <c r="BB28" s="4">
        <v>-3.4477972515432519E-5</v>
      </c>
      <c r="BC28" s="4">
        <v>-2.7432648626535225E-5</v>
      </c>
      <c r="BD28" s="4">
        <v>-7.5827606048611772E-5</v>
      </c>
      <c r="BE28" s="4">
        <v>-4.6690693689073037E-5</v>
      </c>
      <c r="BF28" s="4">
        <v>-1.5634077837623401E-5</v>
      </c>
      <c r="BG28" s="4">
        <v>2.6222588961080088E-6</v>
      </c>
      <c r="BH28" s="4">
        <v>-3.7107181480446082E-6</v>
      </c>
      <c r="BI28" s="4">
        <v>1.0053543138568975E-5</v>
      </c>
      <c r="BJ28" s="4">
        <v>-4.18752929026461E-6</v>
      </c>
      <c r="BK28" s="4">
        <v>2.8201816983415317E-5</v>
      </c>
      <c r="BL28" s="4">
        <v>-1.2754641485261649E-6</v>
      </c>
      <c r="BM28" s="4">
        <v>-1.7498878340461064E-5</v>
      </c>
      <c r="BN28" s="4">
        <v>-3.2090138981195404E-6</v>
      </c>
      <c r="BO28" s="4">
        <v>-2.6649837863469953E-6</v>
      </c>
      <c r="BP28" s="4">
        <v>-3.11578616781314E-6</v>
      </c>
      <c r="BQ28" s="4">
        <v>-1.303854570389717E-6</v>
      </c>
      <c r="BR28" s="4">
        <v>-2.4896417921618115E-6</v>
      </c>
      <c r="BS28" s="4">
        <v>5.4109247470665559E-6</v>
      </c>
      <c r="BT28" s="4">
        <v>1.9787646274822948E-6</v>
      </c>
      <c r="BU28" s="4">
        <v>-3.7314575153309747E-6</v>
      </c>
      <c r="BV28" s="4">
        <v>-3.4702224719424073E-6</v>
      </c>
      <c r="BW28" s="4">
        <v>1.29634087962095E-6</v>
      </c>
      <c r="BX28" s="4">
        <v>-4.9386170801299947E-7</v>
      </c>
      <c r="BY28" s="4">
        <v>-5.5039963105664564E-6</v>
      </c>
      <c r="BZ28" s="4">
        <v>-5.0257477680626733E-6</v>
      </c>
      <c r="CA28" s="4">
        <v>-1.2921046913074181E-5</v>
      </c>
      <c r="CB28" s="4">
        <v>6.0891946854337513E-6</v>
      </c>
      <c r="CC28" s="4">
        <v>1.9112193120657049E-5</v>
      </c>
      <c r="CD28" s="4">
        <v>6.5167488800634769E-5</v>
      </c>
      <c r="CE28" s="4">
        <v>7.8254378087360505E-4</v>
      </c>
      <c r="CF28" s="4">
        <v>4.2401921581660139E-4</v>
      </c>
      <c r="CG28" s="4">
        <v>4.0797166487759599E-4</v>
      </c>
      <c r="CH28" s="4">
        <v>-2.2828373418982929E-5</v>
      </c>
      <c r="CI28" s="4">
        <v>-1.617557542494266E-5</v>
      </c>
      <c r="CJ28" s="4">
        <v>-9.6333904763335071E-7</v>
      </c>
      <c r="CK28" s="4">
        <v>8.1241699831528523E-7</v>
      </c>
      <c r="CL28" s="4">
        <v>-7.0757395843867886E-6</v>
      </c>
      <c r="CM28" s="4">
        <v>-9.5928903871801716E-6</v>
      </c>
      <c r="CN28" s="4">
        <v>2.4884718363321689E-5</v>
      </c>
      <c r="CO28" s="4">
        <v>-7.0637225691920341E-7</v>
      </c>
      <c r="CP28" s="4">
        <v>-1.9216042279091615E-5</v>
      </c>
      <c r="CQ28" s="4">
        <v>-6.6113487283428784E-6</v>
      </c>
      <c r="CR28" s="4">
        <v>-8.2882952864671549E-5</v>
      </c>
      <c r="CS28" s="4">
        <v>-4.8496115946767667E-5</v>
      </c>
      <c r="CT28" s="4">
        <v>-2.4431976796239712E-5</v>
      </c>
      <c r="CU28" s="4">
        <v>2.5717940244331409E-6</v>
      </c>
      <c r="CV28" s="4">
        <v>-5.7596212046221289E-6</v>
      </c>
      <c r="CW28" s="4">
        <v>-2.1259125225588378E-6</v>
      </c>
      <c r="CX28" s="4">
        <v>-3.4188330007970215E-5</v>
      </c>
      <c r="CY28" s="4">
        <v>-5.1022626642106532E-6</v>
      </c>
      <c r="CZ28" s="4">
        <v>9.5289213909044824E-6</v>
      </c>
      <c r="DA28" s="4">
        <v>-5.2521485717034983E-6</v>
      </c>
      <c r="DB28" s="4">
        <v>-3.2392837308193819E-5</v>
      </c>
      <c r="DC28" s="4">
        <v>-1.4101383655928125E-5</v>
      </c>
      <c r="DD28" s="4">
        <v>-2.9370159485476879E-6</v>
      </c>
      <c r="DE28" s="4">
        <v>-2.3499551404658142E-6</v>
      </c>
      <c r="DF28" s="4">
        <v>-3.8686568428875989E-6</v>
      </c>
      <c r="DG28" s="4">
        <v>2.7444180677386203E-6</v>
      </c>
      <c r="DH28" s="4">
        <v>2.0045119432050088E-5</v>
      </c>
      <c r="DI28" s="4">
        <v>-1.6557437379188651E-5</v>
      </c>
      <c r="DJ28" s="4">
        <v>-4.0145212860054164E-5</v>
      </c>
      <c r="DK28" s="4">
        <v>-4.0134641157388512E-5</v>
      </c>
      <c r="DL28" s="4">
        <v>-7.8937460508141836E-6</v>
      </c>
      <c r="DM28" s="4">
        <v>8.0371854284861156E-7</v>
      </c>
      <c r="DN28" s="4">
        <v>-3.1464082142671834E-6</v>
      </c>
      <c r="DO28" s="4">
        <v>-1.772367689716557E-6</v>
      </c>
      <c r="DP28" s="4">
        <v>-4.9390763838778339E-6</v>
      </c>
      <c r="DQ28" s="4">
        <v>3.1641372340896617E-5</v>
      </c>
      <c r="DR28" s="4">
        <v>8.0338032494258622E-6</v>
      </c>
      <c r="DS28" s="4">
        <v>-1.1216980389174912E-5</v>
      </c>
      <c r="DT28" s="4">
        <v>-3.9497542669029116E-5</v>
      </c>
      <c r="DU28" s="4">
        <v>-8.2221549726899036E-5</v>
      </c>
      <c r="DV28" s="4">
        <v>4.9879775958787277E-6</v>
      </c>
      <c r="DW28" s="4">
        <v>4.0230567793910494E-6</v>
      </c>
      <c r="DX28" s="4">
        <v>-2.5318609379625821E-6</v>
      </c>
      <c r="DY28" s="4">
        <v>-4.8884983215694467E-6</v>
      </c>
      <c r="DZ28" s="4">
        <v>-2.6821805786787571E-6</v>
      </c>
      <c r="EA28" s="4">
        <v>1.3359394051891574E-5</v>
      </c>
      <c r="EB28" s="4">
        <v>2.9313167569482021E-6</v>
      </c>
      <c r="EC28" s="4">
        <v>-1.4502430348636993E-6</v>
      </c>
      <c r="ED28" s="4">
        <v>-1.9347698930923106E-5</v>
      </c>
      <c r="EE28" s="4">
        <v>-6.7402806298416532E-5</v>
      </c>
      <c r="EF28" s="4">
        <v>-1.0348134551326589E-4</v>
      </c>
      <c r="EG28" s="4">
        <v>-1.7068667414734922E-5</v>
      </c>
      <c r="EH28" s="4">
        <v>-2.7777650724203192E-6</v>
      </c>
      <c r="EI28" s="4">
        <v>-8.2328589686053641E-6</v>
      </c>
      <c r="EJ28" s="4">
        <v>-5.9552880141464523E-6</v>
      </c>
      <c r="EK28" s="4">
        <v>-4.635608010027511E-6</v>
      </c>
      <c r="EL28" s="4">
        <v>2.0058938149107752E-5</v>
      </c>
      <c r="EM28" s="4">
        <v>-1.1093476469447937E-5</v>
      </c>
      <c r="EN28" s="4">
        <v>-9.6170550770778637E-6</v>
      </c>
      <c r="EO28" s="4">
        <v>-4.147687884176124E-5</v>
      </c>
      <c r="EP28" s="4">
        <v>-7.4202258158264804E-5</v>
      </c>
      <c r="EQ28" s="4">
        <v>-4.4834390467616695E-6</v>
      </c>
      <c r="ER28" s="4">
        <v>2.1237392783149566E-6</v>
      </c>
      <c r="ES28" s="4">
        <v>2.0025876293433418E-5</v>
      </c>
      <c r="ET28" s="4">
        <v>-5.7319478062537373E-6</v>
      </c>
      <c r="EU28" s="4">
        <v>3.2497678030932092E-6</v>
      </c>
      <c r="EV28" s="4">
        <v>-4.4427415358314597E-6</v>
      </c>
      <c r="EW28" s="4">
        <v>1.8584097050323897E-5</v>
      </c>
      <c r="EX28" s="4">
        <v>2.3020522196007352E-5</v>
      </c>
      <c r="EY28" s="4">
        <v>1.6607071557731032E-5</v>
      </c>
      <c r="EZ28" s="4">
        <v>-6.7506793185333224E-5</v>
      </c>
      <c r="FA28" s="4">
        <v>-5.7253471451213208E-6</v>
      </c>
      <c r="FB28" s="4">
        <v>8.0895849152046483E-6</v>
      </c>
      <c r="FC28" s="4">
        <v>1.6311633032530055E-6</v>
      </c>
      <c r="FD28" s="4">
        <v>-4.7047424577063105E-6</v>
      </c>
      <c r="FE28" s="4">
        <v>5.2818550925119233E-6</v>
      </c>
      <c r="FF28" s="4">
        <v>-3.1927421408495096E-5</v>
      </c>
      <c r="FG28" s="4">
        <v>-2.4286780061318574E-6</v>
      </c>
      <c r="FH28" s="4">
        <v>-3.4617634725362124E-5</v>
      </c>
      <c r="FI28" s="4">
        <v>5.6650980099975677E-7</v>
      </c>
      <c r="FJ28" s="4">
        <v>-3.6739555688724631E-7</v>
      </c>
      <c r="FK28" s="4">
        <v>1.3431266152811196E-6</v>
      </c>
      <c r="FL28" s="4">
        <v>8.6771967959277611E-6</v>
      </c>
      <c r="FM28" s="4">
        <v>1.855695822179136E-5</v>
      </c>
      <c r="FN28" s="4">
        <v>-6.6713483372510871E-6</v>
      </c>
      <c r="FO28" s="4">
        <v>-3.7700674755405902E-5</v>
      </c>
      <c r="FP28" s="4">
        <v>-1.4062959732652947E-5</v>
      </c>
      <c r="FQ28" s="4">
        <v>-1.1228081704526149E-5</v>
      </c>
      <c r="FR28" s="4">
        <v>-6.7892520077732043E-6</v>
      </c>
      <c r="FS28" s="4">
        <v>-2.4944436991494823E-6</v>
      </c>
      <c r="FT28" s="4">
        <v>3.119549916131195E-6</v>
      </c>
      <c r="FU28" s="4">
        <v>3.3828171085449148E-5</v>
      </c>
      <c r="FV28" s="4">
        <v>1.3700745433090184E-5</v>
      </c>
      <c r="FW28" s="4">
        <v>-3.5239770139845592E-5</v>
      </c>
      <c r="FX28" s="4">
        <v>-8.4964172418557955E-5</v>
      </c>
      <c r="FY28" s="4">
        <v>-7.5738749503896459E-5</v>
      </c>
      <c r="FZ28" s="4">
        <v>-4.5738272146529336E-6</v>
      </c>
      <c r="GA28" s="4">
        <v>1.9947113143112997E-6</v>
      </c>
      <c r="GB28" s="4">
        <v>-1.8056374742516678E-6</v>
      </c>
      <c r="GC28" s="4">
        <v>-1.1959670468020006E-7</v>
      </c>
      <c r="GD28" s="4">
        <v>-3.9419208586731036E-6</v>
      </c>
      <c r="GE28" s="4">
        <v>3.9726152725031886E-5</v>
      </c>
      <c r="GF28" s="4">
        <v>-1.2860089450657255E-5</v>
      </c>
      <c r="GG28" s="4">
        <v>-1.9079446530538929E-5</v>
      </c>
      <c r="GH28" s="4">
        <v>-8.6788526054035832E-6</v>
      </c>
      <c r="GI28" s="4">
        <v>1.1309959121744355E-5</v>
      </c>
      <c r="GJ28" s="4">
        <v>-2.2078610192249298E-6</v>
      </c>
      <c r="GK28" s="4">
        <v>1.6266259411749959E-6</v>
      </c>
      <c r="GL28" s="4">
        <v>-6.3263368377074771E-6</v>
      </c>
      <c r="GM28" s="4">
        <v>-1.8511765711656161E-6</v>
      </c>
      <c r="GN28" s="4">
        <v>1.9368211102585518E-5</v>
      </c>
      <c r="GO28" s="4">
        <v>-2.0371382356760079E-5</v>
      </c>
      <c r="GP28" s="4">
        <v>4.7526295083782298E-6</v>
      </c>
      <c r="GQ28" s="4">
        <v>3.4135857769564695E-6</v>
      </c>
      <c r="GR28" s="4">
        <v>-3.6072466054539727E-6</v>
      </c>
      <c r="GS28" s="4">
        <v>1.175912334453366E-5</v>
      </c>
      <c r="GT28" s="4">
        <v>1.0590957790615311E-5</v>
      </c>
      <c r="GU28" s="4">
        <v>-2.3468303449797099E-5</v>
      </c>
      <c r="GV28" s="4">
        <v>-6.6965183930724594E-5</v>
      </c>
      <c r="GW28" s="4">
        <v>-1.1268413310576476E-5</v>
      </c>
      <c r="GX28" s="4">
        <v>3.3940838684382427E-6</v>
      </c>
      <c r="GY28" s="4">
        <v>-2.0047576143277336E-6</v>
      </c>
      <c r="GZ28" s="4">
        <v>-2.0431775984494243E-6</v>
      </c>
      <c r="HA28" s="4">
        <v>-3.0380122510634145E-5</v>
      </c>
      <c r="HB28" s="4">
        <v>2.3566682531316388E-5</v>
      </c>
      <c r="HC28" s="4">
        <v>-1.5869966251350568E-5</v>
      </c>
      <c r="HD28" s="4">
        <v>2.1612180061848904E-6</v>
      </c>
      <c r="HE28" s="4">
        <v>-5.2160501560746803E-6</v>
      </c>
      <c r="HF28" s="4">
        <v>-4.9129923907364104E-6</v>
      </c>
      <c r="HG28" s="4">
        <v>-5.7499909785043049E-6</v>
      </c>
      <c r="HH28" s="4">
        <v>-1.4656016617113552E-6</v>
      </c>
      <c r="HI28" s="12">
        <v>-6.6472282991846692E-6</v>
      </c>
    </row>
    <row r="29" spans="1:217" x14ac:dyDescent="0.25">
      <c r="A29">
        <v>1</v>
      </c>
      <c r="B29">
        <v>98.4</v>
      </c>
      <c r="C29">
        <v>97.600000000000009</v>
      </c>
      <c r="D29">
        <v>9.8000000000000007</v>
      </c>
      <c r="E29">
        <v>3</v>
      </c>
      <c r="F29">
        <v>0</v>
      </c>
      <c r="G29">
        <f t="shared" si="0"/>
        <v>-3.278</v>
      </c>
      <c r="H29">
        <f t="shared" si="1"/>
        <v>3.278</v>
      </c>
    </row>
    <row r="30" spans="1:217" x14ac:dyDescent="0.25">
      <c r="A30">
        <v>1</v>
      </c>
      <c r="B30">
        <v>21.2</v>
      </c>
      <c r="C30">
        <v>19.7</v>
      </c>
      <c r="D30">
        <v>16.7</v>
      </c>
      <c r="E30">
        <v>0</v>
      </c>
      <c r="F30">
        <v>0</v>
      </c>
      <c r="G30">
        <f t="shared" si="0"/>
        <v>-0.56399999999999983</v>
      </c>
      <c r="H30">
        <f t="shared" si="1"/>
        <v>0.56399999999999983</v>
      </c>
    </row>
    <row r="31" spans="1:217" x14ac:dyDescent="0.25">
      <c r="A31">
        <v>1</v>
      </c>
      <c r="B31">
        <v>34.6</v>
      </c>
      <c r="C31">
        <v>41.1</v>
      </c>
      <c r="D31">
        <v>32.200000000000003</v>
      </c>
      <c r="E31">
        <v>0</v>
      </c>
      <c r="F31">
        <v>0</v>
      </c>
      <c r="G31">
        <f t="shared" si="0"/>
        <v>-0.4740000000000002</v>
      </c>
      <c r="H31">
        <f t="shared" si="1"/>
        <v>0.4740000000000002</v>
      </c>
    </row>
    <row r="32" spans="1:217" x14ac:dyDescent="0.25">
      <c r="A32">
        <v>1</v>
      </c>
      <c r="B32">
        <v>0</v>
      </c>
      <c r="C32">
        <v>3.3</v>
      </c>
      <c r="D32">
        <v>10.6</v>
      </c>
      <c r="E32">
        <v>0</v>
      </c>
      <c r="F32">
        <v>0</v>
      </c>
      <c r="G32">
        <f t="shared" si="0"/>
        <v>-0.28000000000000014</v>
      </c>
      <c r="H32">
        <f t="shared" si="1"/>
        <v>0.28000000000000014</v>
      </c>
      <c r="J32" t="s">
        <v>13</v>
      </c>
      <c r="K32" s="14">
        <f t="array" ref="K32:K36">MMULT(J24:HI28,F2:F209)</f>
        <v>-0.93063070809714143</v>
      </c>
    </row>
    <row r="33" spans="1:11" x14ac:dyDescent="0.25">
      <c r="A33">
        <v>1</v>
      </c>
      <c r="B33">
        <v>2</v>
      </c>
      <c r="C33">
        <v>6.4</v>
      </c>
      <c r="D33">
        <v>23.5</v>
      </c>
      <c r="E33">
        <v>0</v>
      </c>
      <c r="F33">
        <v>0</v>
      </c>
      <c r="G33">
        <f t="shared" si="0"/>
        <v>0.58600000000000008</v>
      </c>
      <c r="H33">
        <f t="shared" si="1"/>
        <v>-0.58600000000000008</v>
      </c>
      <c r="J33" t="s">
        <v>14</v>
      </c>
      <c r="K33" s="15">
        <v>1.0743426589394806E-2</v>
      </c>
    </row>
    <row r="34" spans="1:11" x14ac:dyDescent="0.25">
      <c r="A34">
        <v>1</v>
      </c>
      <c r="B34">
        <v>289.2</v>
      </c>
      <c r="C34">
        <v>195.9</v>
      </c>
      <c r="D34">
        <v>86.6</v>
      </c>
      <c r="E34">
        <v>8.3000000000000007</v>
      </c>
      <c r="F34">
        <v>4</v>
      </c>
      <c r="G34">
        <f t="shared" si="0"/>
        <v>1.9500000000000002</v>
      </c>
      <c r="H34">
        <f t="shared" si="1"/>
        <v>2.0499999999999998</v>
      </c>
      <c r="J34" t="s">
        <v>15</v>
      </c>
      <c r="K34" s="15">
        <v>-5.8316987752809399E-2</v>
      </c>
    </row>
    <row r="35" spans="1:11" x14ac:dyDescent="0.25">
      <c r="A35">
        <v>1</v>
      </c>
      <c r="B35">
        <v>5.9</v>
      </c>
      <c r="C35">
        <v>18.3</v>
      </c>
      <c r="D35">
        <v>23.6</v>
      </c>
      <c r="E35">
        <v>0.4</v>
      </c>
      <c r="F35">
        <v>0</v>
      </c>
      <c r="G35">
        <f t="shared" si="0"/>
        <v>0.15100000000000002</v>
      </c>
      <c r="H35">
        <f t="shared" si="1"/>
        <v>-0.15100000000000002</v>
      </c>
      <c r="J35" t="s">
        <v>17</v>
      </c>
      <c r="K35" s="15">
        <v>7.6532290618587753E-2</v>
      </c>
    </row>
    <row r="36" spans="1:11" x14ac:dyDescent="0.25">
      <c r="A36">
        <v>1</v>
      </c>
      <c r="B36">
        <v>9.5</v>
      </c>
      <c r="C36">
        <v>10.4</v>
      </c>
      <c r="D36">
        <v>18.5</v>
      </c>
      <c r="E36">
        <v>1.1000000000000001</v>
      </c>
      <c r="F36">
        <v>0</v>
      </c>
      <c r="G36">
        <f t="shared" si="0"/>
        <v>0.65899999999999992</v>
      </c>
      <c r="H36">
        <f t="shared" si="1"/>
        <v>-0.65899999999999992</v>
      </c>
      <c r="J36" t="s">
        <v>16</v>
      </c>
      <c r="K36" s="16">
        <v>0.57997274609913063</v>
      </c>
    </row>
    <row r="37" spans="1:11" x14ac:dyDescent="0.25">
      <c r="A37">
        <v>1</v>
      </c>
      <c r="B37">
        <v>0</v>
      </c>
      <c r="C37">
        <v>0.3</v>
      </c>
      <c r="D37">
        <v>0.89999999999999991</v>
      </c>
      <c r="E37">
        <v>0</v>
      </c>
      <c r="F37">
        <v>0</v>
      </c>
      <c r="G37">
        <f t="shared" si="0"/>
        <v>-0.87600000000000011</v>
      </c>
      <c r="H37">
        <f t="shared" si="1"/>
        <v>0.87600000000000011</v>
      </c>
    </row>
    <row r="38" spans="1:11" x14ac:dyDescent="0.25">
      <c r="A38">
        <v>1</v>
      </c>
      <c r="B38">
        <v>3</v>
      </c>
      <c r="C38">
        <v>11.7</v>
      </c>
      <c r="D38">
        <v>10.9</v>
      </c>
      <c r="E38">
        <v>0</v>
      </c>
      <c r="F38">
        <v>0</v>
      </c>
      <c r="G38">
        <f t="shared" si="0"/>
        <v>-0.72999999999999987</v>
      </c>
      <c r="H38">
        <f t="shared" si="1"/>
        <v>0.72999999999999987</v>
      </c>
    </row>
    <row r="39" spans="1:11" x14ac:dyDescent="0.25">
      <c r="A39">
        <v>1</v>
      </c>
      <c r="B39">
        <v>23.9</v>
      </c>
      <c r="C39">
        <v>45.000000000000007</v>
      </c>
      <c r="D39">
        <v>82.8</v>
      </c>
      <c r="E39">
        <v>0.6</v>
      </c>
      <c r="F39">
        <v>0</v>
      </c>
      <c r="G39">
        <f t="shared" si="0"/>
        <v>3.5809999999999995</v>
      </c>
      <c r="H39">
        <f t="shared" si="1"/>
        <v>-3.5809999999999995</v>
      </c>
    </row>
    <row r="40" spans="1:11" x14ac:dyDescent="0.25">
      <c r="A40">
        <v>1</v>
      </c>
      <c r="B40">
        <v>0</v>
      </c>
      <c r="C40">
        <v>1.1000000000000001</v>
      </c>
      <c r="D40">
        <v>2.2000000000000002</v>
      </c>
      <c r="E40">
        <v>0</v>
      </c>
      <c r="F40">
        <v>0</v>
      </c>
      <c r="G40">
        <f t="shared" si="0"/>
        <v>-0.82</v>
      </c>
      <c r="H40">
        <f t="shared" si="1"/>
        <v>0.82</v>
      </c>
    </row>
    <row r="41" spans="1:11" x14ac:dyDescent="0.25">
      <c r="A41">
        <v>1</v>
      </c>
      <c r="B41">
        <v>42</v>
      </c>
      <c r="C41">
        <v>36.200000000000003</v>
      </c>
      <c r="D41">
        <v>35.29999999999999</v>
      </c>
      <c r="E41">
        <v>0</v>
      </c>
      <c r="F41">
        <v>0</v>
      </c>
      <c r="G41">
        <f t="shared" si="0"/>
        <v>0.14199999999999902</v>
      </c>
      <c r="H41">
        <f t="shared" si="1"/>
        <v>-0.14199999999999902</v>
      </c>
    </row>
    <row r="42" spans="1:11" x14ac:dyDescent="0.25">
      <c r="A42">
        <v>1</v>
      </c>
      <c r="B42">
        <v>125.4</v>
      </c>
      <c r="C42">
        <v>145.19999999999999</v>
      </c>
      <c r="D42">
        <v>35.099999999999987</v>
      </c>
      <c r="E42">
        <v>0.5</v>
      </c>
      <c r="F42">
        <v>0.4</v>
      </c>
      <c r="G42">
        <f t="shared" si="0"/>
        <v>-5.2900000000000009</v>
      </c>
      <c r="H42">
        <f t="shared" si="1"/>
        <v>5.6900000000000013</v>
      </c>
    </row>
    <row r="43" spans="1:11" x14ac:dyDescent="0.25">
      <c r="A43">
        <v>1</v>
      </c>
      <c r="B43">
        <v>138.4</v>
      </c>
      <c r="C43">
        <v>107.1</v>
      </c>
      <c r="D43">
        <v>30</v>
      </c>
      <c r="E43">
        <v>3.7</v>
      </c>
      <c r="F43">
        <v>0.8</v>
      </c>
      <c r="G43">
        <f t="shared" si="0"/>
        <v>-1.4259999999999997</v>
      </c>
      <c r="H43">
        <f t="shared" si="1"/>
        <v>2.226</v>
      </c>
    </row>
    <row r="44" spans="1:11" x14ac:dyDescent="0.25">
      <c r="A44">
        <v>1</v>
      </c>
      <c r="B44">
        <v>6.6</v>
      </c>
      <c r="C44">
        <v>8.1</v>
      </c>
      <c r="D44">
        <v>20.399999999999999</v>
      </c>
      <c r="E44">
        <v>0</v>
      </c>
      <c r="F44">
        <v>0</v>
      </c>
      <c r="G44">
        <f t="shared" si="0"/>
        <v>0.28199999999999981</v>
      </c>
      <c r="H44">
        <f t="shared" si="1"/>
        <v>-0.28199999999999981</v>
      </c>
    </row>
    <row r="45" spans="1:11" x14ac:dyDescent="0.25">
      <c r="A45">
        <v>1</v>
      </c>
      <c r="B45">
        <v>213.7</v>
      </c>
      <c r="C45">
        <v>311.39999999999998</v>
      </c>
      <c r="D45">
        <v>28.3</v>
      </c>
      <c r="E45">
        <v>128.30000000000001</v>
      </c>
      <c r="F45">
        <v>22</v>
      </c>
      <c r="G45">
        <f t="shared" si="0"/>
        <v>59.201000000000008</v>
      </c>
      <c r="H45">
        <f t="shared" si="1"/>
        <v>-37.201000000000008</v>
      </c>
    </row>
    <row r="46" spans="1:11" x14ac:dyDescent="0.25">
      <c r="A46">
        <v>1</v>
      </c>
      <c r="B46">
        <v>37.5</v>
      </c>
      <c r="C46">
        <v>160.5</v>
      </c>
      <c r="D46">
        <v>8.6999999999999993</v>
      </c>
      <c r="E46">
        <v>12.5</v>
      </c>
      <c r="F46">
        <v>0</v>
      </c>
      <c r="G46">
        <f t="shared" si="0"/>
        <v>-2.2389999999999999</v>
      </c>
      <c r="H46">
        <f t="shared" si="1"/>
        <v>2.2389999999999999</v>
      </c>
    </row>
    <row r="47" spans="1:11" x14ac:dyDescent="0.25">
      <c r="A47">
        <v>1</v>
      </c>
      <c r="B47">
        <v>103.2</v>
      </c>
      <c r="C47">
        <v>131.4</v>
      </c>
      <c r="D47">
        <v>38.6</v>
      </c>
      <c r="E47">
        <v>5.7</v>
      </c>
      <c r="F47">
        <v>1.4</v>
      </c>
      <c r="G47">
        <f t="shared" si="0"/>
        <v>-1.3879999999999999</v>
      </c>
      <c r="H47">
        <f t="shared" si="1"/>
        <v>2.7879999999999998</v>
      </c>
    </row>
    <row r="48" spans="1:11" x14ac:dyDescent="0.25">
      <c r="A48">
        <v>1</v>
      </c>
      <c r="B48">
        <v>181.7</v>
      </c>
      <c r="C48">
        <v>248.8</v>
      </c>
      <c r="D48">
        <v>29.9</v>
      </c>
      <c r="E48">
        <v>3.1</v>
      </c>
      <c r="F48">
        <v>3.9</v>
      </c>
      <c r="G48">
        <f t="shared" si="0"/>
        <v>-9.8510000000000009</v>
      </c>
      <c r="H48">
        <f t="shared" si="1"/>
        <v>13.751000000000001</v>
      </c>
    </row>
    <row r="49" spans="1:8" x14ac:dyDescent="0.25">
      <c r="A49">
        <v>1</v>
      </c>
      <c r="B49">
        <v>231.1</v>
      </c>
      <c r="C49">
        <v>211.8</v>
      </c>
      <c r="D49">
        <v>87.3</v>
      </c>
      <c r="E49">
        <v>0</v>
      </c>
      <c r="F49">
        <v>0</v>
      </c>
      <c r="G49">
        <f t="shared" si="0"/>
        <v>-4.343</v>
      </c>
      <c r="H49">
        <f t="shared" si="1"/>
        <v>4.343</v>
      </c>
    </row>
    <row r="50" spans="1:8" x14ac:dyDescent="0.25">
      <c r="A50">
        <v>1</v>
      </c>
      <c r="B50">
        <v>152.69999999999999</v>
      </c>
      <c r="C50">
        <v>90.3</v>
      </c>
      <c r="D50">
        <v>62.8</v>
      </c>
      <c r="E50">
        <v>1.1000000000000001</v>
      </c>
      <c r="F50">
        <v>1.2</v>
      </c>
      <c r="G50">
        <f t="shared" si="0"/>
        <v>0.8410000000000003</v>
      </c>
      <c r="H50">
        <f t="shared" si="1"/>
        <v>0.35899999999999965</v>
      </c>
    </row>
    <row r="51" spans="1:8" x14ac:dyDescent="0.25">
      <c r="A51">
        <v>1</v>
      </c>
      <c r="B51">
        <v>47</v>
      </c>
      <c r="C51">
        <v>25.6</v>
      </c>
      <c r="D51">
        <v>40.5</v>
      </c>
      <c r="E51">
        <v>0</v>
      </c>
      <c r="F51">
        <v>0.8</v>
      </c>
      <c r="G51">
        <f t="shared" si="0"/>
        <v>1.2440000000000002</v>
      </c>
      <c r="H51">
        <f t="shared" si="1"/>
        <v>-0.44400000000000017</v>
      </c>
    </row>
    <row r="52" spans="1:8" x14ac:dyDescent="0.25">
      <c r="A52">
        <v>1</v>
      </c>
      <c r="B52">
        <v>0</v>
      </c>
      <c r="C52">
        <v>0.9</v>
      </c>
      <c r="D52">
        <v>3.1</v>
      </c>
      <c r="E52">
        <v>0</v>
      </c>
      <c r="F52">
        <v>0</v>
      </c>
      <c r="G52">
        <f t="shared" si="0"/>
        <v>-0.7360000000000001</v>
      </c>
      <c r="H52">
        <f t="shared" si="1"/>
        <v>0.7360000000000001</v>
      </c>
    </row>
    <row r="53" spans="1:8" x14ac:dyDescent="0.25">
      <c r="A53">
        <v>1</v>
      </c>
      <c r="B53">
        <v>2</v>
      </c>
      <c r="C53">
        <v>10.1</v>
      </c>
      <c r="D53">
        <v>35</v>
      </c>
      <c r="E53">
        <v>0.3</v>
      </c>
      <c r="F53">
        <v>0.2</v>
      </c>
      <c r="G53">
        <f t="shared" si="0"/>
        <v>1.4580000000000002</v>
      </c>
      <c r="H53">
        <f t="shared" si="1"/>
        <v>-1.2580000000000002</v>
      </c>
    </row>
    <row r="54" spans="1:8" x14ac:dyDescent="0.25">
      <c r="A54">
        <v>1</v>
      </c>
      <c r="B54">
        <v>0</v>
      </c>
      <c r="C54">
        <v>2.7</v>
      </c>
      <c r="D54">
        <v>3.1</v>
      </c>
      <c r="E54">
        <v>0</v>
      </c>
      <c r="F54">
        <v>0</v>
      </c>
      <c r="G54">
        <f t="shared" si="0"/>
        <v>-0.84400000000000008</v>
      </c>
      <c r="H54">
        <f t="shared" si="1"/>
        <v>0.84400000000000008</v>
      </c>
    </row>
    <row r="55" spans="1:8" x14ac:dyDescent="0.25">
      <c r="A55">
        <v>1</v>
      </c>
      <c r="B55">
        <v>23.8</v>
      </c>
      <c r="C55">
        <v>15.7</v>
      </c>
      <c r="D55">
        <v>78.499999999999986</v>
      </c>
      <c r="E55">
        <v>0.7</v>
      </c>
      <c r="F55">
        <v>0.6</v>
      </c>
      <c r="G55">
        <f t="shared" si="0"/>
        <v>5.0519999999999987</v>
      </c>
      <c r="H55">
        <f t="shared" si="1"/>
        <v>-4.4519999999999991</v>
      </c>
    </row>
    <row r="56" spans="1:8" x14ac:dyDescent="0.25">
      <c r="A56">
        <v>1</v>
      </c>
      <c r="B56">
        <v>76</v>
      </c>
      <c r="C56">
        <v>105.2</v>
      </c>
      <c r="D56">
        <v>65.2</v>
      </c>
      <c r="E56">
        <v>7.8</v>
      </c>
      <c r="F56">
        <v>2.8</v>
      </c>
      <c r="G56">
        <f t="shared" si="0"/>
        <v>3.258</v>
      </c>
      <c r="H56">
        <f t="shared" si="1"/>
        <v>-0.45800000000000018</v>
      </c>
    </row>
    <row r="57" spans="1:8" x14ac:dyDescent="0.25">
      <c r="A57">
        <v>1</v>
      </c>
      <c r="B57">
        <v>53.1</v>
      </c>
      <c r="C57">
        <v>81.900000000000006</v>
      </c>
      <c r="D57">
        <v>30.9</v>
      </c>
      <c r="E57">
        <v>0.4</v>
      </c>
      <c r="F57">
        <v>0.8</v>
      </c>
      <c r="G57">
        <f t="shared" si="0"/>
        <v>-2.6090000000000009</v>
      </c>
      <c r="H57">
        <f t="shared" si="1"/>
        <v>3.4090000000000007</v>
      </c>
    </row>
    <row r="58" spans="1:8" x14ac:dyDescent="0.25">
      <c r="A58">
        <v>1</v>
      </c>
      <c r="B58">
        <v>21.7</v>
      </c>
      <c r="C58">
        <v>15.4</v>
      </c>
      <c r="D58">
        <v>17.2</v>
      </c>
      <c r="E58">
        <v>0</v>
      </c>
      <c r="F58">
        <v>0</v>
      </c>
      <c r="G58">
        <f t="shared" si="0"/>
        <v>-0.26100000000000012</v>
      </c>
      <c r="H58">
        <f t="shared" si="1"/>
        <v>0.26100000000000012</v>
      </c>
    </row>
    <row r="59" spans="1:8" x14ac:dyDescent="0.25">
      <c r="A59">
        <v>1</v>
      </c>
      <c r="B59">
        <v>6.5</v>
      </c>
      <c r="C59">
        <v>3.5</v>
      </c>
      <c r="D59">
        <v>6.9</v>
      </c>
      <c r="E59">
        <v>0.6</v>
      </c>
      <c r="F59">
        <v>1.2</v>
      </c>
      <c r="G59">
        <f t="shared" si="0"/>
        <v>-0.17499999999999993</v>
      </c>
      <c r="H59">
        <f t="shared" si="1"/>
        <v>1.375</v>
      </c>
    </row>
    <row r="60" spans="1:8" x14ac:dyDescent="0.25">
      <c r="A60">
        <v>1</v>
      </c>
      <c r="B60">
        <v>0</v>
      </c>
      <c r="C60">
        <v>1.9</v>
      </c>
      <c r="D60">
        <v>4.8</v>
      </c>
      <c r="E60">
        <v>0</v>
      </c>
      <c r="F60">
        <v>0</v>
      </c>
      <c r="G60">
        <f t="shared" si="0"/>
        <v>-0.66</v>
      </c>
      <c r="H60">
        <f t="shared" si="1"/>
        <v>0.66</v>
      </c>
    </row>
    <row r="61" spans="1:8" x14ac:dyDescent="0.25">
      <c r="A61">
        <v>1</v>
      </c>
      <c r="B61">
        <v>0.5</v>
      </c>
      <c r="C61">
        <v>1.5</v>
      </c>
      <c r="D61">
        <v>8.2999999999999989</v>
      </c>
      <c r="E61">
        <v>0</v>
      </c>
      <c r="F61">
        <v>0</v>
      </c>
      <c r="G61">
        <f t="shared" si="0"/>
        <v>-0.3510000000000002</v>
      </c>
      <c r="H61">
        <f t="shared" si="1"/>
        <v>0.3510000000000002</v>
      </c>
    </row>
    <row r="62" spans="1:8" x14ac:dyDescent="0.25">
      <c r="A62">
        <v>1</v>
      </c>
      <c r="B62">
        <v>0</v>
      </c>
      <c r="C62">
        <v>0.3</v>
      </c>
      <c r="D62">
        <v>5.2000000000000011</v>
      </c>
      <c r="E62">
        <v>0</v>
      </c>
      <c r="F62">
        <v>0</v>
      </c>
      <c r="G62">
        <f t="shared" si="0"/>
        <v>-0.53200000000000003</v>
      </c>
      <c r="H62">
        <f t="shared" si="1"/>
        <v>0.53200000000000003</v>
      </c>
    </row>
    <row r="63" spans="1:8" x14ac:dyDescent="0.25">
      <c r="A63">
        <v>1</v>
      </c>
      <c r="B63">
        <v>25.3</v>
      </c>
      <c r="C63">
        <v>21.4</v>
      </c>
      <c r="D63">
        <v>38.299999999999997</v>
      </c>
      <c r="E63">
        <v>0</v>
      </c>
      <c r="F63">
        <v>0</v>
      </c>
      <c r="G63">
        <f t="shared" si="0"/>
        <v>1.1030000000000002</v>
      </c>
      <c r="H63">
        <f t="shared" si="1"/>
        <v>-1.1030000000000002</v>
      </c>
    </row>
    <row r="64" spans="1:8" x14ac:dyDescent="0.25">
      <c r="A64">
        <v>1</v>
      </c>
      <c r="B64">
        <v>3.2</v>
      </c>
      <c r="C64">
        <v>2.5</v>
      </c>
      <c r="D64">
        <v>16</v>
      </c>
      <c r="E64">
        <v>0</v>
      </c>
      <c r="F64">
        <v>0</v>
      </c>
      <c r="G64">
        <f t="shared" si="0"/>
        <v>0.23199999999999998</v>
      </c>
      <c r="H64">
        <f t="shared" si="1"/>
        <v>-0.23199999999999998</v>
      </c>
    </row>
    <row r="65" spans="1:8" x14ac:dyDescent="0.25">
      <c r="A65">
        <v>1</v>
      </c>
      <c r="B65">
        <v>0</v>
      </c>
      <c r="C65">
        <v>25.8</v>
      </c>
      <c r="D65">
        <v>16.100000000000001</v>
      </c>
      <c r="E65">
        <v>0</v>
      </c>
      <c r="F65">
        <v>0.5</v>
      </c>
      <c r="G65">
        <f t="shared" si="0"/>
        <v>-1.1900000000000002</v>
      </c>
      <c r="H65">
        <f t="shared" si="1"/>
        <v>1.6900000000000002</v>
      </c>
    </row>
    <row r="66" spans="1:8" x14ac:dyDescent="0.25">
      <c r="A66">
        <v>1</v>
      </c>
      <c r="B66">
        <v>63.4</v>
      </c>
      <c r="C66">
        <v>58.400000000000013</v>
      </c>
      <c r="D66">
        <v>49.8</v>
      </c>
      <c r="E66">
        <v>0</v>
      </c>
      <c r="F66">
        <v>0</v>
      </c>
      <c r="G66">
        <f t="shared" si="0"/>
        <v>0.18399999999999928</v>
      </c>
      <c r="H66">
        <f t="shared" si="1"/>
        <v>-0.18399999999999928</v>
      </c>
    </row>
    <row r="67" spans="1:8" x14ac:dyDescent="0.25">
      <c r="A67">
        <v>1</v>
      </c>
      <c r="B67">
        <v>162.30000000000001</v>
      </c>
      <c r="C67">
        <v>99.2</v>
      </c>
      <c r="D67">
        <v>54.7</v>
      </c>
      <c r="E67">
        <v>23.9</v>
      </c>
      <c r="F67">
        <v>2.4</v>
      </c>
      <c r="G67">
        <f t="shared" ref="G67:G130" si="2">-0.93+0.01*B67-0.06*C67+0.08*D67+0.58*E67</f>
        <v>12.978999999999999</v>
      </c>
      <c r="H67">
        <f t="shared" ref="H67:H130" si="3">F67-G67</f>
        <v>-10.578999999999999</v>
      </c>
    </row>
    <row r="68" spans="1:8" x14ac:dyDescent="0.25">
      <c r="A68">
        <v>1</v>
      </c>
      <c r="B68">
        <v>118.3</v>
      </c>
      <c r="C68">
        <v>135.4</v>
      </c>
      <c r="D68">
        <v>31.4</v>
      </c>
      <c r="E68">
        <v>36.799999999999997</v>
      </c>
      <c r="F68">
        <v>8.6999999999999993</v>
      </c>
      <c r="G68">
        <f t="shared" si="2"/>
        <v>15.984999999999998</v>
      </c>
      <c r="H68">
        <f t="shared" si="3"/>
        <v>-7.2849999999999984</v>
      </c>
    </row>
    <row r="69" spans="1:8" x14ac:dyDescent="0.25">
      <c r="A69">
        <v>1</v>
      </c>
      <c r="B69">
        <v>24.6</v>
      </c>
      <c r="C69">
        <v>6.9999999999999991</v>
      </c>
      <c r="D69">
        <v>9</v>
      </c>
      <c r="E69">
        <v>0</v>
      </c>
      <c r="F69">
        <v>0</v>
      </c>
      <c r="G69">
        <f t="shared" si="2"/>
        <v>-0.38400000000000012</v>
      </c>
      <c r="H69">
        <f t="shared" si="3"/>
        <v>0.38400000000000012</v>
      </c>
    </row>
    <row r="70" spans="1:8" x14ac:dyDescent="0.25">
      <c r="A70">
        <v>1</v>
      </c>
      <c r="B70">
        <v>0</v>
      </c>
      <c r="C70">
        <v>0.9</v>
      </c>
      <c r="D70">
        <v>0.5</v>
      </c>
      <c r="E70">
        <v>0</v>
      </c>
      <c r="F70">
        <v>0</v>
      </c>
      <c r="G70">
        <f t="shared" si="2"/>
        <v>-0.94400000000000006</v>
      </c>
      <c r="H70">
        <f t="shared" si="3"/>
        <v>0.94400000000000006</v>
      </c>
    </row>
    <row r="71" spans="1:8" x14ac:dyDescent="0.25">
      <c r="A71">
        <v>1</v>
      </c>
      <c r="B71">
        <v>26.1</v>
      </c>
      <c r="C71">
        <v>37.9</v>
      </c>
      <c r="D71">
        <v>10.9</v>
      </c>
      <c r="E71">
        <v>0</v>
      </c>
      <c r="F71">
        <v>0</v>
      </c>
      <c r="G71">
        <f t="shared" si="2"/>
        <v>-2.0710000000000002</v>
      </c>
      <c r="H71">
        <f t="shared" si="3"/>
        <v>2.0710000000000002</v>
      </c>
    </row>
    <row r="72" spans="1:8" x14ac:dyDescent="0.25">
      <c r="A72">
        <v>1</v>
      </c>
      <c r="B72">
        <v>62.3</v>
      </c>
      <c r="C72">
        <v>18.8</v>
      </c>
      <c r="D72">
        <v>46.4</v>
      </c>
      <c r="E72">
        <v>0.60000000000000009</v>
      </c>
      <c r="F72">
        <v>0</v>
      </c>
      <c r="G72">
        <f t="shared" si="2"/>
        <v>2.6249999999999996</v>
      </c>
      <c r="H72">
        <f t="shared" si="3"/>
        <v>-2.6249999999999996</v>
      </c>
    </row>
    <row r="73" spans="1:8" x14ac:dyDescent="0.25">
      <c r="A73">
        <v>1</v>
      </c>
      <c r="B73">
        <v>71.5</v>
      </c>
      <c r="C73">
        <v>88.6</v>
      </c>
      <c r="D73">
        <v>107.2</v>
      </c>
      <c r="E73">
        <v>2.4</v>
      </c>
      <c r="F73">
        <v>2.1</v>
      </c>
      <c r="G73">
        <f t="shared" si="2"/>
        <v>4.4370000000000012</v>
      </c>
      <c r="H73">
        <f t="shared" si="3"/>
        <v>-2.3370000000000011</v>
      </c>
    </row>
    <row r="74" spans="1:8" x14ac:dyDescent="0.25">
      <c r="A74">
        <v>1</v>
      </c>
      <c r="B74">
        <v>221.4</v>
      </c>
      <c r="C74">
        <v>378.4</v>
      </c>
      <c r="D74">
        <v>41.000000000000007</v>
      </c>
      <c r="E74">
        <v>165</v>
      </c>
      <c r="F74">
        <v>42.2</v>
      </c>
      <c r="G74">
        <f t="shared" si="2"/>
        <v>77.559999999999988</v>
      </c>
      <c r="H74">
        <f t="shared" si="3"/>
        <v>-35.359999999999985</v>
      </c>
    </row>
    <row r="75" spans="1:8" x14ac:dyDescent="0.25">
      <c r="A75">
        <v>1</v>
      </c>
      <c r="B75">
        <v>191.7</v>
      </c>
      <c r="C75">
        <v>169.7</v>
      </c>
      <c r="D75">
        <v>53.7</v>
      </c>
      <c r="E75">
        <v>768.69999999999993</v>
      </c>
      <c r="F75">
        <v>500.9</v>
      </c>
      <c r="G75">
        <f t="shared" si="2"/>
        <v>440.94699999999995</v>
      </c>
      <c r="H75">
        <f t="shared" si="3"/>
        <v>59.953000000000031</v>
      </c>
    </row>
    <row r="76" spans="1:8" x14ac:dyDescent="0.25">
      <c r="A76">
        <v>1</v>
      </c>
      <c r="B76">
        <v>370.9</v>
      </c>
      <c r="C76">
        <v>400.90000000000009</v>
      </c>
      <c r="D76">
        <v>85.100000000000009</v>
      </c>
      <c r="E76">
        <v>500</v>
      </c>
      <c r="F76">
        <v>272.3</v>
      </c>
      <c r="G76">
        <f t="shared" si="2"/>
        <v>275.53300000000002</v>
      </c>
      <c r="H76">
        <f t="shared" si="3"/>
        <v>-3.2330000000000041</v>
      </c>
    </row>
    <row r="77" spans="1:8" x14ac:dyDescent="0.25">
      <c r="A77">
        <v>1</v>
      </c>
      <c r="B77">
        <v>303.39999999999998</v>
      </c>
      <c r="C77">
        <v>422.6</v>
      </c>
      <c r="D77">
        <v>77.900000000000006</v>
      </c>
      <c r="E77">
        <v>485.8</v>
      </c>
      <c r="F77">
        <v>202.1</v>
      </c>
      <c r="G77">
        <f t="shared" si="2"/>
        <v>264.74400000000003</v>
      </c>
      <c r="H77">
        <f t="shared" si="3"/>
        <v>-62.644000000000034</v>
      </c>
    </row>
    <row r="78" spans="1:8" x14ac:dyDescent="0.25">
      <c r="A78">
        <v>1</v>
      </c>
      <c r="B78">
        <v>366.7</v>
      </c>
      <c r="C78">
        <v>426.19999999999987</v>
      </c>
      <c r="D78">
        <v>78.2</v>
      </c>
      <c r="E78">
        <v>95.100000000000009</v>
      </c>
      <c r="F78">
        <v>7.4999999999999991</v>
      </c>
      <c r="G78">
        <f t="shared" si="2"/>
        <v>38.579000000000008</v>
      </c>
      <c r="H78">
        <f t="shared" si="3"/>
        <v>-31.079000000000008</v>
      </c>
    </row>
    <row r="79" spans="1:8" x14ac:dyDescent="0.25">
      <c r="A79">
        <v>1</v>
      </c>
      <c r="B79">
        <v>122.7</v>
      </c>
      <c r="C79">
        <v>86.099999999999966</v>
      </c>
      <c r="D79">
        <v>42.3</v>
      </c>
      <c r="E79">
        <v>5.6</v>
      </c>
      <c r="F79">
        <v>0.3</v>
      </c>
      <c r="G79">
        <f t="shared" si="2"/>
        <v>1.7630000000000017</v>
      </c>
      <c r="H79">
        <f t="shared" si="3"/>
        <v>-1.4630000000000016</v>
      </c>
    </row>
    <row r="80" spans="1:8" x14ac:dyDescent="0.25">
      <c r="A80">
        <v>1</v>
      </c>
      <c r="B80">
        <v>12.9</v>
      </c>
      <c r="C80">
        <v>4.7</v>
      </c>
      <c r="D80">
        <v>13.8</v>
      </c>
      <c r="E80">
        <v>0</v>
      </c>
      <c r="F80">
        <v>0</v>
      </c>
      <c r="G80">
        <f t="shared" si="2"/>
        <v>2.100000000000013E-2</v>
      </c>
      <c r="H80">
        <f t="shared" si="3"/>
        <v>-2.100000000000013E-2</v>
      </c>
    </row>
    <row r="81" spans="1:8" x14ac:dyDescent="0.25">
      <c r="A81">
        <v>1</v>
      </c>
      <c r="B81">
        <v>0</v>
      </c>
      <c r="C81">
        <v>1.2</v>
      </c>
      <c r="D81">
        <v>12.2</v>
      </c>
      <c r="E81">
        <v>0</v>
      </c>
      <c r="F81">
        <v>0</v>
      </c>
      <c r="G81">
        <f t="shared" si="2"/>
        <v>-2.6000000000000023E-2</v>
      </c>
      <c r="H81">
        <f t="shared" si="3"/>
        <v>2.6000000000000023E-2</v>
      </c>
    </row>
    <row r="82" spans="1:8" x14ac:dyDescent="0.25">
      <c r="A82">
        <v>1</v>
      </c>
      <c r="B82">
        <v>8.1000000000000014</v>
      </c>
      <c r="C82">
        <v>4.9000000000000004</v>
      </c>
      <c r="D82">
        <v>0.60000000000000009</v>
      </c>
      <c r="E82">
        <v>0</v>
      </c>
      <c r="F82">
        <v>0</v>
      </c>
      <c r="G82">
        <f t="shared" si="2"/>
        <v>-1.095</v>
      </c>
      <c r="H82">
        <f t="shared" si="3"/>
        <v>1.095</v>
      </c>
    </row>
    <row r="83" spans="1:8" x14ac:dyDescent="0.25">
      <c r="A83">
        <v>1</v>
      </c>
      <c r="B83">
        <v>28.9</v>
      </c>
      <c r="C83">
        <v>12</v>
      </c>
      <c r="D83">
        <v>4.2</v>
      </c>
      <c r="E83">
        <v>0.2</v>
      </c>
      <c r="F83">
        <v>0</v>
      </c>
      <c r="G83">
        <f t="shared" si="2"/>
        <v>-0.90899999999999992</v>
      </c>
      <c r="H83">
        <f t="shared" si="3"/>
        <v>0.90899999999999992</v>
      </c>
    </row>
    <row r="84" spans="1:8" x14ac:dyDescent="0.25">
      <c r="A84">
        <v>1</v>
      </c>
      <c r="B84">
        <v>29</v>
      </c>
      <c r="C84">
        <v>41.5</v>
      </c>
      <c r="D84">
        <v>84</v>
      </c>
      <c r="E84">
        <v>2</v>
      </c>
      <c r="F84">
        <v>0</v>
      </c>
      <c r="G84">
        <f t="shared" si="2"/>
        <v>4.75</v>
      </c>
      <c r="H84">
        <f t="shared" si="3"/>
        <v>-4.75</v>
      </c>
    </row>
    <row r="85" spans="1:8" x14ac:dyDescent="0.25">
      <c r="A85">
        <v>1</v>
      </c>
      <c r="B85">
        <v>8</v>
      </c>
      <c r="C85">
        <v>30</v>
      </c>
      <c r="D85">
        <v>26.1</v>
      </c>
      <c r="E85">
        <v>0.1</v>
      </c>
      <c r="F85">
        <v>0</v>
      </c>
      <c r="G85">
        <f t="shared" si="2"/>
        <v>-0.50399999999999978</v>
      </c>
      <c r="H85">
        <f t="shared" si="3"/>
        <v>0.50399999999999978</v>
      </c>
    </row>
    <row r="86" spans="1:8" x14ac:dyDescent="0.25">
      <c r="A86">
        <v>1</v>
      </c>
      <c r="B86">
        <v>57.6</v>
      </c>
      <c r="C86">
        <v>70.3</v>
      </c>
      <c r="D86">
        <v>23</v>
      </c>
      <c r="E86">
        <v>0.2</v>
      </c>
      <c r="F86">
        <v>0</v>
      </c>
      <c r="G86">
        <f t="shared" si="2"/>
        <v>-2.6160000000000001</v>
      </c>
      <c r="H86">
        <f t="shared" si="3"/>
        <v>2.6160000000000001</v>
      </c>
    </row>
    <row r="87" spans="1:8" x14ac:dyDescent="0.25">
      <c r="A87">
        <v>1</v>
      </c>
      <c r="B87">
        <v>104.7</v>
      </c>
      <c r="C87">
        <v>144.69999999999999</v>
      </c>
      <c r="D87">
        <v>86.899999999999991</v>
      </c>
      <c r="E87">
        <v>5.8</v>
      </c>
      <c r="F87">
        <v>2.1</v>
      </c>
      <c r="G87">
        <f t="shared" si="2"/>
        <v>1.7510000000000012</v>
      </c>
      <c r="H87">
        <f t="shared" si="3"/>
        <v>0.34899999999999887</v>
      </c>
    </row>
    <row r="88" spans="1:8" x14ac:dyDescent="0.25">
      <c r="A88">
        <v>1</v>
      </c>
      <c r="B88">
        <v>396.2</v>
      </c>
      <c r="C88">
        <v>552.5</v>
      </c>
      <c r="D88">
        <v>164.4</v>
      </c>
      <c r="E88">
        <v>33.6</v>
      </c>
      <c r="F88">
        <v>35.6</v>
      </c>
      <c r="G88">
        <f t="shared" si="2"/>
        <v>2.522000000000002</v>
      </c>
      <c r="H88">
        <f t="shared" si="3"/>
        <v>33.078000000000003</v>
      </c>
    </row>
    <row r="89" spans="1:8" x14ac:dyDescent="0.25">
      <c r="A89">
        <v>1</v>
      </c>
      <c r="B89">
        <v>320</v>
      </c>
      <c r="C89">
        <v>274.10000000000002</v>
      </c>
      <c r="D89">
        <v>136.6</v>
      </c>
      <c r="E89">
        <v>1.1000000000000001</v>
      </c>
      <c r="F89">
        <v>1.8</v>
      </c>
      <c r="G89">
        <f t="shared" si="2"/>
        <v>-2.610000000000003</v>
      </c>
      <c r="H89">
        <f t="shared" si="3"/>
        <v>4.4100000000000028</v>
      </c>
    </row>
    <row r="90" spans="1:8" x14ac:dyDescent="0.25">
      <c r="A90">
        <v>1</v>
      </c>
      <c r="B90">
        <v>215.4</v>
      </c>
      <c r="C90">
        <v>160.19999999999999</v>
      </c>
      <c r="D90">
        <v>60.8</v>
      </c>
      <c r="E90">
        <v>18.5</v>
      </c>
      <c r="F90">
        <v>4.7</v>
      </c>
      <c r="G90">
        <f t="shared" si="2"/>
        <v>7.2060000000000004</v>
      </c>
      <c r="H90">
        <f t="shared" si="3"/>
        <v>-2.5060000000000002</v>
      </c>
    </row>
    <row r="91" spans="1:8" x14ac:dyDescent="0.25">
      <c r="A91">
        <v>1</v>
      </c>
      <c r="B91">
        <v>128.4</v>
      </c>
      <c r="C91">
        <v>108.8</v>
      </c>
      <c r="D91">
        <v>97.399999999999991</v>
      </c>
      <c r="E91">
        <v>3.399999999999999</v>
      </c>
      <c r="F91">
        <v>3</v>
      </c>
      <c r="G91">
        <f t="shared" si="2"/>
        <v>3.59</v>
      </c>
      <c r="H91">
        <f t="shared" si="3"/>
        <v>-0.58999999999999986</v>
      </c>
    </row>
    <row r="92" spans="1:8" x14ac:dyDescent="0.25">
      <c r="A92">
        <v>1</v>
      </c>
      <c r="B92">
        <v>61.8</v>
      </c>
      <c r="C92">
        <v>21.4</v>
      </c>
      <c r="D92">
        <v>22.5</v>
      </c>
      <c r="E92">
        <v>1.4</v>
      </c>
      <c r="F92">
        <v>1</v>
      </c>
      <c r="G92">
        <f t="shared" si="2"/>
        <v>1.016</v>
      </c>
      <c r="H92">
        <f t="shared" si="3"/>
        <v>-1.6000000000000014E-2</v>
      </c>
    </row>
    <row r="93" spans="1:8" x14ac:dyDescent="0.25">
      <c r="A93">
        <v>1</v>
      </c>
      <c r="B93">
        <v>0</v>
      </c>
      <c r="C93">
        <v>1.6</v>
      </c>
      <c r="D93">
        <v>6.6</v>
      </c>
      <c r="E93">
        <v>0</v>
      </c>
      <c r="F93">
        <v>0</v>
      </c>
      <c r="G93">
        <f t="shared" si="2"/>
        <v>-0.498</v>
      </c>
      <c r="H93">
        <f t="shared" si="3"/>
        <v>0.498</v>
      </c>
    </row>
    <row r="94" spans="1:8" x14ac:dyDescent="0.25">
      <c r="A94">
        <v>1</v>
      </c>
      <c r="B94">
        <v>241.3</v>
      </c>
      <c r="C94">
        <v>243.1</v>
      </c>
      <c r="D94">
        <v>78.699999999999989</v>
      </c>
      <c r="E94">
        <v>24.5</v>
      </c>
      <c r="F94">
        <v>4.0999999999999996</v>
      </c>
      <c r="G94">
        <f t="shared" si="2"/>
        <v>7.4030000000000005</v>
      </c>
      <c r="H94">
        <f t="shared" si="3"/>
        <v>-3.3030000000000008</v>
      </c>
    </row>
    <row r="95" spans="1:8" x14ac:dyDescent="0.25">
      <c r="A95">
        <v>1</v>
      </c>
      <c r="B95">
        <v>43.400000000000013</v>
      </c>
      <c r="C95">
        <v>27.5</v>
      </c>
      <c r="D95">
        <v>23.6</v>
      </c>
      <c r="E95">
        <v>0.8</v>
      </c>
      <c r="F95">
        <v>0</v>
      </c>
      <c r="G95">
        <f t="shared" si="2"/>
        <v>0.20600000000000018</v>
      </c>
      <c r="H95">
        <f t="shared" si="3"/>
        <v>-0.20600000000000018</v>
      </c>
    </row>
    <row r="96" spans="1:8" x14ac:dyDescent="0.25">
      <c r="A96">
        <v>1</v>
      </c>
      <c r="B96">
        <v>53.7</v>
      </c>
      <c r="C96">
        <v>54.1</v>
      </c>
      <c r="D96">
        <v>55.2</v>
      </c>
      <c r="E96">
        <v>7.3</v>
      </c>
      <c r="F96">
        <v>2</v>
      </c>
      <c r="G96">
        <f t="shared" si="2"/>
        <v>5.0110000000000001</v>
      </c>
      <c r="H96">
        <f t="shared" si="3"/>
        <v>-3.0110000000000001</v>
      </c>
    </row>
    <row r="97" spans="1:8" x14ac:dyDescent="0.25">
      <c r="A97">
        <v>1</v>
      </c>
      <c r="B97">
        <v>0</v>
      </c>
      <c r="C97">
        <v>0.8</v>
      </c>
      <c r="D97">
        <v>0</v>
      </c>
      <c r="E97">
        <v>0</v>
      </c>
      <c r="F97">
        <v>0</v>
      </c>
      <c r="G97">
        <f t="shared" si="2"/>
        <v>-0.97800000000000009</v>
      </c>
      <c r="H97">
        <f t="shared" si="3"/>
        <v>0.97800000000000009</v>
      </c>
    </row>
    <row r="98" spans="1:8" x14ac:dyDescent="0.25">
      <c r="A98">
        <v>1</v>
      </c>
      <c r="B98">
        <v>191.4</v>
      </c>
      <c r="C98">
        <v>196.6</v>
      </c>
      <c r="D98">
        <v>49.7</v>
      </c>
      <c r="E98">
        <v>22.4</v>
      </c>
      <c r="F98">
        <v>8.7000000000000011</v>
      </c>
      <c r="G98">
        <f t="shared" si="2"/>
        <v>6.1560000000000006</v>
      </c>
      <c r="H98">
        <f t="shared" si="3"/>
        <v>2.5440000000000005</v>
      </c>
    </row>
    <row r="99" spans="1:8" x14ac:dyDescent="0.25">
      <c r="A99">
        <v>1</v>
      </c>
      <c r="B99">
        <v>113.8</v>
      </c>
      <c r="C99">
        <v>77.900000000000006</v>
      </c>
      <c r="D99">
        <v>51.8</v>
      </c>
      <c r="E99">
        <v>0</v>
      </c>
      <c r="F99">
        <v>0</v>
      </c>
      <c r="G99">
        <f t="shared" si="2"/>
        <v>-0.32200000000000006</v>
      </c>
      <c r="H99">
        <f t="shared" si="3"/>
        <v>0.32200000000000006</v>
      </c>
    </row>
    <row r="100" spans="1:8" x14ac:dyDescent="0.25">
      <c r="A100">
        <v>1</v>
      </c>
      <c r="B100">
        <v>29.2</v>
      </c>
      <c r="C100">
        <v>24.1</v>
      </c>
      <c r="D100">
        <v>24.2</v>
      </c>
      <c r="E100">
        <v>0</v>
      </c>
      <c r="F100">
        <v>0</v>
      </c>
      <c r="G100">
        <f t="shared" si="2"/>
        <v>-0.14800000000000013</v>
      </c>
      <c r="H100">
        <f t="shared" si="3"/>
        <v>0.14800000000000013</v>
      </c>
    </row>
    <row r="101" spans="1:8" x14ac:dyDescent="0.25">
      <c r="A101">
        <v>1</v>
      </c>
      <c r="B101">
        <v>0.6</v>
      </c>
      <c r="C101">
        <v>1.2</v>
      </c>
      <c r="D101">
        <v>6.1</v>
      </c>
      <c r="E101">
        <v>0</v>
      </c>
      <c r="F101">
        <v>0</v>
      </c>
      <c r="G101">
        <f t="shared" si="2"/>
        <v>-0.50800000000000001</v>
      </c>
      <c r="H101">
        <f t="shared" si="3"/>
        <v>0.50800000000000001</v>
      </c>
    </row>
    <row r="102" spans="1:8" x14ac:dyDescent="0.25">
      <c r="A102">
        <v>1</v>
      </c>
      <c r="B102">
        <v>3.5</v>
      </c>
      <c r="C102">
        <v>2.6</v>
      </c>
      <c r="D102">
        <v>3.5</v>
      </c>
      <c r="E102">
        <v>0.5</v>
      </c>
      <c r="F102">
        <v>1</v>
      </c>
      <c r="G102">
        <f t="shared" si="2"/>
        <v>-0.48099999999999993</v>
      </c>
      <c r="H102">
        <f t="shared" si="3"/>
        <v>1.4809999999999999</v>
      </c>
    </row>
    <row r="103" spans="1:8" x14ac:dyDescent="0.25">
      <c r="A103">
        <v>1</v>
      </c>
      <c r="B103">
        <v>7.4</v>
      </c>
      <c r="C103">
        <v>3.3</v>
      </c>
      <c r="D103">
        <v>19</v>
      </c>
      <c r="E103">
        <v>0</v>
      </c>
      <c r="F103">
        <v>0</v>
      </c>
      <c r="G103">
        <f t="shared" si="2"/>
        <v>0.46599999999999997</v>
      </c>
      <c r="H103">
        <f t="shared" si="3"/>
        <v>-0.46599999999999997</v>
      </c>
    </row>
    <row r="104" spans="1:8" x14ac:dyDescent="0.25">
      <c r="A104">
        <v>1</v>
      </c>
      <c r="B104">
        <v>29.3</v>
      </c>
      <c r="C104">
        <v>20.8</v>
      </c>
      <c r="D104">
        <v>54.7</v>
      </c>
      <c r="E104">
        <v>6.2</v>
      </c>
      <c r="F104">
        <v>1</v>
      </c>
      <c r="G104">
        <f t="shared" si="2"/>
        <v>6.0869999999999997</v>
      </c>
      <c r="H104">
        <f t="shared" si="3"/>
        <v>-5.0869999999999997</v>
      </c>
    </row>
    <row r="105" spans="1:8" x14ac:dyDescent="0.25">
      <c r="A105">
        <v>1</v>
      </c>
      <c r="B105">
        <v>143.30000000000001</v>
      </c>
      <c r="C105">
        <v>85.500000000000014</v>
      </c>
      <c r="D105">
        <v>48.6</v>
      </c>
      <c r="E105">
        <v>4.5999999999999996</v>
      </c>
      <c r="F105">
        <v>0</v>
      </c>
      <c r="G105">
        <f t="shared" si="2"/>
        <v>1.9289999999999994</v>
      </c>
      <c r="H105">
        <f t="shared" si="3"/>
        <v>-1.9289999999999994</v>
      </c>
    </row>
    <row r="106" spans="1:8" x14ac:dyDescent="0.25">
      <c r="A106">
        <v>1</v>
      </c>
      <c r="B106">
        <v>169.5</v>
      </c>
      <c r="C106">
        <v>75.099999999999994</v>
      </c>
      <c r="D106">
        <v>11.5</v>
      </c>
      <c r="E106">
        <v>0.7</v>
      </c>
      <c r="F106">
        <v>0</v>
      </c>
      <c r="G106">
        <f t="shared" si="2"/>
        <v>-2.4149999999999991</v>
      </c>
      <c r="H106">
        <f t="shared" si="3"/>
        <v>2.4149999999999991</v>
      </c>
    </row>
    <row r="107" spans="1:8" x14ac:dyDescent="0.25">
      <c r="A107">
        <v>1</v>
      </c>
      <c r="B107">
        <v>146.1</v>
      </c>
      <c r="C107">
        <v>112.2</v>
      </c>
      <c r="D107">
        <v>26.5</v>
      </c>
      <c r="E107">
        <v>0</v>
      </c>
      <c r="F107">
        <v>0</v>
      </c>
      <c r="G107">
        <f t="shared" si="2"/>
        <v>-4.0810000000000004</v>
      </c>
      <c r="H107">
        <f t="shared" si="3"/>
        <v>4.0810000000000004</v>
      </c>
    </row>
    <row r="108" spans="1:8" x14ac:dyDescent="0.25">
      <c r="A108">
        <v>1</v>
      </c>
      <c r="B108">
        <v>201.1</v>
      </c>
      <c r="C108">
        <v>121.2</v>
      </c>
      <c r="D108">
        <v>98.9</v>
      </c>
      <c r="E108">
        <v>4.6999999999999993</v>
      </c>
      <c r="F108">
        <v>1.8</v>
      </c>
      <c r="G108">
        <f t="shared" si="2"/>
        <v>4.4469999999999992</v>
      </c>
      <c r="H108">
        <f t="shared" si="3"/>
        <v>-2.6469999999999994</v>
      </c>
    </row>
    <row r="109" spans="1:8" x14ac:dyDescent="0.25">
      <c r="A109">
        <v>1</v>
      </c>
      <c r="B109">
        <v>38.700000000000003</v>
      </c>
      <c r="C109">
        <v>19.399999999999999</v>
      </c>
      <c r="D109">
        <v>29.2</v>
      </c>
      <c r="E109">
        <v>1.1000000000000001</v>
      </c>
      <c r="F109">
        <v>0</v>
      </c>
      <c r="G109">
        <f t="shared" si="2"/>
        <v>1.2669999999999999</v>
      </c>
      <c r="H109">
        <f t="shared" si="3"/>
        <v>-1.2669999999999999</v>
      </c>
    </row>
    <row r="110" spans="1:8" x14ac:dyDescent="0.25">
      <c r="A110">
        <v>1</v>
      </c>
      <c r="B110">
        <v>3.5</v>
      </c>
      <c r="C110">
        <v>4.8999999999999986</v>
      </c>
      <c r="D110">
        <v>7.1999999999999993</v>
      </c>
      <c r="E110">
        <v>0</v>
      </c>
      <c r="F110">
        <v>0</v>
      </c>
      <c r="G110">
        <f t="shared" si="2"/>
        <v>-0.6130000000000001</v>
      </c>
      <c r="H110">
        <f t="shared" si="3"/>
        <v>0.6130000000000001</v>
      </c>
    </row>
    <row r="111" spans="1:8" x14ac:dyDescent="0.25">
      <c r="A111">
        <v>1</v>
      </c>
      <c r="B111">
        <v>8.6999999999999993</v>
      </c>
      <c r="C111">
        <v>3.3</v>
      </c>
      <c r="D111">
        <v>10.4</v>
      </c>
      <c r="E111">
        <v>0</v>
      </c>
      <c r="F111">
        <v>0</v>
      </c>
      <c r="G111">
        <f t="shared" si="2"/>
        <v>-0.20900000000000007</v>
      </c>
      <c r="H111">
        <f t="shared" si="3"/>
        <v>0.20900000000000007</v>
      </c>
    </row>
    <row r="112" spans="1:8" x14ac:dyDescent="0.25">
      <c r="A112">
        <v>1</v>
      </c>
      <c r="B112">
        <v>0</v>
      </c>
      <c r="C112">
        <v>0</v>
      </c>
      <c r="D112">
        <v>0.2</v>
      </c>
      <c r="E112">
        <v>0</v>
      </c>
      <c r="F112">
        <v>0</v>
      </c>
      <c r="G112">
        <f t="shared" si="2"/>
        <v>-0.91400000000000003</v>
      </c>
      <c r="H112">
        <f t="shared" si="3"/>
        <v>0.91400000000000003</v>
      </c>
    </row>
    <row r="113" spans="1:8" x14ac:dyDescent="0.25">
      <c r="A113">
        <v>1</v>
      </c>
      <c r="B113">
        <v>13.3</v>
      </c>
      <c r="C113">
        <v>14.9</v>
      </c>
      <c r="D113">
        <v>81.999999999999986</v>
      </c>
      <c r="E113">
        <v>0.8</v>
      </c>
      <c r="F113">
        <v>0</v>
      </c>
      <c r="G113">
        <f t="shared" si="2"/>
        <v>5.3329999999999984</v>
      </c>
      <c r="H113">
        <f t="shared" si="3"/>
        <v>-5.3329999999999984</v>
      </c>
    </row>
    <row r="114" spans="1:8" x14ac:dyDescent="0.25">
      <c r="A114">
        <v>1</v>
      </c>
      <c r="B114">
        <v>97.8</v>
      </c>
      <c r="C114">
        <v>80.2</v>
      </c>
      <c r="D114">
        <v>78.399999999999991</v>
      </c>
      <c r="E114">
        <v>6.6999999999999993</v>
      </c>
      <c r="F114">
        <v>2.8</v>
      </c>
      <c r="G114">
        <f t="shared" si="2"/>
        <v>5.3939999999999984</v>
      </c>
      <c r="H114">
        <f t="shared" si="3"/>
        <v>-2.5939999999999985</v>
      </c>
    </row>
    <row r="115" spans="1:8" x14ac:dyDescent="0.25">
      <c r="A115">
        <v>1</v>
      </c>
      <c r="B115">
        <v>92.399999999999977</v>
      </c>
      <c r="C115">
        <v>39.20000000000001</v>
      </c>
      <c r="D115">
        <v>27.1</v>
      </c>
      <c r="E115">
        <v>2.2000000000000002</v>
      </c>
      <c r="F115">
        <v>0</v>
      </c>
      <c r="G115">
        <f t="shared" si="2"/>
        <v>1.0859999999999996</v>
      </c>
      <c r="H115">
        <f t="shared" si="3"/>
        <v>-1.0859999999999996</v>
      </c>
    </row>
    <row r="116" spans="1:8" x14ac:dyDescent="0.25">
      <c r="A116">
        <v>1</v>
      </c>
      <c r="B116">
        <v>202.1</v>
      </c>
      <c r="C116">
        <v>232.5</v>
      </c>
      <c r="D116">
        <v>103.5</v>
      </c>
      <c r="E116">
        <v>0.7</v>
      </c>
      <c r="F116">
        <v>0</v>
      </c>
      <c r="G116">
        <f t="shared" si="2"/>
        <v>-4.1730000000000009</v>
      </c>
      <c r="H116">
        <f t="shared" si="3"/>
        <v>4.1730000000000009</v>
      </c>
    </row>
    <row r="117" spans="1:8" x14ac:dyDescent="0.25">
      <c r="A117">
        <v>1</v>
      </c>
      <c r="B117">
        <v>330</v>
      </c>
      <c r="C117">
        <v>450.1</v>
      </c>
      <c r="D117">
        <v>129.19999999999999</v>
      </c>
      <c r="E117">
        <v>17.7</v>
      </c>
      <c r="F117">
        <v>6.1</v>
      </c>
      <c r="G117">
        <f t="shared" si="2"/>
        <v>-4.0340000000000025</v>
      </c>
      <c r="H117">
        <f t="shared" si="3"/>
        <v>10.134000000000002</v>
      </c>
    </row>
    <row r="118" spans="1:8" x14ac:dyDescent="0.25">
      <c r="A118">
        <v>1</v>
      </c>
      <c r="B118">
        <v>62.3</v>
      </c>
      <c r="C118">
        <v>68.400000000000006</v>
      </c>
      <c r="D118">
        <v>70.2</v>
      </c>
      <c r="E118">
        <v>0.6</v>
      </c>
      <c r="F118">
        <v>0</v>
      </c>
      <c r="G118">
        <f t="shared" si="2"/>
        <v>1.5529999999999999</v>
      </c>
      <c r="H118">
        <f t="shared" si="3"/>
        <v>-1.5529999999999999</v>
      </c>
    </row>
    <row r="119" spans="1:8" x14ac:dyDescent="0.25">
      <c r="A119">
        <v>1</v>
      </c>
      <c r="B119">
        <v>28.9</v>
      </c>
      <c r="C119">
        <v>12.1</v>
      </c>
      <c r="D119">
        <v>31.6</v>
      </c>
      <c r="E119">
        <v>0</v>
      </c>
      <c r="F119">
        <v>0</v>
      </c>
      <c r="G119">
        <f t="shared" si="2"/>
        <v>1.161</v>
      </c>
      <c r="H119">
        <f t="shared" si="3"/>
        <v>-1.161</v>
      </c>
    </row>
    <row r="120" spans="1:8" x14ac:dyDescent="0.25">
      <c r="A120">
        <v>1</v>
      </c>
      <c r="B120">
        <v>7.8999999999999986</v>
      </c>
      <c r="C120">
        <v>1.4</v>
      </c>
      <c r="D120">
        <v>7.7</v>
      </c>
      <c r="E120">
        <v>0</v>
      </c>
      <c r="F120">
        <v>0</v>
      </c>
      <c r="G120">
        <f t="shared" si="2"/>
        <v>-0.31900000000000006</v>
      </c>
      <c r="H120">
        <f t="shared" si="3"/>
        <v>0.31900000000000006</v>
      </c>
    </row>
    <row r="121" spans="1:8" x14ac:dyDescent="0.25">
      <c r="A121">
        <v>1</v>
      </c>
      <c r="B121">
        <v>0</v>
      </c>
      <c r="C121">
        <v>0</v>
      </c>
      <c r="D121">
        <v>0.3</v>
      </c>
      <c r="E121">
        <v>0</v>
      </c>
      <c r="F121">
        <v>0</v>
      </c>
      <c r="G121">
        <f t="shared" si="2"/>
        <v>-0.90600000000000003</v>
      </c>
      <c r="H121">
        <f t="shared" si="3"/>
        <v>0.90600000000000003</v>
      </c>
    </row>
    <row r="122" spans="1:8" x14ac:dyDescent="0.25">
      <c r="A122">
        <v>1</v>
      </c>
      <c r="B122">
        <v>1.5</v>
      </c>
      <c r="C122">
        <v>6.6000000000000014</v>
      </c>
      <c r="D122">
        <v>8.5</v>
      </c>
      <c r="E122">
        <v>0</v>
      </c>
      <c r="F122">
        <v>0</v>
      </c>
      <c r="G122">
        <f t="shared" si="2"/>
        <v>-0.63100000000000012</v>
      </c>
      <c r="H122">
        <f t="shared" si="3"/>
        <v>0.63100000000000012</v>
      </c>
    </row>
    <row r="123" spans="1:8" x14ac:dyDescent="0.25">
      <c r="A123">
        <v>1</v>
      </c>
      <c r="B123">
        <v>24.3</v>
      </c>
      <c r="C123">
        <v>24.6</v>
      </c>
      <c r="D123">
        <v>50.100000000000009</v>
      </c>
      <c r="E123">
        <v>2.5</v>
      </c>
      <c r="F123">
        <v>0</v>
      </c>
      <c r="G123">
        <f t="shared" si="2"/>
        <v>3.2950000000000008</v>
      </c>
      <c r="H123">
        <f t="shared" si="3"/>
        <v>-3.2950000000000008</v>
      </c>
    </row>
    <row r="124" spans="1:8" x14ac:dyDescent="0.25">
      <c r="A124">
        <v>1</v>
      </c>
      <c r="B124">
        <v>15.3</v>
      </c>
      <c r="C124">
        <v>12.7</v>
      </c>
      <c r="D124">
        <v>26.3</v>
      </c>
      <c r="E124">
        <v>0</v>
      </c>
      <c r="F124">
        <v>0</v>
      </c>
      <c r="G124">
        <f t="shared" si="2"/>
        <v>0.56500000000000017</v>
      </c>
      <c r="H124">
        <f t="shared" si="3"/>
        <v>-0.56500000000000017</v>
      </c>
    </row>
    <row r="125" spans="1:8" x14ac:dyDescent="0.25">
      <c r="A125">
        <v>1</v>
      </c>
      <c r="B125">
        <v>98.199999999999989</v>
      </c>
      <c r="C125">
        <v>99</v>
      </c>
      <c r="D125">
        <v>83.9</v>
      </c>
      <c r="E125">
        <v>0</v>
      </c>
      <c r="F125">
        <v>0</v>
      </c>
      <c r="G125">
        <f t="shared" si="2"/>
        <v>0.82400000000000073</v>
      </c>
      <c r="H125">
        <f t="shared" si="3"/>
        <v>-0.82400000000000073</v>
      </c>
    </row>
    <row r="126" spans="1:8" x14ac:dyDescent="0.25">
      <c r="A126">
        <v>1</v>
      </c>
      <c r="B126">
        <v>143.6</v>
      </c>
      <c r="C126">
        <v>69.5</v>
      </c>
      <c r="D126">
        <v>44.599999999999987</v>
      </c>
      <c r="E126">
        <v>0</v>
      </c>
      <c r="F126">
        <v>0</v>
      </c>
      <c r="G126">
        <f t="shared" si="2"/>
        <v>-9.6000000000000973E-2</v>
      </c>
      <c r="H126">
        <f t="shared" si="3"/>
        <v>9.6000000000000973E-2</v>
      </c>
    </row>
    <row r="127" spans="1:8" x14ac:dyDescent="0.25">
      <c r="A127">
        <v>1</v>
      </c>
      <c r="B127">
        <v>325.5</v>
      </c>
      <c r="C127">
        <v>392.60000000000008</v>
      </c>
      <c r="D127">
        <v>107.6</v>
      </c>
      <c r="E127">
        <v>26.9</v>
      </c>
      <c r="F127">
        <v>14.4</v>
      </c>
      <c r="G127">
        <f t="shared" si="2"/>
        <v>2.9789999999999939</v>
      </c>
      <c r="H127">
        <f t="shared" si="3"/>
        <v>11.421000000000006</v>
      </c>
    </row>
    <row r="128" spans="1:8" x14ac:dyDescent="0.25">
      <c r="A128">
        <v>1</v>
      </c>
      <c r="B128">
        <v>406.8</v>
      </c>
      <c r="C128">
        <v>571.09999999999991</v>
      </c>
      <c r="D128">
        <v>142.30000000000001</v>
      </c>
      <c r="E128">
        <v>30.7</v>
      </c>
      <c r="F128">
        <v>29.9</v>
      </c>
      <c r="G128">
        <f t="shared" si="2"/>
        <v>-1.9379999999999917</v>
      </c>
      <c r="H128">
        <f t="shared" si="3"/>
        <v>31.83799999999999</v>
      </c>
    </row>
    <row r="129" spans="1:8" x14ac:dyDescent="0.25">
      <c r="A129">
        <v>1</v>
      </c>
      <c r="B129">
        <v>105.4</v>
      </c>
      <c r="C129">
        <v>126.4</v>
      </c>
      <c r="D129">
        <v>69.199999999999989</v>
      </c>
      <c r="E129">
        <v>0</v>
      </c>
      <c r="F129">
        <v>0</v>
      </c>
      <c r="G129">
        <f t="shared" si="2"/>
        <v>-1.9240000000000004</v>
      </c>
      <c r="H129">
        <f t="shared" si="3"/>
        <v>1.9240000000000004</v>
      </c>
    </row>
    <row r="130" spans="1:8" x14ac:dyDescent="0.25">
      <c r="A130">
        <v>1</v>
      </c>
      <c r="B130">
        <v>18.7</v>
      </c>
      <c r="C130">
        <v>13.7</v>
      </c>
      <c r="D130">
        <v>16.399999999999999</v>
      </c>
      <c r="E130">
        <v>0</v>
      </c>
      <c r="F130">
        <v>0</v>
      </c>
      <c r="G130">
        <f t="shared" si="2"/>
        <v>-0.25300000000000011</v>
      </c>
      <c r="H130">
        <f t="shared" si="3"/>
        <v>0.25300000000000011</v>
      </c>
    </row>
    <row r="131" spans="1:8" x14ac:dyDescent="0.25">
      <c r="A131">
        <v>1</v>
      </c>
      <c r="B131">
        <v>20.5</v>
      </c>
      <c r="C131">
        <v>20.399999999999999</v>
      </c>
      <c r="D131">
        <v>8.3000000000000007</v>
      </c>
      <c r="E131">
        <v>0.6</v>
      </c>
      <c r="F131">
        <v>0</v>
      </c>
      <c r="G131">
        <f t="shared" ref="G131:G194" si="4">-0.93+0.01*B131-0.06*C131+0.08*D131+0.58*E131</f>
        <v>-0.93700000000000017</v>
      </c>
      <c r="H131">
        <f t="shared" ref="H131:H194" si="5">F131-G131</f>
        <v>0.93700000000000017</v>
      </c>
    </row>
    <row r="132" spans="1:8" x14ac:dyDescent="0.25">
      <c r="A132">
        <v>1</v>
      </c>
      <c r="B132">
        <v>1.2</v>
      </c>
      <c r="C132">
        <v>6.5</v>
      </c>
      <c r="D132">
        <v>1.9</v>
      </c>
      <c r="E132">
        <v>0</v>
      </c>
      <c r="F132">
        <v>0.4</v>
      </c>
      <c r="G132">
        <f t="shared" si="4"/>
        <v>-1.1560000000000001</v>
      </c>
      <c r="H132">
        <f t="shared" si="5"/>
        <v>1.556</v>
      </c>
    </row>
    <row r="133" spans="1:8" x14ac:dyDescent="0.25">
      <c r="A133">
        <v>1</v>
      </c>
      <c r="B133">
        <v>0</v>
      </c>
      <c r="C133">
        <v>0</v>
      </c>
      <c r="D133">
        <v>0.8</v>
      </c>
      <c r="E133">
        <v>0</v>
      </c>
      <c r="F133">
        <v>0</v>
      </c>
      <c r="G133">
        <f t="shared" si="4"/>
        <v>-0.8660000000000001</v>
      </c>
      <c r="H133">
        <f t="shared" si="5"/>
        <v>0.8660000000000001</v>
      </c>
    </row>
    <row r="134" spans="1:8" x14ac:dyDescent="0.25">
      <c r="A134">
        <v>1</v>
      </c>
      <c r="B134">
        <v>3.4</v>
      </c>
      <c r="C134">
        <v>6.3999999999999986</v>
      </c>
      <c r="D134">
        <v>53.20000000000001</v>
      </c>
      <c r="E134">
        <v>0.3</v>
      </c>
      <c r="F134">
        <v>0</v>
      </c>
      <c r="G134">
        <f t="shared" si="4"/>
        <v>3.1500000000000012</v>
      </c>
      <c r="H134">
        <f t="shared" si="5"/>
        <v>-3.1500000000000012</v>
      </c>
    </row>
    <row r="135" spans="1:8" x14ac:dyDescent="0.25">
      <c r="A135">
        <v>1</v>
      </c>
      <c r="B135">
        <v>135.4</v>
      </c>
      <c r="C135">
        <v>76</v>
      </c>
      <c r="D135">
        <v>61.600000000000009</v>
      </c>
      <c r="E135">
        <v>0.3</v>
      </c>
      <c r="F135">
        <v>0</v>
      </c>
      <c r="G135">
        <f t="shared" si="4"/>
        <v>0.96600000000000152</v>
      </c>
      <c r="H135">
        <f t="shared" si="5"/>
        <v>-0.96600000000000152</v>
      </c>
    </row>
    <row r="136" spans="1:8" x14ac:dyDescent="0.25">
      <c r="A136">
        <v>1</v>
      </c>
      <c r="B136">
        <v>128.1</v>
      </c>
      <c r="C136">
        <v>74.999999999999986</v>
      </c>
      <c r="D136">
        <v>61.5</v>
      </c>
      <c r="E136">
        <v>0.6</v>
      </c>
      <c r="F136">
        <v>0</v>
      </c>
      <c r="G136">
        <f t="shared" si="4"/>
        <v>1.1190000000000007</v>
      </c>
      <c r="H136">
        <f t="shared" si="5"/>
        <v>-1.1190000000000007</v>
      </c>
    </row>
    <row r="137" spans="1:8" x14ac:dyDescent="0.25">
      <c r="A137">
        <v>1</v>
      </c>
      <c r="B137">
        <v>116.4</v>
      </c>
      <c r="C137">
        <v>105.9</v>
      </c>
      <c r="D137">
        <v>13</v>
      </c>
      <c r="E137">
        <v>0</v>
      </c>
      <c r="F137">
        <v>0</v>
      </c>
      <c r="G137">
        <f t="shared" si="4"/>
        <v>-5.08</v>
      </c>
      <c r="H137">
        <f t="shared" si="5"/>
        <v>5.08</v>
      </c>
    </row>
    <row r="138" spans="1:8" x14ac:dyDescent="0.25">
      <c r="A138">
        <v>1</v>
      </c>
      <c r="B138">
        <v>279.60000000000002</v>
      </c>
      <c r="C138">
        <v>237.9</v>
      </c>
      <c r="D138">
        <v>51</v>
      </c>
      <c r="E138">
        <v>3.7</v>
      </c>
      <c r="F138">
        <v>0</v>
      </c>
      <c r="G138">
        <f t="shared" si="4"/>
        <v>-6.1819999999999995</v>
      </c>
      <c r="H138">
        <f t="shared" si="5"/>
        <v>6.1819999999999995</v>
      </c>
    </row>
    <row r="139" spans="1:8" x14ac:dyDescent="0.25">
      <c r="A139">
        <v>1</v>
      </c>
      <c r="B139">
        <v>166.6</v>
      </c>
      <c r="C139">
        <v>121.7</v>
      </c>
      <c r="D139">
        <v>99.7</v>
      </c>
      <c r="E139">
        <v>3.5</v>
      </c>
      <c r="F139">
        <v>4</v>
      </c>
      <c r="G139">
        <f t="shared" si="4"/>
        <v>3.44</v>
      </c>
      <c r="H139">
        <f t="shared" si="5"/>
        <v>0.56000000000000005</v>
      </c>
    </row>
    <row r="140" spans="1:8" x14ac:dyDescent="0.25">
      <c r="A140">
        <v>1</v>
      </c>
      <c r="B140">
        <v>26.5</v>
      </c>
      <c r="C140">
        <v>33.799999999999997</v>
      </c>
      <c r="D140">
        <v>38.600000000000009</v>
      </c>
      <c r="E140">
        <v>0</v>
      </c>
      <c r="F140">
        <v>0</v>
      </c>
      <c r="G140">
        <f t="shared" si="4"/>
        <v>0.39500000000000135</v>
      </c>
      <c r="H140">
        <f t="shared" si="5"/>
        <v>-0.39500000000000135</v>
      </c>
    </row>
    <row r="141" spans="1:8" x14ac:dyDescent="0.25">
      <c r="A141">
        <v>1</v>
      </c>
      <c r="B141">
        <v>1.1000000000000001</v>
      </c>
      <c r="C141">
        <v>8.9</v>
      </c>
      <c r="D141">
        <v>54.5</v>
      </c>
      <c r="E141">
        <v>0</v>
      </c>
      <c r="F141">
        <v>0</v>
      </c>
      <c r="G141">
        <f t="shared" si="4"/>
        <v>2.907</v>
      </c>
      <c r="H141">
        <f t="shared" si="5"/>
        <v>-2.907</v>
      </c>
    </row>
    <row r="142" spans="1:8" x14ac:dyDescent="0.25">
      <c r="A142">
        <v>1</v>
      </c>
      <c r="B142">
        <v>9.8999999999999986</v>
      </c>
      <c r="C142">
        <v>4.3</v>
      </c>
      <c r="D142">
        <v>3.4</v>
      </c>
      <c r="E142">
        <v>0</v>
      </c>
      <c r="F142">
        <v>0</v>
      </c>
      <c r="G142">
        <f t="shared" si="4"/>
        <v>-0.81699999999999995</v>
      </c>
      <c r="H142">
        <f t="shared" si="5"/>
        <v>0.81699999999999995</v>
      </c>
    </row>
    <row r="143" spans="1:8" x14ac:dyDescent="0.25">
      <c r="A143">
        <v>1</v>
      </c>
      <c r="B143">
        <v>0</v>
      </c>
      <c r="C143">
        <v>0.4</v>
      </c>
      <c r="D143">
        <v>16.600000000000001</v>
      </c>
      <c r="E143">
        <v>0</v>
      </c>
      <c r="F143">
        <v>0</v>
      </c>
      <c r="G143">
        <f t="shared" si="4"/>
        <v>0.374</v>
      </c>
      <c r="H143">
        <f t="shared" si="5"/>
        <v>-0.374</v>
      </c>
    </row>
    <row r="144" spans="1:8" x14ac:dyDescent="0.25">
      <c r="A144">
        <v>1</v>
      </c>
      <c r="B144">
        <v>0</v>
      </c>
      <c r="C144">
        <v>5.0000000000000009</v>
      </c>
      <c r="D144">
        <v>3.8</v>
      </c>
      <c r="E144">
        <v>0</v>
      </c>
      <c r="F144">
        <v>0</v>
      </c>
      <c r="G144">
        <f t="shared" si="4"/>
        <v>-0.92599999999999993</v>
      </c>
      <c r="H144">
        <f t="shared" si="5"/>
        <v>0.92599999999999993</v>
      </c>
    </row>
    <row r="145" spans="1:8" x14ac:dyDescent="0.25">
      <c r="A145">
        <v>1</v>
      </c>
      <c r="B145">
        <v>38.700000000000003</v>
      </c>
      <c r="C145">
        <v>55.100000000000009</v>
      </c>
      <c r="D145">
        <v>85.4</v>
      </c>
      <c r="E145">
        <v>0</v>
      </c>
      <c r="F145">
        <v>0</v>
      </c>
      <c r="G145">
        <f t="shared" si="4"/>
        <v>2.9830000000000001</v>
      </c>
      <c r="H145">
        <f t="shared" si="5"/>
        <v>-2.9830000000000001</v>
      </c>
    </row>
    <row r="146" spans="1:8" x14ac:dyDescent="0.25">
      <c r="A146">
        <v>1</v>
      </c>
      <c r="B146">
        <v>74.8</v>
      </c>
      <c r="C146">
        <v>75.599999999999994</v>
      </c>
      <c r="D146">
        <v>112.8</v>
      </c>
      <c r="E146">
        <v>0.6</v>
      </c>
      <c r="F146">
        <v>1.7</v>
      </c>
      <c r="G146">
        <f t="shared" si="4"/>
        <v>4.653999999999999</v>
      </c>
      <c r="H146">
        <f t="shared" si="5"/>
        <v>-2.9539999999999988</v>
      </c>
    </row>
    <row r="147" spans="1:8" x14ac:dyDescent="0.25">
      <c r="A147">
        <v>1</v>
      </c>
      <c r="B147">
        <v>36.700000000000003</v>
      </c>
      <c r="C147">
        <v>17.899999999999999</v>
      </c>
      <c r="D147">
        <v>61.5</v>
      </c>
      <c r="E147">
        <v>0</v>
      </c>
      <c r="F147">
        <v>0</v>
      </c>
      <c r="G147">
        <f t="shared" si="4"/>
        <v>3.2830000000000004</v>
      </c>
      <c r="H147">
        <f t="shared" si="5"/>
        <v>-3.2830000000000004</v>
      </c>
    </row>
    <row r="148" spans="1:8" x14ac:dyDescent="0.25">
      <c r="A148">
        <v>1</v>
      </c>
      <c r="B148">
        <v>224.7</v>
      </c>
      <c r="C148">
        <v>408.7</v>
      </c>
      <c r="D148">
        <v>71.000000000000014</v>
      </c>
      <c r="E148">
        <v>35.9</v>
      </c>
      <c r="F148">
        <v>0</v>
      </c>
      <c r="G148">
        <f t="shared" si="4"/>
        <v>3.2970000000000006</v>
      </c>
      <c r="H148">
        <f t="shared" si="5"/>
        <v>-3.2970000000000006</v>
      </c>
    </row>
    <row r="149" spans="1:8" x14ac:dyDescent="0.25">
      <c r="A149">
        <v>1</v>
      </c>
      <c r="B149">
        <v>17.899999999999999</v>
      </c>
      <c r="C149">
        <v>12.5</v>
      </c>
      <c r="D149">
        <v>9.1000000000000014</v>
      </c>
      <c r="E149">
        <v>0.3</v>
      </c>
      <c r="F149">
        <v>0</v>
      </c>
      <c r="G149">
        <f t="shared" si="4"/>
        <v>-0.59899999999999998</v>
      </c>
      <c r="H149">
        <f t="shared" si="5"/>
        <v>0.59899999999999998</v>
      </c>
    </row>
    <row r="150" spans="1:8" x14ac:dyDescent="0.25">
      <c r="A150">
        <v>1</v>
      </c>
      <c r="B150">
        <v>0.5</v>
      </c>
      <c r="C150">
        <v>3.100000000000001</v>
      </c>
      <c r="D150">
        <v>22.8</v>
      </c>
      <c r="E150">
        <v>2.2999999999999998</v>
      </c>
      <c r="F150">
        <v>0.6</v>
      </c>
      <c r="G150">
        <f t="shared" si="4"/>
        <v>2.0469999999999997</v>
      </c>
      <c r="H150">
        <f t="shared" si="5"/>
        <v>-1.4469999999999996</v>
      </c>
    </row>
    <row r="151" spans="1:8" x14ac:dyDescent="0.25">
      <c r="A151">
        <v>1</v>
      </c>
      <c r="B151">
        <v>8.6999999999999993</v>
      </c>
      <c r="C151">
        <v>12.6</v>
      </c>
      <c r="D151">
        <v>22</v>
      </c>
      <c r="E151">
        <v>0</v>
      </c>
      <c r="F151">
        <v>0</v>
      </c>
      <c r="G151">
        <f t="shared" si="4"/>
        <v>0.16099999999999981</v>
      </c>
      <c r="H151">
        <f t="shared" si="5"/>
        <v>-0.16099999999999981</v>
      </c>
    </row>
    <row r="152" spans="1:8" x14ac:dyDescent="0.25">
      <c r="A152">
        <v>1</v>
      </c>
      <c r="B152">
        <v>3.2</v>
      </c>
      <c r="C152">
        <v>3.1</v>
      </c>
      <c r="D152">
        <v>3.1</v>
      </c>
      <c r="E152">
        <v>0</v>
      </c>
      <c r="F152">
        <v>0</v>
      </c>
      <c r="G152">
        <f t="shared" si="4"/>
        <v>-0.83600000000000008</v>
      </c>
      <c r="H152">
        <f t="shared" si="5"/>
        <v>0.83600000000000008</v>
      </c>
    </row>
    <row r="153" spans="1:8" x14ac:dyDescent="0.25">
      <c r="A153">
        <v>1</v>
      </c>
      <c r="B153">
        <v>69.599999999999994</v>
      </c>
      <c r="C153">
        <v>60.399999999999991</v>
      </c>
      <c r="D153">
        <v>69.3</v>
      </c>
      <c r="E153">
        <v>0.2</v>
      </c>
      <c r="F153">
        <v>0</v>
      </c>
      <c r="G153">
        <f t="shared" si="4"/>
        <v>1.8020000000000005</v>
      </c>
      <c r="H153">
        <f t="shared" si="5"/>
        <v>-1.8020000000000005</v>
      </c>
    </row>
    <row r="154" spans="1:8" x14ac:dyDescent="0.25">
      <c r="A154">
        <v>1</v>
      </c>
      <c r="B154">
        <v>75.899999999999991</v>
      </c>
      <c r="C154">
        <v>99.399999999999991</v>
      </c>
      <c r="D154">
        <v>10.5</v>
      </c>
      <c r="E154">
        <v>3.6</v>
      </c>
      <c r="F154">
        <v>1.9</v>
      </c>
      <c r="G154">
        <f t="shared" si="4"/>
        <v>-3.2069999999999999</v>
      </c>
      <c r="H154">
        <f t="shared" si="5"/>
        <v>5.1069999999999993</v>
      </c>
    </row>
    <row r="155" spans="1:8" x14ac:dyDescent="0.25">
      <c r="A155">
        <v>1</v>
      </c>
      <c r="B155">
        <v>1.3</v>
      </c>
      <c r="C155">
        <v>1.4</v>
      </c>
      <c r="D155">
        <v>5.8</v>
      </c>
      <c r="E155">
        <v>0.2</v>
      </c>
      <c r="F155">
        <v>0</v>
      </c>
      <c r="G155">
        <f t="shared" si="4"/>
        <v>-0.42100000000000015</v>
      </c>
      <c r="H155">
        <f t="shared" si="5"/>
        <v>0.42100000000000015</v>
      </c>
    </row>
    <row r="156" spans="1:8" x14ac:dyDescent="0.25">
      <c r="A156">
        <v>1</v>
      </c>
      <c r="B156">
        <v>191.8</v>
      </c>
      <c r="C156">
        <v>187.5</v>
      </c>
      <c r="D156">
        <v>73.3</v>
      </c>
      <c r="E156">
        <v>7.1</v>
      </c>
      <c r="F156">
        <v>10.4</v>
      </c>
      <c r="G156">
        <f t="shared" si="4"/>
        <v>-0.28000000000000114</v>
      </c>
      <c r="H156">
        <f t="shared" si="5"/>
        <v>10.680000000000001</v>
      </c>
    </row>
    <row r="157" spans="1:8" x14ac:dyDescent="0.25">
      <c r="A157">
        <v>1</v>
      </c>
      <c r="B157">
        <v>35.700000000000003</v>
      </c>
      <c r="C157">
        <v>39.299999999999997</v>
      </c>
      <c r="D157">
        <v>32.200000000000003</v>
      </c>
      <c r="E157">
        <v>4</v>
      </c>
      <c r="F157">
        <v>0.2</v>
      </c>
      <c r="G157">
        <f t="shared" si="4"/>
        <v>1.9650000000000003</v>
      </c>
      <c r="H157">
        <f t="shared" si="5"/>
        <v>-1.7650000000000003</v>
      </c>
    </row>
    <row r="158" spans="1:8" x14ac:dyDescent="0.25">
      <c r="A158">
        <v>1</v>
      </c>
      <c r="B158">
        <v>11.6</v>
      </c>
      <c r="C158">
        <v>8.9999999999999982</v>
      </c>
      <c r="D158">
        <v>16.899999999999999</v>
      </c>
      <c r="E158">
        <v>0</v>
      </c>
      <c r="F158">
        <v>0</v>
      </c>
      <c r="G158">
        <f t="shared" si="4"/>
        <v>-2.0000000000002238E-3</v>
      </c>
      <c r="H158">
        <f t="shared" si="5"/>
        <v>2.0000000000002238E-3</v>
      </c>
    </row>
    <row r="159" spans="1:8" x14ac:dyDescent="0.25">
      <c r="A159">
        <v>1</v>
      </c>
      <c r="B159">
        <v>1.1000000000000001</v>
      </c>
      <c r="C159">
        <v>4.1999999999999993</v>
      </c>
      <c r="D159">
        <v>15.1</v>
      </c>
      <c r="E159">
        <v>0</v>
      </c>
      <c r="F159">
        <v>0</v>
      </c>
      <c r="G159">
        <f t="shared" si="4"/>
        <v>3.6999999999999922E-2</v>
      </c>
      <c r="H159">
        <f t="shared" si="5"/>
        <v>-3.6999999999999922E-2</v>
      </c>
    </row>
    <row r="160" spans="1:8" x14ac:dyDescent="0.25">
      <c r="A160">
        <v>1</v>
      </c>
      <c r="B160">
        <v>28.5</v>
      </c>
      <c r="C160">
        <v>16.8</v>
      </c>
      <c r="D160">
        <v>40.6</v>
      </c>
      <c r="E160">
        <v>1.2</v>
      </c>
      <c r="F160">
        <v>0</v>
      </c>
      <c r="G160">
        <f t="shared" si="4"/>
        <v>2.2910000000000004</v>
      </c>
      <c r="H160">
        <f t="shared" si="5"/>
        <v>-2.2910000000000004</v>
      </c>
    </row>
    <row r="161" spans="1:8" x14ac:dyDescent="0.25">
      <c r="A161">
        <v>1</v>
      </c>
      <c r="B161">
        <v>41.3</v>
      </c>
      <c r="C161">
        <v>21.1</v>
      </c>
      <c r="D161">
        <v>68.2</v>
      </c>
      <c r="E161">
        <v>0</v>
      </c>
      <c r="F161">
        <v>0.6</v>
      </c>
      <c r="G161">
        <f t="shared" si="4"/>
        <v>3.673</v>
      </c>
      <c r="H161">
        <f t="shared" si="5"/>
        <v>-3.073</v>
      </c>
    </row>
    <row r="162" spans="1:8" x14ac:dyDescent="0.25">
      <c r="A162">
        <v>1</v>
      </c>
      <c r="B162">
        <v>75.399999999999991</v>
      </c>
      <c r="C162">
        <v>72.3</v>
      </c>
      <c r="D162">
        <v>53.8</v>
      </c>
      <c r="E162">
        <v>0</v>
      </c>
      <c r="F162">
        <v>0.3</v>
      </c>
      <c r="G162">
        <f t="shared" si="4"/>
        <v>-0.20999999999999996</v>
      </c>
      <c r="H162">
        <f t="shared" si="5"/>
        <v>0.51</v>
      </c>
    </row>
    <row r="163" spans="1:8" x14ac:dyDescent="0.25">
      <c r="A163">
        <v>1</v>
      </c>
      <c r="B163">
        <v>176.2</v>
      </c>
      <c r="C163">
        <v>117.6</v>
      </c>
      <c r="D163">
        <v>38.799999999999997</v>
      </c>
      <c r="E163">
        <v>1.4</v>
      </c>
      <c r="F163">
        <v>1.2</v>
      </c>
      <c r="G163">
        <f t="shared" si="4"/>
        <v>-2.3079999999999998</v>
      </c>
      <c r="H163">
        <f t="shared" si="5"/>
        <v>3.508</v>
      </c>
    </row>
    <row r="164" spans="1:8" x14ac:dyDescent="0.25">
      <c r="A164">
        <v>1</v>
      </c>
      <c r="B164">
        <v>164.2</v>
      </c>
      <c r="C164">
        <v>227.9</v>
      </c>
      <c r="D164">
        <v>139.4</v>
      </c>
      <c r="E164">
        <v>1.8</v>
      </c>
      <c r="F164">
        <v>0</v>
      </c>
      <c r="G164">
        <f t="shared" si="4"/>
        <v>-0.76599999999999868</v>
      </c>
      <c r="H164">
        <f t="shared" si="5"/>
        <v>0.76599999999999868</v>
      </c>
    </row>
    <row r="165" spans="1:8" x14ac:dyDescent="0.25">
      <c r="A165">
        <v>1</v>
      </c>
      <c r="B165">
        <v>156</v>
      </c>
      <c r="C165">
        <v>65.099999999999994</v>
      </c>
      <c r="D165">
        <v>61.5</v>
      </c>
      <c r="E165">
        <v>0</v>
      </c>
      <c r="F165">
        <v>0</v>
      </c>
      <c r="G165">
        <f t="shared" si="4"/>
        <v>1.6440000000000001</v>
      </c>
      <c r="H165">
        <f t="shared" si="5"/>
        <v>-1.6440000000000001</v>
      </c>
    </row>
    <row r="166" spans="1:8" x14ac:dyDescent="0.25">
      <c r="A166">
        <v>1</v>
      </c>
      <c r="B166">
        <v>43.6</v>
      </c>
      <c r="C166">
        <v>55.800000000000011</v>
      </c>
      <c r="D166">
        <v>29.8</v>
      </c>
      <c r="E166">
        <v>3.3</v>
      </c>
      <c r="F166">
        <v>0.7</v>
      </c>
      <c r="G166">
        <f t="shared" si="4"/>
        <v>0.45599999999999863</v>
      </c>
      <c r="H166">
        <f t="shared" si="5"/>
        <v>0.24400000000000133</v>
      </c>
    </row>
    <row r="167" spans="1:8" x14ac:dyDescent="0.25">
      <c r="A167">
        <v>1</v>
      </c>
      <c r="B167">
        <v>0</v>
      </c>
      <c r="C167">
        <v>0.7</v>
      </c>
      <c r="D167">
        <v>5.4</v>
      </c>
      <c r="E167">
        <v>0</v>
      </c>
      <c r="F167">
        <v>0</v>
      </c>
      <c r="G167">
        <f t="shared" si="4"/>
        <v>-0.54</v>
      </c>
      <c r="H167">
        <f t="shared" si="5"/>
        <v>0.54</v>
      </c>
    </row>
    <row r="168" spans="1:8" x14ac:dyDescent="0.25">
      <c r="A168">
        <v>1</v>
      </c>
      <c r="B168">
        <v>41.900000000000013</v>
      </c>
      <c r="C168">
        <v>47.2</v>
      </c>
      <c r="D168">
        <v>51.5</v>
      </c>
      <c r="E168">
        <v>0</v>
      </c>
      <c r="F168">
        <v>0</v>
      </c>
      <c r="G168">
        <f t="shared" si="4"/>
        <v>0.77700000000000014</v>
      </c>
      <c r="H168">
        <f t="shared" si="5"/>
        <v>-0.77700000000000014</v>
      </c>
    </row>
    <row r="169" spans="1:8" x14ac:dyDescent="0.25">
      <c r="A169">
        <v>1</v>
      </c>
      <c r="B169">
        <v>52.1</v>
      </c>
      <c r="C169">
        <v>59.4</v>
      </c>
      <c r="D169">
        <v>116.5</v>
      </c>
      <c r="E169">
        <v>2.2000000000000002</v>
      </c>
      <c r="F169">
        <v>0</v>
      </c>
      <c r="G169">
        <f t="shared" si="4"/>
        <v>6.6230000000000002</v>
      </c>
      <c r="H169">
        <f t="shared" si="5"/>
        <v>-6.6230000000000002</v>
      </c>
    </row>
    <row r="170" spans="1:8" x14ac:dyDescent="0.25">
      <c r="A170">
        <v>1</v>
      </c>
      <c r="B170">
        <v>106.9</v>
      </c>
      <c r="C170">
        <v>116.8</v>
      </c>
      <c r="D170">
        <v>122.4</v>
      </c>
      <c r="E170">
        <v>1.4</v>
      </c>
      <c r="F170">
        <v>1.5</v>
      </c>
      <c r="G170">
        <f t="shared" si="4"/>
        <v>3.7349999999999999</v>
      </c>
      <c r="H170">
        <f t="shared" si="5"/>
        <v>-2.2349999999999999</v>
      </c>
    </row>
    <row r="171" spans="1:8" x14ac:dyDescent="0.25">
      <c r="A171">
        <v>1</v>
      </c>
      <c r="B171">
        <v>275.39999999999998</v>
      </c>
      <c r="C171">
        <v>276.8</v>
      </c>
      <c r="D171">
        <v>146.69999999999999</v>
      </c>
      <c r="E171">
        <v>4</v>
      </c>
      <c r="F171">
        <v>3</v>
      </c>
      <c r="G171">
        <f t="shared" si="4"/>
        <v>-0.72800000000000198</v>
      </c>
      <c r="H171">
        <f t="shared" si="5"/>
        <v>3.728000000000002</v>
      </c>
    </row>
    <row r="172" spans="1:8" x14ac:dyDescent="0.25">
      <c r="A172">
        <v>1</v>
      </c>
      <c r="B172">
        <v>520.20000000000005</v>
      </c>
      <c r="C172">
        <v>625.4</v>
      </c>
      <c r="D172">
        <v>154.4</v>
      </c>
      <c r="E172">
        <v>69</v>
      </c>
      <c r="F172">
        <v>29.6</v>
      </c>
      <c r="G172">
        <f t="shared" si="4"/>
        <v>19.12</v>
      </c>
      <c r="H172">
        <f t="shared" si="5"/>
        <v>10.48</v>
      </c>
    </row>
    <row r="173" spans="1:8" x14ac:dyDescent="0.25">
      <c r="A173">
        <v>1</v>
      </c>
      <c r="B173">
        <v>232.5</v>
      </c>
      <c r="C173">
        <v>273.7</v>
      </c>
      <c r="D173">
        <v>39.799999999999997</v>
      </c>
      <c r="E173">
        <v>10.7</v>
      </c>
      <c r="F173">
        <v>7.2</v>
      </c>
      <c r="G173">
        <f t="shared" si="4"/>
        <v>-5.6369999999999987</v>
      </c>
      <c r="H173">
        <f t="shared" si="5"/>
        <v>12.837</v>
      </c>
    </row>
    <row r="174" spans="1:8" x14ac:dyDescent="0.25">
      <c r="A174">
        <v>1</v>
      </c>
      <c r="B174">
        <v>38</v>
      </c>
      <c r="C174">
        <v>22</v>
      </c>
      <c r="D174">
        <v>22.1</v>
      </c>
      <c r="E174">
        <v>0</v>
      </c>
      <c r="F174">
        <v>0</v>
      </c>
      <c r="G174">
        <f t="shared" si="4"/>
        <v>-0.10199999999999965</v>
      </c>
      <c r="H174">
        <f t="shared" si="5"/>
        <v>0.10199999999999965</v>
      </c>
    </row>
    <row r="175" spans="1:8" x14ac:dyDescent="0.25">
      <c r="A175">
        <v>1</v>
      </c>
      <c r="B175">
        <v>5.6999999999999993</v>
      </c>
      <c r="C175">
        <v>3.9</v>
      </c>
      <c r="D175">
        <v>17.399999999999999</v>
      </c>
      <c r="E175">
        <v>0</v>
      </c>
      <c r="F175">
        <v>0</v>
      </c>
      <c r="G175">
        <f t="shared" si="4"/>
        <v>0.28499999999999992</v>
      </c>
      <c r="H175">
        <f t="shared" si="5"/>
        <v>-0.28499999999999992</v>
      </c>
    </row>
    <row r="176" spans="1:8" x14ac:dyDescent="0.25">
      <c r="A176">
        <v>1</v>
      </c>
      <c r="B176">
        <v>0</v>
      </c>
      <c r="C176">
        <v>0.2</v>
      </c>
      <c r="D176">
        <v>6.5</v>
      </c>
      <c r="E176">
        <v>0</v>
      </c>
      <c r="F176">
        <v>0</v>
      </c>
      <c r="G176">
        <f t="shared" si="4"/>
        <v>-0.42200000000000004</v>
      </c>
      <c r="H176">
        <f t="shared" si="5"/>
        <v>0.42200000000000004</v>
      </c>
    </row>
    <row r="177" spans="1:8" x14ac:dyDescent="0.25">
      <c r="A177">
        <v>1</v>
      </c>
      <c r="B177">
        <v>0</v>
      </c>
      <c r="C177">
        <v>3</v>
      </c>
      <c r="D177">
        <v>11.3</v>
      </c>
      <c r="E177">
        <v>0</v>
      </c>
      <c r="F177">
        <v>0</v>
      </c>
      <c r="G177">
        <f t="shared" si="4"/>
        <v>-0.20600000000000007</v>
      </c>
      <c r="H177">
        <f t="shared" si="5"/>
        <v>0.20600000000000007</v>
      </c>
    </row>
    <row r="178" spans="1:8" x14ac:dyDescent="0.25">
      <c r="A178">
        <v>1</v>
      </c>
      <c r="B178">
        <v>0</v>
      </c>
      <c r="C178">
        <v>1.2</v>
      </c>
      <c r="D178">
        <v>2.8</v>
      </c>
      <c r="E178">
        <v>0</v>
      </c>
      <c r="F178">
        <v>0</v>
      </c>
      <c r="G178">
        <f t="shared" si="4"/>
        <v>-0.77800000000000002</v>
      </c>
      <c r="H178">
        <f t="shared" si="5"/>
        <v>0.77800000000000002</v>
      </c>
    </row>
    <row r="179" spans="1:8" x14ac:dyDescent="0.25">
      <c r="A179">
        <v>1</v>
      </c>
      <c r="B179">
        <v>29.3</v>
      </c>
      <c r="C179">
        <v>82.699999999999989</v>
      </c>
      <c r="D179">
        <v>138.19999999999999</v>
      </c>
      <c r="E179">
        <v>0.5</v>
      </c>
      <c r="F179">
        <v>0.2</v>
      </c>
      <c r="G179">
        <f t="shared" si="4"/>
        <v>5.7470000000000008</v>
      </c>
      <c r="H179">
        <f t="shared" si="5"/>
        <v>-5.5470000000000006</v>
      </c>
    </row>
    <row r="180" spans="1:8" x14ac:dyDescent="0.25">
      <c r="A180">
        <v>1</v>
      </c>
      <c r="B180">
        <v>141.5</v>
      </c>
      <c r="C180">
        <v>65.899999999999991</v>
      </c>
      <c r="D180">
        <v>53.3</v>
      </c>
      <c r="E180">
        <v>0.8</v>
      </c>
      <c r="F180">
        <v>0</v>
      </c>
      <c r="G180">
        <f t="shared" si="4"/>
        <v>1.2590000000000008</v>
      </c>
      <c r="H180">
        <f t="shared" si="5"/>
        <v>-1.2590000000000008</v>
      </c>
    </row>
    <row r="181" spans="1:8" x14ac:dyDescent="0.25">
      <c r="A181">
        <v>1</v>
      </c>
      <c r="B181">
        <v>225.8</v>
      </c>
      <c r="C181">
        <v>74.7</v>
      </c>
      <c r="D181">
        <v>49.1</v>
      </c>
      <c r="E181">
        <v>9.1999999999999993</v>
      </c>
      <c r="F181">
        <v>0.5</v>
      </c>
      <c r="G181">
        <f t="shared" si="4"/>
        <v>6.1099999999999994</v>
      </c>
      <c r="H181">
        <f t="shared" si="5"/>
        <v>-5.6099999999999994</v>
      </c>
    </row>
    <row r="182" spans="1:8" x14ac:dyDescent="0.25">
      <c r="A182">
        <v>1</v>
      </c>
      <c r="B182">
        <v>176.2</v>
      </c>
      <c r="C182">
        <v>183.39999999999989</v>
      </c>
      <c r="D182">
        <v>42.899999999999991</v>
      </c>
      <c r="E182">
        <v>42.5</v>
      </c>
      <c r="F182">
        <v>54.099999999999987</v>
      </c>
      <c r="G182">
        <f t="shared" si="4"/>
        <v>17.910000000000007</v>
      </c>
      <c r="H182">
        <f t="shared" si="5"/>
        <v>36.189999999999984</v>
      </c>
    </row>
    <row r="183" spans="1:8" x14ac:dyDescent="0.25">
      <c r="A183">
        <v>1</v>
      </c>
      <c r="B183">
        <v>53.5</v>
      </c>
      <c r="C183">
        <v>117</v>
      </c>
      <c r="D183">
        <v>91.399999999999991</v>
      </c>
      <c r="E183">
        <v>7.4</v>
      </c>
      <c r="F183">
        <v>2.8</v>
      </c>
      <c r="G183">
        <f t="shared" si="4"/>
        <v>4.1890000000000001</v>
      </c>
      <c r="H183">
        <f t="shared" si="5"/>
        <v>-1.3890000000000002</v>
      </c>
    </row>
    <row r="184" spans="1:8" x14ac:dyDescent="0.25">
      <c r="A184">
        <v>1</v>
      </c>
      <c r="B184">
        <v>0</v>
      </c>
      <c r="C184">
        <v>0</v>
      </c>
      <c r="D184">
        <v>5.6</v>
      </c>
      <c r="E184">
        <v>0</v>
      </c>
      <c r="F184">
        <v>0</v>
      </c>
      <c r="G184">
        <f t="shared" si="4"/>
        <v>-0.4820000000000001</v>
      </c>
      <c r="H184">
        <f t="shared" si="5"/>
        <v>0.4820000000000001</v>
      </c>
    </row>
    <row r="185" spans="1:8" x14ac:dyDescent="0.25">
      <c r="A185">
        <v>1</v>
      </c>
      <c r="B185">
        <v>0</v>
      </c>
      <c r="C185">
        <v>5</v>
      </c>
      <c r="D185">
        <v>15.8</v>
      </c>
      <c r="E185">
        <v>0</v>
      </c>
      <c r="F185">
        <v>0</v>
      </c>
      <c r="G185">
        <f t="shared" si="4"/>
        <v>3.400000000000003E-2</v>
      </c>
      <c r="H185">
        <f t="shared" si="5"/>
        <v>-3.400000000000003E-2</v>
      </c>
    </row>
    <row r="186" spans="1:8" x14ac:dyDescent="0.25">
      <c r="A186">
        <v>1</v>
      </c>
      <c r="B186">
        <v>4.5</v>
      </c>
      <c r="C186">
        <v>8.4</v>
      </c>
      <c r="D186">
        <v>3</v>
      </c>
      <c r="E186">
        <v>0</v>
      </c>
      <c r="F186">
        <v>0</v>
      </c>
      <c r="G186">
        <f t="shared" si="4"/>
        <v>-1.149</v>
      </c>
      <c r="H186">
        <f t="shared" si="5"/>
        <v>1.149</v>
      </c>
    </row>
    <row r="187" spans="1:8" x14ac:dyDescent="0.25">
      <c r="A187">
        <v>1</v>
      </c>
      <c r="B187">
        <v>0</v>
      </c>
      <c r="C187">
        <v>6.1</v>
      </c>
      <c r="D187">
        <v>9.5</v>
      </c>
      <c r="E187">
        <v>0</v>
      </c>
      <c r="F187">
        <v>0</v>
      </c>
      <c r="G187">
        <f t="shared" si="4"/>
        <v>-0.53600000000000003</v>
      </c>
      <c r="H187">
        <f t="shared" si="5"/>
        <v>0.53600000000000003</v>
      </c>
    </row>
    <row r="188" spans="1:8" x14ac:dyDescent="0.25">
      <c r="A188">
        <v>1</v>
      </c>
      <c r="B188">
        <v>47.400000000000013</v>
      </c>
      <c r="C188">
        <v>75.800000000000011</v>
      </c>
      <c r="D188">
        <v>96.8</v>
      </c>
      <c r="E188">
        <v>1.5</v>
      </c>
      <c r="F188">
        <v>0</v>
      </c>
      <c r="G188">
        <f t="shared" si="4"/>
        <v>3.6099999999999994</v>
      </c>
      <c r="H188">
        <f t="shared" si="5"/>
        <v>-3.6099999999999994</v>
      </c>
    </row>
    <row r="189" spans="1:8" x14ac:dyDescent="0.25">
      <c r="A189">
        <v>1</v>
      </c>
      <c r="B189">
        <v>178.6</v>
      </c>
      <c r="C189">
        <v>84.9</v>
      </c>
      <c r="D189">
        <v>38.4</v>
      </c>
      <c r="E189">
        <v>9.9</v>
      </c>
      <c r="F189">
        <v>0.8</v>
      </c>
      <c r="G189">
        <f t="shared" si="4"/>
        <v>4.5759999999999996</v>
      </c>
      <c r="H189">
        <f t="shared" si="5"/>
        <v>-3.7759999999999998</v>
      </c>
    </row>
    <row r="190" spans="1:8" x14ac:dyDescent="0.25">
      <c r="A190">
        <v>1</v>
      </c>
      <c r="B190">
        <v>126.2</v>
      </c>
      <c r="C190">
        <v>68.3</v>
      </c>
      <c r="D190">
        <v>87.2</v>
      </c>
      <c r="E190">
        <v>0</v>
      </c>
      <c r="F190">
        <v>1.2</v>
      </c>
      <c r="G190">
        <f t="shared" si="4"/>
        <v>3.21</v>
      </c>
      <c r="H190">
        <f t="shared" si="5"/>
        <v>-2.0099999999999998</v>
      </c>
    </row>
    <row r="191" spans="1:8" x14ac:dyDescent="0.25">
      <c r="A191">
        <v>1</v>
      </c>
      <c r="B191">
        <v>0</v>
      </c>
      <c r="C191">
        <v>1.5</v>
      </c>
      <c r="D191">
        <v>17.5</v>
      </c>
      <c r="E191">
        <v>0</v>
      </c>
      <c r="F191">
        <v>0</v>
      </c>
      <c r="G191">
        <f t="shared" si="4"/>
        <v>0.38000000000000012</v>
      </c>
      <c r="H191">
        <f t="shared" si="5"/>
        <v>-0.38000000000000012</v>
      </c>
    </row>
    <row r="192" spans="1:8" x14ac:dyDescent="0.25">
      <c r="A192">
        <v>1</v>
      </c>
      <c r="B192">
        <v>1.2</v>
      </c>
      <c r="C192">
        <v>0.5</v>
      </c>
      <c r="D192">
        <v>3.4</v>
      </c>
      <c r="E192">
        <v>0</v>
      </c>
      <c r="F192">
        <v>0</v>
      </c>
      <c r="G192">
        <f t="shared" si="4"/>
        <v>-0.67600000000000005</v>
      </c>
      <c r="H192">
        <f t="shared" si="5"/>
        <v>0.67600000000000005</v>
      </c>
    </row>
    <row r="193" spans="1:8" x14ac:dyDescent="0.25">
      <c r="A193">
        <v>1</v>
      </c>
      <c r="B193">
        <v>31.7</v>
      </c>
      <c r="C193">
        <v>41</v>
      </c>
      <c r="D193">
        <v>58.900000000000013</v>
      </c>
      <c r="E193">
        <v>1.8</v>
      </c>
      <c r="F193">
        <v>1.2</v>
      </c>
      <c r="G193">
        <f t="shared" si="4"/>
        <v>2.6830000000000016</v>
      </c>
      <c r="H193">
        <f t="shared" si="5"/>
        <v>-1.4830000000000017</v>
      </c>
    </row>
    <row r="194" spans="1:8" x14ac:dyDescent="0.25">
      <c r="A194">
        <v>1</v>
      </c>
      <c r="B194">
        <v>16.899999999999999</v>
      </c>
      <c r="C194">
        <v>54.8</v>
      </c>
      <c r="D194">
        <v>63.900000000000013</v>
      </c>
      <c r="E194">
        <v>0</v>
      </c>
      <c r="F194">
        <v>0</v>
      </c>
      <c r="G194">
        <f t="shared" si="4"/>
        <v>1.0630000000000015</v>
      </c>
      <c r="H194">
        <f t="shared" si="5"/>
        <v>-1.0630000000000015</v>
      </c>
    </row>
    <row r="195" spans="1:8" x14ac:dyDescent="0.25">
      <c r="A195">
        <v>1</v>
      </c>
      <c r="B195">
        <v>113.7</v>
      </c>
      <c r="C195">
        <v>196.8</v>
      </c>
      <c r="D195">
        <v>95.1</v>
      </c>
      <c r="E195">
        <v>0.2</v>
      </c>
      <c r="F195">
        <v>0.9</v>
      </c>
      <c r="G195">
        <f t="shared" ref="G195:G209" si="6">-0.93+0.01*B195-0.06*C195+0.08*D195+0.58*E195</f>
        <v>-3.8769999999999993</v>
      </c>
      <c r="H195">
        <f t="shared" ref="H195:H209" si="7">F195-G195</f>
        <v>4.7769999999999992</v>
      </c>
    </row>
    <row r="196" spans="1:8" x14ac:dyDescent="0.25">
      <c r="A196">
        <v>1</v>
      </c>
      <c r="B196">
        <v>369.80000000000013</v>
      </c>
      <c r="C196">
        <v>531.20000000000005</v>
      </c>
      <c r="D196">
        <v>157.30000000000001</v>
      </c>
      <c r="E196">
        <v>43.3</v>
      </c>
      <c r="F196">
        <v>9.2999999999999989</v>
      </c>
      <c r="G196">
        <f t="shared" si="6"/>
        <v>8.5940000000000012</v>
      </c>
      <c r="H196">
        <f t="shared" si="7"/>
        <v>0.70599999999999774</v>
      </c>
    </row>
    <row r="197" spans="1:8" x14ac:dyDescent="0.25">
      <c r="A197">
        <v>1</v>
      </c>
      <c r="B197">
        <v>55</v>
      </c>
      <c r="C197">
        <v>39.1</v>
      </c>
      <c r="D197">
        <v>13.6</v>
      </c>
      <c r="E197">
        <v>4</v>
      </c>
      <c r="F197">
        <v>0</v>
      </c>
      <c r="G197">
        <f t="shared" si="6"/>
        <v>0.68199999999999994</v>
      </c>
      <c r="H197">
        <f t="shared" si="7"/>
        <v>-0.68199999999999994</v>
      </c>
    </row>
    <row r="198" spans="1:8" x14ac:dyDescent="0.25">
      <c r="A198">
        <v>1</v>
      </c>
      <c r="B198">
        <v>6.8999999999999986</v>
      </c>
      <c r="C198">
        <v>7.2</v>
      </c>
      <c r="D198">
        <v>22.2</v>
      </c>
      <c r="E198">
        <v>0</v>
      </c>
      <c r="F198">
        <v>0</v>
      </c>
      <c r="G198">
        <f t="shared" si="6"/>
        <v>0.48299999999999987</v>
      </c>
      <c r="H198">
        <f t="shared" si="7"/>
        <v>-0.48299999999999987</v>
      </c>
    </row>
    <row r="199" spans="1:8" x14ac:dyDescent="0.25">
      <c r="A199">
        <v>1</v>
      </c>
      <c r="B199">
        <v>2.9</v>
      </c>
      <c r="C199">
        <v>4.7</v>
      </c>
      <c r="D199">
        <v>9.1999999999999993</v>
      </c>
      <c r="E199">
        <v>0</v>
      </c>
      <c r="F199">
        <v>0.3</v>
      </c>
      <c r="G199">
        <f t="shared" si="6"/>
        <v>-0.44700000000000006</v>
      </c>
      <c r="H199">
        <f t="shared" si="7"/>
        <v>0.74700000000000011</v>
      </c>
    </row>
    <row r="200" spans="1:8" x14ac:dyDescent="0.25">
      <c r="A200">
        <v>1</v>
      </c>
      <c r="B200">
        <v>21.4</v>
      </c>
      <c r="C200">
        <v>18.399999999999999</v>
      </c>
      <c r="D200">
        <v>21</v>
      </c>
      <c r="E200">
        <v>0</v>
      </c>
      <c r="F200">
        <v>0</v>
      </c>
      <c r="G200">
        <f t="shared" si="6"/>
        <v>-0.1399999999999999</v>
      </c>
      <c r="H200">
        <f t="shared" si="7"/>
        <v>0.1399999999999999</v>
      </c>
    </row>
    <row r="201" spans="1:8" x14ac:dyDescent="0.25">
      <c r="A201">
        <v>1</v>
      </c>
      <c r="B201">
        <v>69.899999999999991</v>
      </c>
      <c r="C201">
        <v>113.3</v>
      </c>
      <c r="D201">
        <v>27</v>
      </c>
      <c r="E201">
        <v>0</v>
      </c>
      <c r="F201">
        <v>3.5</v>
      </c>
      <c r="G201">
        <f t="shared" si="6"/>
        <v>-4.8689999999999989</v>
      </c>
      <c r="H201">
        <f t="shared" si="7"/>
        <v>8.3689999999999998</v>
      </c>
    </row>
    <row r="202" spans="1:8" x14ac:dyDescent="0.25">
      <c r="A202">
        <v>1</v>
      </c>
      <c r="B202">
        <v>313.5</v>
      </c>
      <c r="C202">
        <v>206.5</v>
      </c>
      <c r="D202">
        <v>69.099999999999994</v>
      </c>
      <c r="E202">
        <v>82.1</v>
      </c>
      <c r="F202">
        <v>4.5999999999999996</v>
      </c>
      <c r="G202">
        <f t="shared" si="6"/>
        <v>42.960999999999999</v>
      </c>
      <c r="H202">
        <f t="shared" si="7"/>
        <v>-38.360999999999997</v>
      </c>
    </row>
    <row r="203" spans="1:8" x14ac:dyDescent="0.25">
      <c r="A203">
        <v>1</v>
      </c>
      <c r="B203">
        <v>57.399999999999991</v>
      </c>
      <c r="C203">
        <v>24.3</v>
      </c>
      <c r="D203">
        <v>5.9</v>
      </c>
      <c r="E203">
        <v>0</v>
      </c>
      <c r="F203">
        <v>0</v>
      </c>
      <c r="G203">
        <f t="shared" si="6"/>
        <v>-1.3420000000000001</v>
      </c>
      <c r="H203">
        <f t="shared" si="7"/>
        <v>1.3420000000000001</v>
      </c>
    </row>
    <row r="204" spans="1:8" x14ac:dyDescent="0.25">
      <c r="A204">
        <v>1</v>
      </c>
      <c r="B204">
        <v>0</v>
      </c>
      <c r="C204">
        <v>2.6</v>
      </c>
      <c r="D204">
        <v>15.6</v>
      </c>
      <c r="E204">
        <v>0</v>
      </c>
      <c r="F204">
        <v>0</v>
      </c>
      <c r="G204">
        <f t="shared" si="6"/>
        <v>0.16199999999999992</v>
      </c>
      <c r="H204">
        <f t="shared" si="7"/>
        <v>-0.16199999999999992</v>
      </c>
    </row>
    <row r="205" spans="1:8" x14ac:dyDescent="0.25">
      <c r="A205">
        <v>1</v>
      </c>
      <c r="B205">
        <v>2.7</v>
      </c>
      <c r="C205">
        <v>4.7</v>
      </c>
      <c r="D205">
        <v>2.8</v>
      </c>
      <c r="E205">
        <v>0</v>
      </c>
      <c r="F205">
        <v>0</v>
      </c>
      <c r="G205">
        <f t="shared" si="6"/>
        <v>-0.96100000000000008</v>
      </c>
      <c r="H205">
        <f t="shared" si="7"/>
        <v>0.96100000000000008</v>
      </c>
    </row>
    <row r="206" spans="1:8" x14ac:dyDescent="0.25">
      <c r="A206">
        <v>1</v>
      </c>
      <c r="B206">
        <v>34.1</v>
      </c>
      <c r="C206">
        <v>26.7</v>
      </c>
      <c r="D206">
        <v>22.9</v>
      </c>
      <c r="E206">
        <v>0</v>
      </c>
      <c r="F206">
        <v>0</v>
      </c>
      <c r="G206">
        <f t="shared" si="6"/>
        <v>-0.35899999999999999</v>
      </c>
      <c r="H206">
        <f t="shared" si="7"/>
        <v>0.35899999999999999</v>
      </c>
    </row>
    <row r="207" spans="1:8" x14ac:dyDescent="0.25">
      <c r="A207">
        <v>1</v>
      </c>
      <c r="B207">
        <v>5.9</v>
      </c>
      <c r="C207">
        <v>8.6</v>
      </c>
      <c r="D207">
        <v>4.6000000000000014</v>
      </c>
      <c r="E207">
        <v>0</v>
      </c>
      <c r="F207">
        <v>0</v>
      </c>
      <c r="G207">
        <f t="shared" si="6"/>
        <v>-1.0189999999999999</v>
      </c>
      <c r="H207">
        <f t="shared" si="7"/>
        <v>1.0189999999999999</v>
      </c>
    </row>
    <row r="208" spans="1:8" x14ac:dyDescent="0.25">
      <c r="A208">
        <v>1</v>
      </c>
      <c r="B208">
        <v>0</v>
      </c>
      <c r="C208">
        <v>11.9</v>
      </c>
      <c r="D208">
        <v>13.3</v>
      </c>
      <c r="E208">
        <v>0</v>
      </c>
      <c r="F208">
        <v>0</v>
      </c>
      <c r="G208">
        <f t="shared" si="6"/>
        <v>-0.58000000000000007</v>
      </c>
      <c r="H208">
        <f t="shared" si="7"/>
        <v>0.58000000000000007</v>
      </c>
    </row>
    <row r="209" spans="1:8" x14ac:dyDescent="0.25">
      <c r="A209">
        <v>1</v>
      </c>
      <c r="B209">
        <v>5.8</v>
      </c>
      <c r="C209">
        <v>17</v>
      </c>
      <c r="D209">
        <v>7.2</v>
      </c>
      <c r="E209">
        <v>0</v>
      </c>
      <c r="F209">
        <v>0</v>
      </c>
      <c r="G209">
        <f t="shared" si="6"/>
        <v>-1.3160000000000001</v>
      </c>
      <c r="H209">
        <f t="shared" si="7"/>
        <v>1.3160000000000001</v>
      </c>
    </row>
  </sheetData>
  <mergeCells count="2">
    <mergeCell ref="J1:HI1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F821-C46A-4932-8D16-116DB16EC910}">
  <sheetPr filterMode="1"/>
  <dimension ref="A1:F457"/>
  <sheetViews>
    <sheetView workbookViewId="0">
      <selection activeCell="B16" sqref="B16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hidden="1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hidden="1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hidden="1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hidden="1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hidden="1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hidden="1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hidden="1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hidden="1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hidden="1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hidden="1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hidden="1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hidden="1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hidden="1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B16" s="13">
        <f>IF(-0.93+0.01*C16-0.06*D16+0.08*E16+0.58*F16&lt;0,"",-0.93+0.01*C16-0.06*D16+0.08*E16+0.58*F16)</f>
        <v>2.6840000000000011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B17" s="13" t="str">
        <f t="shared" ref="B17:B18" si="0">IF(-0.93+0.01*C17-0.06*D17+0.08*E17+0.58*F17&lt;0,"",-0.93+0.01*C17-0.06*D17+0.08*E17+0.58*F17)</f>
        <v/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B18" s="13">
        <f t="shared" si="0"/>
        <v>0.15200000000000014</v>
      </c>
      <c r="C18">
        <v>10.8</v>
      </c>
      <c r="D18">
        <v>9.5</v>
      </c>
      <c r="E18">
        <v>19.3</v>
      </c>
      <c r="F18">
        <v>0</v>
      </c>
    </row>
    <row r="19" spans="1:6" hidden="1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B20" s="13" t="str">
        <f>IF(-0.93+0.01*C20-0.06*D20+0.08*E20+0.58*F20&lt;0,"",-0.93+0.01*C20-0.06*D20+0.08*E20+0.58*F20)</f>
        <v/>
      </c>
      <c r="C20">
        <v>0</v>
      </c>
      <c r="D20">
        <v>0.3</v>
      </c>
      <c r="E20">
        <v>5.3000000000000007</v>
      </c>
      <c r="F20">
        <v>0.1</v>
      </c>
    </row>
    <row r="21" spans="1:6" hidden="1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B22" s="13" t="str">
        <f t="shared" ref="B22:B23" si="1">IF(-0.93+0.01*C22-0.06*D22+0.08*E22+0.58*F22&lt;0,"",-0.93+0.01*C22-0.06*D22+0.08*E22+0.58*F22)</f>
        <v/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B23" s="13">
        <f t="shared" si="1"/>
        <v>1.1499999999999997</v>
      </c>
      <c r="C23">
        <v>28</v>
      </c>
      <c r="D23">
        <v>47.400000000000013</v>
      </c>
      <c r="E23">
        <v>42.1</v>
      </c>
      <c r="F23">
        <v>2.2000000000000002</v>
      </c>
    </row>
    <row r="24" spans="1:6" hidden="1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hidden="1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hidden="1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B27" s="13" t="str">
        <f>IF(-0.93+0.01*C27-0.06*D27+0.08*E27+0.58*F27&lt;0,"",-0.93+0.01*C27-0.06*D27+0.08*E27+0.58*F27)</f>
        <v/>
      </c>
      <c r="C27">
        <v>144.9</v>
      </c>
      <c r="D27">
        <v>136.30000000000001</v>
      </c>
      <c r="E27">
        <v>53.5</v>
      </c>
      <c r="F27">
        <v>0</v>
      </c>
    </row>
    <row r="28" spans="1:6" hidden="1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hidden="1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B30" s="13">
        <f>IF(-0.93+0.01*C30-0.06*D30+0.08*E30+0.58*F30&lt;0,"",-0.93+0.01*C30-0.06*D30+0.08*E30+0.58*F30)</f>
        <v>0.36299999999999999</v>
      </c>
      <c r="C30">
        <v>40.899999999999991</v>
      </c>
      <c r="D30">
        <v>36.9</v>
      </c>
      <c r="E30">
        <v>29.3</v>
      </c>
      <c r="F30">
        <v>1.3</v>
      </c>
    </row>
    <row r="31" spans="1:6" hidden="1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hidden="1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hidden="1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hidden="1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hidden="1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hidden="1" x14ac:dyDescent="0.25">
      <c r="A36" s="2">
        <v>30285</v>
      </c>
      <c r="C36">
        <v>108.6</v>
      </c>
      <c r="D36">
        <v>81.2</v>
      </c>
      <c r="F36">
        <v>6.7</v>
      </c>
    </row>
    <row r="37" spans="1:6" hidden="1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B38" s="13">
        <f t="shared" ref="B38:B39" si="2">IF(-0.93+0.01*C38-0.06*D38+0.08*E38+0.58*F38&lt;0,"",-0.93+0.01*C38-0.06*D38+0.08*E38+0.58*F38)</f>
        <v>180.21199999999999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B39" s="13">
        <f t="shared" si="2"/>
        <v>81.243999999999986</v>
      </c>
      <c r="C39">
        <v>163</v>
      </c>
      <c r="D39">
        <v>297.5</v>
      </c>
      <c r="E39">
        <v>57.6</v>
      </c>
      <c r="F39">
        <v>161.69999999999999</v>
      </c>
    </row>
    <row r="40" spans="1:6" hidden="1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hidden="1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hidden="1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hidden="1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B44" s="13" t="str">
        <f>IF(-0.93+0.01*C44-0.06*D44+0.08*E44+0.58*F44&lt;0,"",-0.93+0.01*C44-0.06*D44+0.08*E44+0.58*F44)</f>
        <v/>
      </c>
      <c r="C44">
        <v>15</v>
      </c>
      <c r="D44">
        <v>11</v>
      </c>
      <c r="E44">
        <v>2.8</v>
      </c>
      <c r="F44">
        <v>0.7</v>
      </c>
    </row>
    <row r="45" spans="1:6" hidden="1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B46" s="13" t="str">
        <f>IF(-0.93+0.01*C46-0.06*D46+0.08*E46+0.58*F46&lt;0,"",-0.93+0.01*C46-0.06*D46+0.08*E46+0.58*F46)</f>
        <v/>
      </c>
      <c r="C46">
        <v>9.1</v>
      </c>
      <c r="D46">
        <v>13.3</v>
      </c>
      <c r="E46">
        <v>7.8</v>
      </c>
      <c r="F46">
        <v>0</v>
      </c>
    </row>
    <row r="47" spans="1:6" hidden="1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B48" s="13">
        <f>IF(-0.93+0.01*C48-0.06*D48+0.08*E48+0.58*F48&lt;0,"",-0.93+0.01*C48-0.06*D48+0.08*E48+0.58*F48)</f>
        <v>0.35699999999999993</v>
      </c>
      <c r="C48">
        <v>39.299999999999997</v>
      </c>
      <c r="D48">
        <v>29</v>
      </c>
      <c r="E48">
        <v>32.200000000000003</v>
      </c>
      <c r="F48">
        <v>0.1</v>
      </c>
    </row>
    <row r="49" spans="1:6" hidden="1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hidden="1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hidden="1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hidden="1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hidden="1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hidden="1" x14ac:dyDescent="0.25">
      <c r="A54" s="2">
        <v>30833</v>
      </c>
      <c r="D54">
        <v>51.3</v>
      </c>
      <c r="E54">
        <v>49.6</v>
      </c>
      <c r="F54">
        <v>2.8</v>
      </c>
    </row>
    <row r="55" spans="1:6" hidden="1" x14ac:dyDescent="0.25">
      <c r="A55" s="2">
        <v>30863</v>
      </c>
      <c r="D55">
        <v>16.7</v>
      </c>
      <c r="E55">
        <v>0.2</v>
      </c>
      <c r="F55">
        <v>0</v>
      </c>
    </row>
    <row r="56" spans="1:6" hidden="1" x14ac:dyDescent="0.25">
      <c r="A56" s="2">
        <v>30894</v>
      </c>
      <c r="D56">
        <v>13.4</v>
      </c>
      <c r="F56">
        <v>1.1000000000000001</v>
      </c>
    </row>
    <row r="57" spans="1:6" hidden="1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hidden="1" x14ac:dyDescent="0.25">
      <c r="A58" s="2">
        <v>30955</v>
      </c>
      <c r="C58">
        <v>27</v>
      </c>
      <c r="F58">
        <v>0</v>
      </c>
    </row>
    <row r="59" spans="1:6" hidden="1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hidden="1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B61" s="13">
        <f t="shared" ref="B61:B62" si="3">IF(-0.93+0.01*C61-0.06*D61+0.08*E61+0.58*F61&lt;0,"",-0.93+0.01*C61-0.06*D61+0.08*E61+0.58*F61)</f>
        <v>0.11299999999999971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B62" s="13" t="str">
        <f t="shared" si="3"/>
        <v/>
      </c>
      <c r="C62">
        <v>120.6</v>
      </c>
      <c r="D62">
        <v>140.1</v>
      </c>
      <c r="E62">
        <v>36.700000000000003</v>
      </c>
      <c r="F62">
        <v>2.8</v>
      </c>
    </row>
    <row r="63" spans="1:6" hidden="1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hidden="1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B65" s="13" t="str">
        <f>IF(-0.93+0.01*C65-0.06*D65+0.08*E65+0.58*F65&lt;0,"",-0.93+0.01*C65-0.06*D65+0.08*E65+0.58*F65)</f>
        <v/>
      </c>
      <c r="C65">
        <v>74</v>
      </c>
      <c r="D65">
        <v>39.299999999999997</v>
      </c>
      <c r="E65">
        <v>30.8</v>
      </c>
      <c r="F65">
        <v>0</v>
      </c>
    </row>
    <row r="66" spans="1:6" hidden="1" x14ac:dyDescent="0.25">
      <c r="A66" s="2">
        <v>31198</v>
      </c>
      <c r="D66">
        <v>44.4</v>
      </c>
      <c r="E66">
        <v>25.3</v>
      </c>
      <c r="F66">
        <v>2</v>
      </c>
    </row>
    <row r="67" spans="1:6" hidden="1" x14ac:dyDescent="0.25">
      <c r="A67" s="2">
        <v>31228</v>
      </c>
      <c r="D67">
        <v>0</v>
      </c>
      <c r="E67">
        <v>1.9</v>
      </c>
      <c r="F67">
        <v>0</v>
      </c>
    </row>
    <row r="68" spans="1:6" hidden="1" x14ac:dyDescent="0.25">
      <c r="A68" s="2">
        <v>31259</v>
      </c>
      <c r="D68">
        <v>0.3</v>
      </c>
      <c r="E68">
        <v>4.4000000000000004</v>
      </c>
      <c r="F68">
        <v>0</v>
      </c>
    </row>
    <row r="69" spans="1:6" hidden="1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B70" s="13" t="str">
        <f>IF(-0.93+0.01*C70-0.06*D70+0.08*E70+0.58*F70&lt;0,"",-0.93+0.01*C70-0.06*D70+0.08*E70+0.58*F70)</f>
        <v/>
      </c>
      <c r="C70">
        <v>0</v>
      </c>
      <c r="D70">
        <v>0.8</v>
      </c>
      <c r="E70">
        <v>2.9</v>
      </c>
      <c r="F70">
        <v>0</v>
      </c>
    </row>
    <row r="71" spans="1:6" hidden="1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hidden="1" x14ac:dyDescent="0.25">
      <c r="A72" s="2">
        <v>31381</v>
      </c>
      <c r="D72">
        <v>1.7</v>
      </c>
      <c r="E72">
        <v>8.4999999999999982</v>
      </c>
      <c r="F72">
        <v>0</v>
      </c>
    </row>
    <row r="73" spans="1:6" hidden="1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B74" s="13" t="str">
        <f t="shared" ref="B74:B75" si="4">IF(-0.93+0.01*C74-0.06*D74+0.08*E74+0.58*F74&lt;0,"",-0.93+0.01*C74-0.06*D74+0.08*E74+0.58*F74)</f>
        <v/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B75" s="13" t="str">
        <f t="shared" si="4"/>
        <v/>
      </c>
      <c r="C75">
        <v>200.9</v>
      </c>
      <c r="D75">
        <v>179.5</v>
      </c>
      <c r="E75">
        <v>53.2</v>
      </c>
      <c r="F75">
        <v>7.1</v>
      </c>
    </row>
    <row r="76" spans="1:6" hidden="1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hidden="1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hidden="1" x14ac:dyDescent="0.25">
      <c r="A78" s="2">
        <v>31563</v>
      </c>
      <c r="D78">
        <v>13</v>
      </c>
      <c r="E78">
        <v>4</v>
      </c>
      <c r="F78">
        <v>0.8</v>
      </c>
    </row>
    <row r="79" spans="1:6" hidden="1" x14ac:dyDescent="0.25">
      <c r="A79" s="2">
        <v>31593</v>
      </c>
      <c r="D79">
        <v>0</v>
      </c>
      <c r="E79">
        <v>0.4</v>
      </c>
      <c r="F79">
        <v>0</v>
      </c>
    </row>
    <row r="80" spans="1:6" hidden="1" x14ac:dyDescent="0.25">
      <c r="A80" s="2">
        <v>31624</v>
      </c>
      <c r="C80">
        <v>2</v>
      </c>
      <c r="D80">
        <v>0</v>
      </c>
      <c r="F80">
        <v>0</v>
      </c>
    </row>
    <row r="81" spans="1:6" hidden="1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B82" s="13">
        <f t="shared" ref="B82:B84" si="5">IF(-0.93+0.01*C82-0.06*D82+0.08*E82+0.58*F82&lt;0,"",-0.93+0.01*C82-0.06*D82+0.08*E82+0.58*F82)</f>
        <v>0.82699999999999996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B83" s="13">
        <f t="shared" si="5"/>
        <v>0.52200000000000002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B84" s="13">
        <f t="shared" si="5"/>
        <v>5.7889999999999997</v>
      </c>
      <c r="C84">
        <v>48.9</v>
      </c>
      <c r="D84">
        <v>42.3</v>
      </c>
      <c r="E84">
        <v>48.7</v>
      </c>
      <c r="F84">
        <v>8.4</v>
      </c>
    </row>
    <row r="85" spans="1:6" hidden="1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B86" s="13">
        <f t="shared" ref="B86:B87" si="6">IF(-0.93+0.01*C86-0.06*D86+0.08*E86+0.58*F86&lt;0,"",-0.93+0.01*C86-0.06*D86+0.08*E86+0.58*F86)</f>
        <v>7.9220000000000006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B87" s="13">
        <f t="shared" si="6"/>
        <v>44.317999999999998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hidden="1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B89" s="13">
        <f t="shared" ref="B89:B96" si="7">IF(-0.93+0.01*C89-0.06*D89+0.08*E89+0.58*F89&lt;0,"",-0.93+0.01*C89-0.06*D89+0.08*E89+0.58*F89)</f>
        <v>5.6540000000000008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B90" s="13">
        <f t="shared" si="7"/>
        <v>0.98599999999999932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B91" s="13" t="str">
        <f t="shared" si="7"/>
        <v/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B92" s="13">
        <f t="shared" si="7"/>
        <v>1.1699999999999993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B93" s="13">
        <f t="shared" si="7"/>
        <v>2.073999999999999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B94" s="13" t="str">
        <f t="shared" si="7"/>
        <v/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B95" s="13">
        <f t="shared" si="7"/>
        <v>4.703999999999998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B96" s="13">
        <f t="shared" si="7"/>
        <v>0.99199999999999977</v>
      </c>
      <c r="C96">
        <v>0</v>
      </c>
      <c r="D96">
        <v>12.9</v>
      </c>
      <c r="E96">
        <v>30.8</v>
      </c>
      <c r="F96">
        <v>0.4</v>
      </c>
    </row>
    <row r="97" spans="1:6" hidden="1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hidden="1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hidden="1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hidden="1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hidden="1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hidden="1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hidden="1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hidden="1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hidden="1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hidden="1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hidden="1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B108" s="13">
        <f>IF(-0.93+0.01*C108-0.06*D108+0.08*E108+0.58*F108&lt;0,"",-0.93+0.01*C108-0.06*D108+0.08*E108+0.58*F108)</f>
        <v>1.1389999999999989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hidden="1" x14ac:dyDescent="0.25">
      <c r="A109" s="2">
        <v>32508</v>
      </c>
      <c r="C109">
        <v>30</v>
      </c>
      <c r="D109">
        <v>59</v>
      </c>
      <c r="F109">
        <v>0</v>
      </c>
    </row>
    <row r="110" spans="1:6" hidden="1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hidden="1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hidden="1" x14ac:dyDescent="0.25">
      <c r="A112" s="2">
        <v>32598</v>
      </c>
      <c r="B112">
        <v>7.4</v>
      </c>
      <c r="C112">
        <v>236.2</v>
      </c>
      <c r="D112">
        <v>562.6</v>
      </c>
    </row>
    <row r="113" spans="1:6" hidden="1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hidden="1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hidden="1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hidden="1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hidden="1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hidden="1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hidden="1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hidden="1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hidden="1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hidden="1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hidden="1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hidden="1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hidden="1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hidden="1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hidden="1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hidden="1" x14ac:dyDescent="0.25">
      <c r="A128" s="2">
        <v>33085</v>
      </c>
      <c r="D128">
        <v>4.3</v>
      </c>
      <c r="E128">
        <v>2.1</v>
      </c>
      <c r="F128">
        <v>0</v>
      </c>
    </row>
    <row r="129" spans="1:6" hidden="1" x14ac:dyDescent="0.25">
      <c r="A129" s="2">
        <v>33116</v>
      </c>
      <c r="B129">
        <v>0</v>
      </c>
      <c r="D129">
        <v>3.5</v>
      </c>
      <c r="F129">
        <v>0</v>
      </c>
    </row>
    <row r="130" spans="1:6" hidden="1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hidden="1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hidden="1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B133" s="13">
        <f t="shared" ref="B133:B134" si="8">IF(-0.93+0.01*C133-0.06*D133+0.08*E133+0.58*F133&lt;0,"",-0.93+0.01*C133-0.06*D133+0.08*E133+0.58*F133)</f>
        <v>1.2009999999999998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B134" s="13">
        <f t="shared" si="8"/>
        <v>0.57599999999999996</v>
      </c>
      <c r="C134">
        <v>20.2</v>
      </c>
      <c r="D134">
        <v>25.4</v>
      </c>
      <c r="E134">
        <v>33.9</v>
      </c>
      <c r="F134">
        <v>0.2</v>
      </c>
    </row>
    <row r="135" spans="1:6" hidden="1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hidden="1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hidden="1" x14ac:dyDescent="0.25">
      <c r="A137" s="2">
        <v>33358</v>
      </c>
      <c r="C137">
        <v>97.899999999999991</v>
      </c>
      <c r="D137">
        <v>66.899999999999991</v>
      </c>
    </row>
    <row r="138" spans="1:6" hidden="1" x14ac:dyDescent="0.25">
      <c r="A138" s="2">
        <v>33389</v>
      </c>
      <c r="C138">
        <v>18</v>
      </c>
      <c r="D138">
        <v>30.2</v>
      </c>
      <c r="F138">
        <v>0</v>
      </c>
    </row>
    <row r="139" spans="1:6" hidden="1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B140" s="13" t="str">
        <f t="shared" ref="B140:B145" si="9">IF(-0.93+0.01*C140-0.06*D140+0.08*E140+0.58*F140&lt;0,"",-0.93+0.01*C140-0.06*D140+0.08*E140+0.58*F140)</f>
        <v/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B141" s="13" t="str">
        <f t="shared" si="9"/>
        <v/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B142" s="13" t="str">
        <f t="shared" si="9"/>
        <v/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B143" s="13" t="str">
        <f t="shared" si="9"/>
        <v/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B144" s="13">
        <f t="shared" si="9"/>
        <v>0.16899999999999993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B145" s="13" t="str">
        <f t="shared" si="9"/>
        <v/>
      </c>
      <c r="C145">
        <v>53.6</v>
      </c>
      <c r="D145">
        <v>96</v>
      </c>
      <c r="E145">
        <v>35</v>
      </c>
      <c r="F145">
        <v>4</v>
      </c>
    </row>
    <row r="146" spans="1:6" hidden="1" x14ac:dyDescent="0.25">
      <c r="A146" s="2">
        <v>33634</v>
      </c>
      <c r="C146">
        <v>87.7</v>
      </c>
      <c r="D146">
        <v>113.6</v>
      </c>
      <c r="F146">
        <v>2.9</v>
      </c>
    </row>
    <row r="147" spans="1:6" hidden="1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hidden="1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hidden="1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hidden="1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hidden="1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B152" s="13" t="str">
        <f>IF(-0.93+0.01*C152-0.06*D152+0.08*E152+0.58*F152&lt;0,"",-0.93+0.01*C152-0.06*D152+0.08*E152+0.58*F152)</f>
        <v/>
      </c>
      <c r="C152">
        <v>0</v>
      </c>
      <c r="D152">
        <v>0.7</v>
      </c>
      <c r="E152">
        <v>0</v>
      </c>
      <c r="F152">
        <v>0</v>
      </c>
    </row>
    <row r="153" spans="1:6" hidden="1" x14ac:dyDescent="0.25">
      <c r="A153" s="2">
        <v>33847</v>
      </c>
      <c r="D153">
        <v>5.7</v>
      </c>
      <c r="E153">
        <v>3.3</v>
      </c>
      <c r="F153">
        <v>0</v>
      </c>
    </row>
    <row r="154" spans="1:6" hidden="1" x14ac:dyDescent="0.25">
      <c r="A154" s="2">
        <v>33877</v>
      </c>
      <c r="C154">
        <v>7.9</v>
      </c>
      <c r="F154">
        <v>0</v>
      </c>
    </row>
    <row r="155" spans="1:6" hidden="1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hidden="1" x14ac:dyDescent="0.25">
      <c r="A156" s="2">
        <v>33938</v>
      </c>
      <c r="D156">
        <v>41.9</v>
      </c>
      <c r="F156">
        <v>0</v>
      </c>
    </row>
    <row r="157" spans="1:6" hidden="1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hidden="1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hidden="1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hidden="1" x14ac:dyDescent="0.25">
      <c r="A160" s="2">
        <v>34059</v>
      </c>
      <c r="C160">
        <v>338.1</v>
      </c>
      <c r="D160">
        <v>449.6</v>
      </c>
      <c r="E160">
        <v>251.5</v>
      </c>
    </row>
    <row r="161" spans="1:5" hidden="1" x14ac:dyDescent="0.25">
      <c r="A161" s="2">
        <v>34089</v>
      </c>
      <c r="C161">
        <v>145.9</v>
      </c>
      <c r="D161">
        <v>234.8</v>
      </c>
    </row>
    <row r="162" spans="1:5" hidden="1" x14ac:dyDescent="0.25">
      <c r="A162" s="2">
        <v>34120</v>
      </c>
      <c r="C162">
        <v>16.8</v>
      </c>
      <c r="E162">
        <v>34.799999999999997</v>
      </c>
    </row>
    <row r="163" spans="1:5" hidden="1" x14ac:dyDescent="0.25">
      <c r="A163" s="2">
        <v>34150</v>
      </c>
      <c r="C163">
        <v>0</v>
      </c>
      <c r="E163">
        <v>1.2</v>
      </c>
    </row>
    <row r="164" spans="1:5" hidden="1" x14ac:dyDescent="0.25">
      <c r="A164" s="2">
        <v>34181</v>
      </c>
      <c r="C164">
        <v>0.5</v>
      </c>
      <c r="E164">
        <v>8.6999999999999993</v>
      </c>
    </row>
    <row r="165" spans="1:5" hidden="1" x14ac:dyDescent="0.25">
      <c r="A165" s="2">
        <v>34212</v>
      </c>
      <c r="C165">
        <v>0</v>
      </c>
      <c r="E165">
        <v>2.4</v>
      </c>
    </row>
    <row r="166" spans="1:5" hidden="1" x14ac:dyDescent="0.25">
      <c r="A166" s="2">
        <v>34242</v>
      </c>
      <c r="C166">
        <v>4.8</v>
      </c>
      <c r="E166">
        <v>15.7</v>
      </c>
    </row>
    <row r="167" spans="1:5" hidden="1" x14ac:dyDescent="0.25">
      <c r="A167" s="2">
        <v>34273</v>
      </c>
      <c r="C167">
        <v>15.2</v>
      </c>
      <c r="E167">
        <v>66.800000000000011</v>
      </c>
    </row>
    <row r="168" spans="1:5" hidden="1" x14ac:dyDescent="0.25">
      <c r="A168" s="2">
        <v>34303</v>
      </c>
      <c r="C168">
        <v>24.1</v>
      </c>
      <c r="E168">
        <v>63.2</v>
      </c>
    </row>
    <row r="169" spans="1:5" hidden="1" x14ac:dyDescent="0.25">
      <c r="A169" s="2">
        <v>34334</v>
      </c>
      <c r="C169">
        <v>121.3</v>
      </c>
      <c r="E169">
        <v>147</v>
      </c>
    </row>
    <row r="170" spans="1:5" hidden="1" x14ac:dyDescent="0.25">
      <c r="A170" s="2">
        <v>34365</v>
      </c>
      <c r="B170">
        <v>2.6</v>
      </c>
      <c r="C170">
        <v>243</v>
      </c>
      <c r="E170">
        <v>68.3</v>
      </c>
    </row>
    <row r="171" spans="1:5" hidden="1" x14ac:dyDescent="0.25">
      <c r="A171" s="2">
        <v>34393</v>
      </c>
      <c r="C171">
        <v>240.7</v>
      </c>
      <c r="E171">
        <v>105.7</v>
      </c>
    </row>
    <row r="172" spans="1:5" hidden="1" x14ac:dyDescent="0.25">
      <c r="A172" s="2">
        <v>34424</v>
      </c>
      <c r="C172">
        <v>263.3</v>
      </c>
      <c r="E172">
        <v>160</v>
      </c>
    </row>
    <row r="173" spans="1:5" hidden="1" x14ac:dyDescent="0.25">
      <c r="A173" s="2">
        <v>34454</v>
      </c>
      <c r="C173">
        <v>164.6</v>
      </c>
      <c r="E173">
        <v>99.1</v>
      </c>
    </row>
    <row r="174" spans="1:5" hidden="1" x14ac:dyDescent="0.25">
      <c r="A174" s="2">
        <v>34485</v>
      </c>
      <c r="C174">
        <v>27.6</v>
      </c>
      <c r="E174">
        <v>34.5</v>
      </c>
    </row>
    <row r="175" spans="1:5" hidden="1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hidden="1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hidden="1" x14ac:dyDescent="0.25">
      <c r="A177" s="2">
        <v>34577</v>
      </c>
      <c r="C177">
        <v>2.1</v>
      </c>
      <c r="D177">
        <v>2.1</v>
      </c>
      <c r="E177">
        <v>34.4</v>
      </c>
    </row>
    <row r="178" spans="1:6" hidden="1" x14ac:dyDescent="0.25">
      <c r="A178" s="2">
        <v>34607</v>
      </c>
      <c r="D178">
        <v>17.2</v>
      </c>
      <c r="E178">
        <v>28.5</v>
      </c>
    </row>
    <row r="179" spans="1:6" hidden="1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hidden="1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hidden="1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hidden="1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hidden="1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hidden="1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hidden="1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hidden="1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hidden="1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hidden="1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hidden="1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hidden="1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hidden="1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hidden="1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hidden="1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hidden="1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hidden="1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hidden="1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hidden="1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hidden="1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hidden="1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hidden="1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hidden="1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hidden="1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hidden="1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hidden="1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hidden="1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hidden="1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hidden="1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hidden="1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hidden="1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hidden="1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B211" s="13" t="str">
        <f t="shared" ref="B211:B212" si="10">IF(-0.93+0.01*C211-0.06*D211+0.08*E211+0.58*F211&lt;0,"",-0.93+0.01*C211-0.06*D211+0.08*E211+0.58*F211)</f>
        <v/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B212" s="13" t="str">
        <f t="shared" si="10"/>
        <v/>
      </c>
      <c r="C212">
        <v>0.6</v>
      </c>
      <c r="D212">
        <v>5.3999999999999986</v>
      </c>
      <c r="E212">
        <v>8.6000000000000014</v>
      </c>
      <c r="F212">
        <v>0</v>
      </c>
    </row>
    <row r="213" spans="1:6" hidden="1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hidden="1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hidden="1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hidden="1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hidden="1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hidden="1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hidden="1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hidden="1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hidden="1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hidden="1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hidden="1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hidden="1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hidden="1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hidden="1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hidden="1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hidden="1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hidden="1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hidden="1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hidden="1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hidden="1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hidden="1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hidden="1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hidden="1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hidden="1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hidden="1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hidden="1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hidden="1" x14ac:dyDescent="0.25">
      <c r="A239" s="2">
        <v>36464</v>
      </c>
      <c r="B239">
        <v>0</v>
      </c>
      <c r="E239">
        <v>32.5</v>
      </c>
      <c r="F239">
        <v>0.2</v>
      </c>
    </row>
    <row r="240" spans="1:6" hidden="1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hidden="1" x14ac:dyDescent="0.25">
      <c r="A241" s="2">
        <v>36525</v>
      </c>
      <c r="C241">
        <v>122.8</v>
      </c>
      <c r="E241">
        <v>95.2</v>
      </c>
      <c r="F241">
        <v>3.3</v>
      </c>
    </row>
    <row r="242" spans="1:6" hidden="1" x14ac:dyDescent="0.25">
      <c r="A242" s="2">
        <v>36556</v>
      </c>
      <c r="E242">
        <v>41.5</v>
      </c>
      <c r="F242">
        <v>2.2000000000000002</v>
      </c>
    </row>
    <row r="243" spans="1:6" hidden="1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B244" s="13" t="str">
        <f>IF(-0.93+0.01*C244-0.06*D244+0.08*E244+0.58*F244&lt;0,"",-0.93+0.01*C244-0.06*D244+0.08*E244+0.58*F244)</f>
        <v/>
      </c>
      <c r="C244">
        <v>456.5</v>
      </c>
      <c r="D244">
        <v>517.5</v>
      </c>
      <c r="E244">
        <v>133.1</v>
      </c>
      <c r="F244">
        <v>6.1999999999999993</v>
      </c>
    </row>
    <row r="245" spans="1:6" hidden="1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hidden="1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hidden="1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B248" s="13" t="str">
        <f t="shared" ref="B248:B249" si="11">IF(-0.93+0.01*C248-0.06*D248+0.08*E248+0.58*F248&lt;0,"",-0.93+0.01*C248-0.06*D248+0.08*E248+0.58*F248)</f>
        <v/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B249" s="13" t="str">
        <f t="shared" si="11"/>
        <v/>
      </c>
      <c r="C249">
        <v>2.2999999999999998</v>
      </c>
      <c r="D249">
        <v>4</v>
      </c>
      <c r="E249">
        <v>10.5</v>
      </c>
      <c r="F249">
        <v>0</v>
      </c>
    </row>
    <row r="250" spans="1:6" hidden="1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B251" s="13" t="str">
        <f t="shared" ref="B251:B255" si="12">IF(-0.93+0.01*C251-0.06*D251+0.08*E251+0.58*F251&lt;0,"",-0.93+0.01*C251-0.06*D251+0.08*E251+0.58*F251)</f>
        <v/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B252" s="13" t="str">
        <f t="shared" si="12"/>
        <v/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B253" s="13">
        <f t="shared" si="12"/>
        <v>12.311999999999998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B254" s="13" t="str">
        <f t="shared" si="12"/>
        <v/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B255" s="13" t="str">
        <f t="shared" si="12"/>
        <v/>
      </c>
      <c r="C255">
        <v>276.89999999999998</v>
      </c>
      <c r="D255">
        <v>338.2</v>
      </c>
      <c r="E255">
        <v>59.2</v>
      </c>
      <c r="F255">
        <v>5.9</v>
      </c>
    </row>
    <row r="256" spans="1:6" hidden="1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B257" s="13">
        <f t="shared" ref="B257:B259" si="13">IF(-0.93+0.01*C257-0.06*D257+0.08*E257+0.58*F257&lt;0,"",-0.93+0.01*C257-0.06*D257+0.08*E257+0.58*F257)</f>
        <v>8.3340000000000014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B258" s="13" t="str">
        <f t="shared" si="13"/>
        <v/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B259" s="13">
        <f t="shared" si="13"/>
        <v>3.899</v>
      </c>
      <c r="C259">
        <v>4.5</v>
      </c>
      <c r="D259">
        <v>5.1999999999999993</v>
      </c>
      <c r="E259">
        <v>63.7</v>
      </c>
      <c r="F259">
        <v>0</v>
      </c>
    </row>
    <row r="260" spans="1:6" hidden="1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B261" s="13" t="str">
        <f>IF(-0.93+0.01*C261-0.06*D261+0.08*E261+0.58*F261&lt;0,"",-0.93+0.01*C261-0.06*D261+0.08*E261+0.58*F261)</f>
        <v/>
      </c>
      <c r="C261">
        <v>0</v>
      </c>
      <c r="D261">
        <v>5</v>
      </c>
      <c r="E261">
        <v>10</v>
      </c>
      <c r="F261">
        <v>0</v>
      </c>
    </row>
    <row r="262" spans="1:6" hidden="1" x14ac:dyDescent="0.25">
      <c r="A262" s="2">
        <v>37164</v>
      </c>
      <c r="D262">
        <v>13.9</v>
      </c>
      <c r="E262">
        <v>23.7</v>
      </c>
      <c r="F262">
        <v>0</v>
      </c>
    </row>
    <row r="263" spans="1:6" hidden="1" x14ac:dyDescent="0.25">
      <c r="A263" s="2">
        <v>37195</v>
      </c>
      <c r="D263">
        <v>10</v>
      </c>
      <c r="E263">
        <v>26.6</v>
      </c>
      <c r="F263">
        <v>0.7</v>
      </c>
    </row>
    <row r="264" spans="1:6" hidden="1" x14ac:dyDescent="0.25">
      <c r="A264" s="2">
        <v>37225</v>
      </c>
      <c r="D264">
        <v>64.5</v>
      </c>
      <c r="E264">
        <v>70.7</v>
      </c>
      <c r="F264">
        <v>0</v>
      </c>
    </row>
    <row r="265" spans="1:6" hidden="1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B266" s="13">
        <f t="shared" ref="B266:B267" si="14">IF(-0.93+0.01*C266-0.06*D266+0.08*E266+0.58*F266&lt;0,"",-0.93+0.01*C266-0.06*D266+0.08*E266+0.58*F266)</f>
        <v>0.45499999999999963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B267" s="13" t="str">
        <f t="shared" si="14"/>
        <v/>
      </c>
      <c r="C267">
        <v>296.3</v>
      </c>
      <c r="D267">
        <v>333</v>
      </c>
      <c r="E267">
        <v>101</v>
      </c>
      <c r="F267">
        <v>4.0999999999999996</v>
      </c>
    </row>
    <row r="268" spans="1:6" hidden="1" x14ac:dyDescent="0.25">
      <c r="A268" s="2">
        <v>37346</v>
      </c>
      <c r="D268">
        <v>368.3</v>
      </c>
      <c r="E268">
        <v>84.4</v>
      </c>
      <c r="F268">
        <v>132</v>
      </c>
    </row>
    <row r="269" spans="1:6" hidden="1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B270" s="13" t="str">
        <f t="shared" ref="B270:B272" si="15">IF(-0.93+0.01*C270-0.06*D270+0.08*E270+0.58*F270&lt;0,"",-0.93+0.01*C270-0.06*D270+0.08*E270+0.58*F270)</f>
        <v/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B271" s="13" t="str">
        <f t="shared" si="15"/>
        <v/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B272" s="13">
        <f t="shared" si="15"/>
        <v>0.72300000000000009</v>
      </c>
      <c r="C272">
        <v>12.7</v>
      </c>
      <c r="D272">
        <v>4.6999999999999993</v>
      </c>
      <c r="E272">
        <v>22.6</v>
      </c>
      <c r="F272">
        <v>0</v>
      </c>
    </row>
    <row r="273" spans="1:6" hidden="1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hidden="1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hidden="1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hidden="1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hidden="1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hidden="1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hidden="1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hidden="1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hidden="1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hidden="1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hidden="1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hidden="1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hidden="1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hidden="1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hidden="1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hidden="1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hidden="1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hidden="1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hidden="1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hidden="1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hidden="1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hidden="1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hidden="1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hidden="1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hidden="1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B298" s="13" t="str">
        <f t="shared" ref="B298:B299" si="16">IF(-0.93+0.01*C298-0.06*D298+0.08*E298+0.58*F298&lt;0,"",-0.93+0.01*C298-0.06*D298+0.08*E298+0.58*F298)</f>
        <v/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B299" s="13">
        <f t="shared" si="16"/>
        <v>1.9679999999999986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hidden="1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hidden="1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hidden="1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hidden="1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hidden="1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hidden="1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hidden="1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hidden="1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hidden="1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hidden="1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hidden="1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hidden="1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hidden="1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hidden="1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hidden="1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hidden="1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hidden="1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hidden="1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hidden="1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hidden="1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hidden="1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hidden="1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hidden="1" x14ac:dyDescent="0.25">
      <c r="A322" s="2">
        <v>38990</v>
      </c>
    </row>
    <row r="323" spans="1:6" hidden="1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hidden="1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hidden="1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hidden="1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hidden="1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hidden="1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hidden="1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hidden="1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hidden="1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hidden="1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hidden="1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hidden="1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hidden="1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hidden="1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hidden="1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hidden="1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hidden="1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hidden="1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hidden="1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hidden="1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hidden="1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hidden="1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hidden="1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hidden="1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hidden="1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hidden="1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hidden="1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B350" s="13">
        <f>IF(-0.93+0.01*C350-0.06*D350+0.08*E350+0.58*F350&lt;0,"",-0.93+0.01*C350-0.06*D350+0.08*E350+0.58*F350)</f>
        <v>12.057999999999991</v>
      </c>
      <c r="C350">
        <v>395.6</v>
      </c>
      <c r="D350">
        <v>339.9</v>
      </c>
      <c r="E350">
        <v>152.49999999999989</v>
      </c>
      <c r="F350">
        <v>29.7</v>
      </c>
    </row>
    <row r="351" spans="1:6" hidden="1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hidden="1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hidden="1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hidden="1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hidden="1" x14ac:dyDescent="0.25">
      <c r="A355" s="2">
        <v>39994</v>
      </c>
      <c r="E355">
        <v>10.199999999999999</v>
      </c>
    </row>
    <row r="356" spans="1:6" hidden="1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hidden="1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hidden="1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hidden="1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hidden="1" x14ac:dyDescent="0.25">
      <c r="A360" s="2">
        <v>40147</v>
      </c>
      <c r="D360">
        <v>18.399999999999999</v>
      </c>
      <c r="E360">
        <v>33.700000000000003</v>
      </c>
    </row>
    <row r="361" spans="1:6" hidden="1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B362" s="13" t="str">
        <f t="shared" ref="B362:B363" si="17">IF(-0.93+0.01*C362-0.06*D362+0.08*E362+0.58*F362&lt;0,"",-0.93+0.01*C362-0.06*D362+0.08*E362+0.58*F362)</f>
        <v/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B363" s="13">
        <f t="shared" si="17"/>
        <v>27.825000000000003</v>
      </c>
      <c r="C363">
        <v>311.50000000000011</v>
      </c>
      <c r="D363">
        <v>333.4</v>
      </c>
      <c r="E363">
        <v>105.1</v>
      </c>
      <c r="F363">
        <v>64.2</v>
      </c>
    </row>
    <row r="364" spans="1:6" hidden="1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hidden="1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hidden="1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hidden="1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hidden="1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hidden="1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hidden="1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hidden="1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hidden="1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hidden="1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hidden="1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hidden="1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hidden="1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hidden="1" x14ac:dyDescent="0.25">
      <c r="A377" s="2">
        <v>40663</v>
      </c>
      <c r="C377">
        <v>263</v>
      </c>
      <c r="D377">
        <v>310.2</v>
      </c>
      <c r="E377">
        <v>161.5</v>
      </c>
    </row>
    <row r="378" spans="1:6" hidden="1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hidden="1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hidden="1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hidden="1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B382" s="13">
        <f>IF(-0.93+0.01*C382-0.06*D382+0.08*E382+0.58*F382&lt;0,"",-0.93+0.01*C382-0.06*D382+0.08*E382+0.58*F382)</f>
        <v>2.3710000000000009</v>
      </c>
      <c r="C382">
        <v>11.7</v>
      </c>
      <c r="D382">
        <v>16.8</v>
      </c>
      <c r="E382">
        <v>52.400000000000013</v>
      </c>
      <c r="F382">
        <v>0</v>
      </c>
    </row>
    <row r="383" spans="1:6" hidden="1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hidden="1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hidden="1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hidden="1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hidden="1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hidden="1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hidden="1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hidden="1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hidden="1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hidden="1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hidden="1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hidden="1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hidden="1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hidden="1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hidden="1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hidden="1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hidden="1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hidden="1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B401" s="13" t="str">
        <f>IF(-0.93+0.01*C401-0.06*D401+0.08*E401+0.58*F401&lt;0,"",-0.93+0.01*C401-0.06*D401+0.08*E401+0.58*F401)</f>
        <v/>
      </c>
      <c r="C401">
        <v>52.7</v>
      </c>
      <c r="D401">
        <v>42</v>
      </c>
      <c r="E401">
        <v>15</v>
      </c>
      <c r="F401">
        <v>0</v>
      </c>
    </row>
    <row r="402" spans="1:6" hidden="1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hidden="1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hidden="1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hidden="1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hidden="1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hidden="1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hidden="1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hidden="1" x14ac:dyDescent="0.25">
      <c r="A409" s="2">
        <v>41639</v>
      </c>
      <c r="B409">
        <v>0</v>
      </c>
      <c r="F409">
        <v>0.2</v>
      </c>
    </row>
    <row r="410" spans="1:6" hidden="1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hidden="1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hidden="1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hidden="1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hidden="1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hidden="1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hidden="1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hidden="1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hidden="1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hidden="1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hidden="1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hidden="1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hidden="1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B423" s="13" t="str">
        <f>IF(-0.93+0.01*C423-0.06*D423+0.08*E423+0.58*F423&lt;0,"",-0.93+0.01*C423-0.06*D423+0.08*E423+0.58*F423)</f>
        <v/>
      </c>
      <c r="C423">
        <v>133.19999999999999</v>
      </c>
      <c r="D423">
        <v>117</v>
      </c>
      <c r="E423">
        <v>20.6</v>
      </c>
      <c r="F423">
        <v>0.3</v>
      </c>
    </row>
    <row r="424" spans="1:6" hidden="1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hidden="1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hidden="1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hidden="1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hidden="1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B429" s="13" t="str">
        <f t="shared" ref="B429:B430" si="18">IF(-0.93+0.01*C429-0.06*D429+0.08*E429+0.58*F429&lt;0,"",-0.93+0.01*C429-0.06*D429+0.08*E429+0.58*F429)</f>
        <v/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B430" s="13" t="str">
        <f t="shared" si="18"/>
        <v/>
      </c>
      <c r="C430">
        <v>0</v>
      </c>
      <c r="D430">
        <v>1.3</v>
      </c>
      <c r="E430">
        <v>1</v>
      </c>
      <c r="F430">
        <v>0</v>
      </c>
    </row>
    <row r="431" spans="1:6" hidden="1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hidden="1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hidden="1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hidden="1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hidden="1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hidden="1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hidden="1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hidden="1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hidden="1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hidden="1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hidden="1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hidden="1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hidden="1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hidden="1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hidden="1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hidden="1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hidden="1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hidden="1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hidden="1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hidden="1" x14ac:dyDescent="0.25">
      <c r="A450" s="2">
        <v>42886</v>
      </c>
      <c r="B450">
        <v>1.5</v>
      </c>
      <c r="D450">
        <v>147.19999999999999</v>
      </c>
    </row>
    <row r="451" spans="1:6" hidden="1" x14ac:dyDescent="0.25">
      <c r="A451" s="2">
        <v>42916</v>
      </c>
      <c r="B451">
        <v>0</v>
      </c>
      <c r="D451">
        <v>11.7</v>
      </c>
    </row>
    <row r="452" spans="1:6" hidden="1" x14ac:dyDescent="0.25">
      <c r="A452" s="2">
        <v>42947</v>
      </c>
      <c r="B452">
        <v>0</v>
      </c>
      <c r="D452">
        <v>1</v>
      </c>
      <c r="F452">
        <v>0.2</v>
      </c>
    </row>
    <row r="453" spans="1:6" hidden="1" x14ac:dyDescent="0.25">
      <c r="A453" s="2">
        <v>42978</v>
      </c>
      <c r="B453">
        <v>0</v>
      </c>
      <c r="C453">
        <v>5.8</v>
      </c>
      <c r="D453">
        <v>17</v>
      </c>
      <c r="E453">
        <v>7.2</v>
      </c>
      <c r="F453">
        <v>0</v>
      </c>
    </row>
    <row r="454" spans="1:6" hidden="1" x14ac:dyDescent="0.25">
      <c r="A454" s="2">
        <v>43008</v>
      </c>
      <c r="D454">
        <v>14.9</v>
      </c>
      <c r="F454">
        <v>0</v>
      </c>
    </row>
    <row r="455" spans="1:6" hidden="1" x14ac:dyDescent="0.25">
      <c r="A455" s="2">
        <v>43039</v>
      </c>
      <c r="D455">
        <v>38.000000000000007</v>
      </c>
      <c r="F455">
        <v>1.8</v>
      </c>
    </row>
    <row r="456" spans="1:6" hidden="1" x14ac:dyDescent="0.25">
      <c r="A456" s="2">
        <v>43069</v>
      </c>
      <c r="D456">
        <v>6.4999999999999991</v>
      </c>
      <c r="F456">
        <v>0</v>
      </c>
    </row>
    <row r="457" spans="1:6" hidden="1" x14ac:dyDescent="0.25">
      <c r="A457" s="3">
        <v>43100</v>
      </c>
      <c r="B457" s="4"/>
      <c r="C457" s="4"/>
      <c r="D457" s="4">
        <v>40.299999999999997</v>
      </c>
      <c r="E457" s="4"/>
      <c r="F457" s="4"/>
    </row>
  </sheetData>
  <autoFilter ref="A1:F457" xr:uid="{1EB5F821-C46A-4932-8D16-116DB16EC910}">
    <filterColumn colId="1">
      <filters blank="1"/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F57-A9D8-4BEC-BFF9-9A685991D36F}">
  <dimension ref="A1:E212"/>
  <sheetViews>
    <sheetView workbookViewId="0">
      <selection activeCell="A2" sqref="A2:B209"/>
    </sheetView>
  </sheetViews>
  <sheetFormatPr baseColWidth="10" defaultRowHeight="15" x14ac:dyDescent="0.25"/>
  <cols>
    <col min="3" max="3" width="12" bestFit="1" customWidth="1"/>
  </cols>
  <sheetData>
    <row r="1" spans="1:5" ht="45" x14ac:dyDescent="0.25">
      <c r="A1" t="s">
        <v>23</v>
      </c>
      <c r="B1" s="18" t="s">
        <v>19</v>
      </c>
      <c r="C1" s="21" t="s">
        <v>20</v>
      </c>
      <c r="D1" s="21" t="s">
        <v>21</v>
      </c>
      <c r="E1" s="18" t="s">
        <v>22</v>
      </c>
    </row>
    <row r="2" spans="1:5" x14ac:dyDescent="0.25">
      <c r="A2">
        <v>1</v>
      </c>
      <c r="B2">
        <v>-62.644000000000034</v>
      </c>
      <c r="C2">
        <f>_xlfn.NORM.DIST(B2,$B$211,$B$212,TRUE)</f>
        <v>9.5976104974131362E-12</v>
      </c>
      <c r="D2">
        <f>A2/$A$209</f>
        <v>4.807692307692308E-3</v>
      </c>
      <c r="E2">
        <f>ABS(C2-D2)</f>
        <v>4.8076922980946971E-3</v>
      </c>
    </row>
    <row r="3" spans="1:5" x14ac:dyDescent="0.25">
      <c r="A3">
        <f>A2+1</f>
        <v>2</v>
      </c>
      <c r="B3">
        <v>-38.360999999999997</v>
      </c>
      <c r="C3">
        <f t="shared" ref="C3:C66" si="0">_xlfn.NORM.DIST(B3,$B$211,$B$212,TRUE)</f>
        <v>1.9600783439501233E-5</v>
      </c>
      <c r="D3">
        <f t="shared" ref="D3:D66" si="1">A3/$A$209</f>
        <v>9.6153846153846159E-3</v>
      </c>
      <c r="E3">
        <f t="shared" ref="E3:E66" si="2">ABS(C3-D3)</f>
        <v>9.5957838319451153E-3</v>
      </c>
    </row>
    <row r="4" spans="1:5" x14ac:dyDescent="0.25">
      <c r="A4">
        <f t="shared" ref="A4:A67" si="3">A3+1</f>
        <v>3</v>
      </c>
      <c r="B4">
        <v>-37.201000000000008</v>
      </c>
      <c r="C4">
        <f t="shared" si="0"/>
        <v>3.3324854862292223E-5</v>
      </c>
      <c r="D4">
        <f t="shared" si="1"/>
        <v>1.4423076923076924E-2</v>
      </c>
      <c r="E4">
        <f t="shared" si="2"/>
        <v>1.4389752068214632E-2</v>
      </c>
    </row>
    <row r="5" spans="1:5" x14ac:dyDescent="0.25">
      <c r="A5">
        <f t="shared" si="3"/>
        <v>4</v>
      </c>
      <c r="B5">
        <v>-35.359999999999985</v>
      </c>
      <c r="C5">
        <f t="shared" si="0"/>
        <v>7.5072054894293892E-5</v>
      </c>
      <c r="D5">
        <f t="shared" si="1"/>
        <v>1.9230769230769232E-2</v>
      </c>
      <c r="E5">
        <f t="shared" si="2"/>
        <v>1.9155697175874939E-2</v>
      </c>
    </row>
    <row r="6" spans="1:5" x14ac:dyDescent="0.25">
      <c r="A6">
        <f t="shared" si="3"/>
        <v>5</v>
      </c>
      <c r="B6">
        <v>-31.079000000000008</v>
      </c>
      <c r="C6">
        <f t="shared" si="0"/>
        <v>4.3037543765426183E-4</v>
      </c>
      <c r="D6">
        <f t="shared" si="1"/>
        <v>2.403846153846154E-2</v>
      </c>
      <c r="E6">
        <f t="shared" si="2"/>
        <v>2.360808610080728E-2</v>
      </c>
    </row>
    <row r="7" spans="1:5" x14ac:dyDescent="0.25">
      <c r="A7">
        <f t="shared" si="3"/>
        <v>6</v>
      </c>
      <c r="B7">
        <v>-10.578999999999999</v>
      </c>
      <c r="C7">
        <f t="shared" si="0"/>
        <v>0.12763733635513561</v>
      </c>
      <c r="D7">
        <f t="shared" si="1"/>
        <v>2.8846153846153848E-2</v>
      </c>
      <c r="E7">
        <f t="shared" si="2"/>
        <v>9.8791182508981751E-2</v>
      </c>
    </row>
    <row r="8" spans="1:5" x14ac:dyDescent="0.25">
      <c r="A8">
        <f t="shared" si="3"/>
        <v>7</v>
      </c>
      <c r="B8">
        <v>-10.29</v>
      </c>
      <c r="C8">
        <f t="shared" si="0"/>
        <v>0.13421425589247274</v>
      </c>
      <c r="D8">
        <f t="shared" si="1"/>
        <v>3.3653846153846152E-2</v>
      </c>
      <c r="E8">
        <f t="shared" si="2"/>
        <v>0.10056040973862659</v>
      </c>
    </row>
    <row r="9" spans="1:5" x14ac:dyDescent="0.25">
      <c r="A9">
        <f t="shared" si="3"/>
        <v>8</v>
      </c>
      <c r="B9">
        <v>-7.2849999999999984</v>
      </c>
      <c r="C9">
        <f t="shared" si="0"/>
        <v>0.21623976222887697</v>
      </c>
      <c r="D9">
        <f t="shared" si="1"/>
        <v>3.8461538461538464E-2</v>
      </c>
      <c r="E9">
        <f t="shared" si="2"/>
        <v>0.17777822376733851</v>
      </c>
    </row>
    <row r="10" spans="1:5" x14ac:dyDescent="0.25">
      <c r="A10">
        <f t="shared" si="3"/>
        <v>9</v>
      </c>
      <c r="B10">
        <v>-6.6230000000000002</v>
      </c>
      <c r="C10">
        <f t="shared" si="0"/>
        <v>0.23758944267560192</v>
      </c>
      <c r="D10">
        <f t="shared" si="1"/>
        <v>4.3269230769230768E-2</v>
      </c>
      <c r="E10">
        <f t="shared" si="2"/>
        <v>0.19432021190637117</v>
      </c>
    </row>
    <row r="11" spans="1:5" x14ac:dyDescent="0.25">
      <c r="A11">
        <f t="shared" si="3"/>
        <v>10</v>
      </c>
      <c r="B11">
        <v>-5.6099999999999994</v>
      </c>
      <c r="C11">
        <f t="shared" si="0"/>
        <v>0.27238344542226856</v>
      </c>
      <c r="D11">
        <f t="shared" si="1"/>
        <v>4.807692307692308E-2</v>
      </c>
      <c r="E11">
        <f t="shared" si="2"/>
        <v>0.22430652234534548</v>
      </c>
    </row>
    <row r="12" spans="1:5" x14ac:dyDescent="0.25">
      <c r="A12">
        <f t="shared" si="3"/>
        <v>11</v>
      </c>
      <c r="B12">
        <v>-5.5470000000000006</v>
      </c>
      <c r="C12">
        <f t="shared" si="0"/>
        <v>0.27462805833870846</v>
      </c>
      <c r="D12">
        <f t="shared" si="1"/>
        <v>5.2884615384615384E-2</v>
      </c>
      <c r="E12">
        <f t="shared" si="2"/>
        <v>0.22174344295409307</v>
      </c>
    </row>
    <row r="13" spans="1:5" x14ac:dyDescent="0.25">
      <c r="A13">
        <f t="shared" si="3"/>
        <v>12</v>
      </c>
      <c r="B13">
        <v>-5.3329999999999984</v>
      </c>
      <c r="C13">
        <f t="shared" si="0"/>
        <v>0.28232006597751302</v>
      </c>
      <c r="D13">
        <f t="shared" si="1"/>
        <v>5.7692307692307696E-2</v>
      </c>
      <c r="E13">
        <f t="shared" si="2"/>
        <v>0.22462775828520531</v>
      </c>
    </row>
    <row r="14" spans="1:5" x14ac:dyDescent="0.25">
      <c r="A14">
        <f t="shared" si="3"/>
        <v>13</v>
      </c>
      <c r="B14">
        <v>-5.0869999999999997</v>
      </c>
      <c r="C14">
        <f t="shared" si="0"/>
        <v>0.29128834688158772</v>
      </c>
      <c r="D14">
        <f t="shared" si="1"/>
        <v>6.25E-2</v>
      </c>
      <c r="E14">
        <f t="shared" si="2"/>
        <v>0.22878834688158772</v>
      </c>
    </row>
    <row r="15" spans="1:5" x14ac:dyDescent="0.25">
      <c r="A15">
        <f t="shared" si="3"/>
        <v>14</v>
      </c>
      <c r="B15">
        <v>-4.8970000000000002</v>
      </c>
      <c r="C15">
        <f t="shared" si="0"/>
        <v>0.29830479764236684</v>
      </c>
      <c r="D15">
        <f t="shared" si="1"/>
        <v>6.7307692307692304E-2</v>
      </c>
      <c r="E15">
        <f t="shared" si="2"/>
        <v>0.23099710533467455</v>
      </c>
    </row>
    <row r="16" spans="1:5" x14ac:dyDescent="0.25">
      <c r="A16">
        <f t="shared" si="3"/>
        <v>15</v>
      </c>
      <c r="B16">
        <v>-4.75</v>
      </c>
      <c r="C16">
        <f t="shared" si="0"/>
        <v>0.30378553728144819</v>
      </c>
      <c r="D16">
        <f t="shared" si="1"/>
        <v>7.2115384615384609E-2</v>
      </c>
      <c r="E16">
        <f t="shared" si="2"/>
        <v>0.23167015266606358</v>
      </c>
    </row>
    <row r="17" spans="1:5" x14ac:dyDescent="0.25">
      <c r="A17">
        <f t="shared" si="3"/>
        <v>16</v>
      </c>
      <c r="B17">
        <v>-4.4519999999999991</v>
      </c>
      <c r="C17">
        <f t="shared" si="0"/>
        <v>0.31503155406613226</v>
      </c>
      <c r="D17">
        <f t="shared" si="1"/>
        <v>7.6923076923076927E-2</v>
      </c>
      <c r="E17">
        <f t="shared" si="2"/>
        <v>0.23810847714305533</v>
      </c>
    </row>
    <row r="18" spans="1:5" x14ac:dyDescent="0.25">
      <c r="A18">
        <f t="shared" si="3"/>
        <v>17</v>
      </c>
      <c r="B18">
        <v>-3.7759999999999998</v>
      </c>
      <c r="C18">
        <f t="shared" si="0"/>
        <v>0.34117389204970644</v>
      </c>
      <c r="D18">
        <f t="shared" si="1"/>
        <v>8.1730769230769232E-2</v>
      </c>
      <c r="E18">
        <f t="shared" si="2"/>
        <v>0.25944312281893722</v>
      </c>
    </row>
    <row r="19" spans="1:5" x14ac:dyDescent="0.25">
      <c r="A19">
        <f t="shared" si="3"/>
        <v>18</v>
      </c>
      <c r="B19">
        <v>-3.6099999999999994</v>
      </c>
      <c r="C19">
        <f t="shared" si="0"/>
        <v>0.34771808064280785</v>
      </c>
      <c r="D19">
        <f t="shared" si="1"/>
        <v>8.6538461538461536E-2</v>
      </c>
      <c r="E19">
        <f t="shared" si="2"/>
        <v>0.26117961910434628</v>
      </c>
    </row>
    <row r="20" spans="1:5" x14ac:dyDescent="0.25">
      <c r="A20">
        <f t="shared" si="3"/>
        <v>19</v>
      </c>
      <c r="B20">
        <v>-3.5809999999999995</v>
      </c>
      <c r="C20">
        <f t="shared" si="0"/>
        <v>0.34886608049617185</v>
      </c>
      <c r="D20">
        <f t="shared" si="1"/>
        <v>9.1346153846153841E-2</v>
      </c>
      <c r="E20">
        <f t="shared" si="2"/>
        <v>0.25751992665001799</v>
      </c>
    </row>
    <row r="21" spans="1:5" x14ac:dyDescent="0.25">
      <c r="A21">
        <f t="shared" si="3"/>
        <v>20</v>
      </c>
      <c r="B21">
        <v>-3.3030000000000008</v>
      </c>
      <c r="C21">
        <f t="shared" si="0"/>
        <v>0.35993995219755037</v>
      </c>
      <c r="D21">
        <f t="shared" si="1"/>
        <v>9.6153846153846159E-2</v>
      </c>
      <c r="E21">
        <f t="shared" si="2"/>
        <v>0.26378610604370423</v>
      </c>
    </row>
    <row r="22" spans="1:5" x14ac:dyDescent="0.25">
      <c r="A22">
        <f t="shared" si="3"/>
        <v>21</v>
      </c>
      <c r="B22">
        <v>-3.2970000000000006</v>
      </c>
      <c r="C22">
        <f t="shared" si="0"/>
        <v>0.36018029751719027</v>
      </c>
      <c r="D22">
        <f t="shared" si="1"/>
        <v>0.10096153846153846</v>
      </c>
      <c r="E22">
        <f t="shared" si="2"/>
        <v>0.25921875905565184</v>
      </c>
    </row>
    <row r="23" spans="1:5" x14ac:dyDescent="0.25">
      <c r="A23">
        <f t="shared" si="3"/>
        <v>22</v>
      </c>
      <c r="B23">
        <v>-3.2950000000000008</v>
      </c>
      <c r="C23">
        <f t="shared" si="0"/>
        <v>0.36026042491174548</v>
      </c>
      <c r="D23">
        <f t="shared" si="1"/>
        <v>0.10576923076923077</v>
      </c>
      <c r="E23">
        <f t="shared" si="2"/>
        <v>0.2544911941425147</v>
      </c>
    </row>
    <row r="24" spans="1:5" x14ac:dyDescent="0.25">
      <c r="A24">
        <f t="shared" si="3"/>
        <v>23</v>
      </c>
      <c r="B24">
        <v>-3.2830000000000004</v>
      </c>
      <c r="C24">
        <f t="shared" si="0"/>
        <v>0.36074131807887877</v>
      </c>
      <c r="D24">
        <f t="shared" si="1"/>
        <v>0.11057692307692307</v>
      </c>
      <c r="E24">
        <f t="shared" si="2"/>
        <v>0.2501643950019557</v>
      </c>
    </row>
    <row r="25" spans="1:5" x14ac:dyDescent="0.25">
      <c r="A25">
        <f t="shared" si="3"/>
        <v>24</v>
      </c>
      <c r="B25">
        <v>-3.2330000000000041</v>
      </c>
      <c r="C25">
        <f t="shared" si="0"/>
        <v>0.36274740299883723</v>
      </c>
      <c r="D25">
        <f t="shared" si="1"/>
        <v>0.11538461538461539</v>
      </c>
      <c r="E25">
        <f t="shared" si="2"/>
        <v>0.24736278761422184</v>
      </c>
    </row>
    <row r="26" spans="1:5" x14ac:dyDescent="0.25">
      <c r="A26">
        <f t="shared" si="3"/>
        <v>25</v>
      </c>
      <c r="B26">
        <v>-3.1500000000000012</v>
      </c>
      <c r="C26">
        <f t="shared" si="0"/>
        <v>0.36608581234970322</v>
      </c>
      <c r="D26">
        <f t="shared" si="1"/>
        <v>0.1201923076923077</v>
      </c>
      <c r="E26">
        <f t="shared" si="2"/>
        <v>0.24589350465739551</v>
      </c>
    </row>
    <row r="27" spans="1:5" x14ac:dyDescent="0.25">
      <c r="A27">
        <f t="shared" si="3"/>
        <v>26</v>
      </c>
      <c r="B27">
        <v>-3.073</v>
      </c>
      <c r="C27">
        <f t="shared" si="0"/>
        <v>0.36919198836096334</v>
      </c>
      <c r="D27">
        <f t="shared" si="1"/>
        <v>0.125</v>
      </c>
      <c r="E27">
        <f t="shared" si="2"/>
        <v>0.24419198836096334</v>
      </c>
    </row>
    <row r="28" spans="1:5" x14ac:dyDescent="0.25">
      <c r="A28">
        <f t="shared" si="3"/>
        <v>27</v>
      </c>
      <c r="B28">
        <v>-3.0110000000000001</v>
      </c>
      <c r="C28">
        <f t="shared" si="0"/>
        <v>0.37169929842829164</v>
      </c>
      <c r="D28">
        <f t="shared" si="1"/>
        <v>0.12980769230769232</v>
      </c>
      <c r="E28">
        <f t="shared" si="2"/>
        <v>0.24189160612059932</v>
      </c>
    </row>
    <row r="29" spans="1:5" x14ac:dyDescent="0.25">
      <c r="A29">
        <f t="shared" si="3"/>
        <v>28</v>
      </c>
      <c r="B29">
        <v>-2.9830000000000001</v>
      </c>
      <c r="C29">
        <f t="shared" si="0"/>
        <v>0.37283342576937006</v>
      </c>
      <c r="D29">
        <f t="shared" si="1"/>
        <v>0.13461538461538461</v>
      </c>
      <c r="E29">
        <f t="shared" si="2"/>
        <v>0.23821804115398545</v>
      </c>
    </row>
    <row r="30" spans="1:5" x14ac:dyDescent="0.25">
      <c r="A30">
        <f t="shared" si="3"/>
        <v>29</v>
      </c>
      <c r="B30">
        <v>-2.9539999999999988</v>
      </c>
      <c r="C30">
        <f t="shared" si="0"/>
        <v>0.37400922068797571</v>
      </c>
      <c r="D30">
        <f t="shared" si="1"/>
        <v>0.13942307692307693</v>
      </c>
      <c r="E30">
        <f t="shared" si="2"/>
        <v>0.23458614376489878</v>
      </c>
    </row>
    <row r="31" spans="1:5" x14ac:dyDescent="0.25">
      <c r="A31">
        <f t="shared" si="3"/>
        <v>30</v>
      </c>
      <c r="B31">
        <v>-2.907</v>
      </c>
      <c r="C31">
        <f t="shared" si="0"/>
        <v>0.3759173067716739</v>
      </c>
      <c r="D31">
        <f t="shared" si="1"/>
        <v>0.14423076923076922</v>
      </c>
      <c r="E31">
        <f t="shared" si="2"/>
        <v>0.23168653754090468</v>
      </c>
    </row>
    <row r="32" spans="1:5" x14ac:dyDescent="0.25">
      <c r="A32">
        <f t="shared" si="3"/>
        <v>31</v>
      </c>
      <c r="B32">
        <v>-2.6469999999999994</v>
      </c>
      <c r="C32">
        <f t="shared" si="0"/>
        <v>0.38652638006279105</v>
      </c>
      <c r="D32">
        <f t="shared" si="1"/>
        <v>0.14903846153846154</v>
      </c>
      <c r="E32">
        <f t="shared" si="2"/>
        <v>0.23748791852432952</v>
      </c>
    </row>
    <row r="33" spans="1:5" x14ac:dyDescent="0.25">
      <c r="A33">
        <f t="shared" si="3"/>
        <v>32</v>
      </c>
      <c r="B33">
        <v>-2.6249999999999996</v>
      </c>
      <c r="C33">
        <f t="shared" si="0"/>
        <v>0.38742810049670562</v>
      </c>
      <c r="D33">
        <f t="shared" si="1"/>
        <v>0.15384615384615385</v>
      </c>
      <c r="E33">
        <f t="shared" si="2"/>
        <v>0.23358194665055176</v>
      </c>
    </row>
    <row r="34" spans="1:5" x14ac:dyDescent="0.25">
      <c r="A34">
        <f t="shared" si="3"/>
        <v>33</v>
      </c>
      <c r="B34">
        <v>-2.5939999999999985</v>
      </c>
      <c r="C34">
        <f t="shared" si="0"/>
        <v>0.38869973698490307</v>
      </c>
      <c r="D34">
        <f t="shared" si="1"/>
        <v>0.15865384615384615</v>
      </c>
      <c r="E34">
        <f t="shared" si="2"/>
        <v>0.23004589083105692</v>
      </c>
    </row>
    <row r="35" spans="1:5" x14ac:dyDescent="0.25">
      <c r="A35">
        <f t="shared" si="3"/>
        <v>34</v>
      </c>
      <c r="B35">
        <v>-2.5060000000000002</v>
      </c>
      <c r="C35">
        <f t="shared" si="0"/>
        <v>0.39231600487034085</v>
      </c>
      <c r="D35">
        <f t="shared" si="1"/>
        <v>0.16346153846153846</v>
      </c>
      <c r="E35">
        <f t="shared" si="2"/>
        <v>0.22885446640880239</v>
      </c>
    </row>
    <row r="36" spans="1:5" x14ac:dyDescent="0.25">
      <c r="A36">
        <f t="shared" si="3"/>
        <v>35</v>
      </c>
      <c r="B36">
        <v>-2.3370000000000011</v>
      </c>
      <c r="C36">
        <f t="shared" si="0"/>
        <v>0.39928677146571945</v>
      </c>
      <c r="D36">
        <f t="shared" si="1"/>
        <v>0.16826923076923078</v>
      </c>
      <c r="E36">
        <f t="shared" si="2"/>
        <v>0.23101754069648867</v>
      </c>
    </row>
    <row r="37" spans="1:5" x14ac:dyDescent="0.25">
      <c r="A37">
        <f t="shared" si="3"/>
        <v>36</v>
      </c>
      <c r="B37">
        <v>-2.2910000000000004</v>
      </c>
      <c r="C37">
        <f t="shared" si="0"/>
        <v>0.40118981543581445</v>
      </c>
      <c r="D37">
        <f t="shared" si="1"/>
        <v>0.17307692307692307</v>
      </c>
      <c r="E37">
        <f t="shared" si="2"/>
        <v>0.22811289235889137</v>
      </c>
    </row>
    <row r="38" spans="1:5" x14ac:dyDescent="0.25">
      <c r="A38">
        <f t="shared" si="3"/>
        <v>37</v>
      </c>
      <c r="B38">
        <v>-2.2349999999999999</v>
      </c>
      <c r="C38">
        <f t="shared" si="0"/>
        <v>0.40350972829258652</v>
      </c>
      <c r="D38">
        <f t="shared" si="1"/>
        <v>0.17788461538461539</v>
      </c>
      <c r="E38">
        <f t="shared" si="2"/>
        <v>0.22562511290797113</v>
      </c>
    </row>
    <row r="39" spans="1:5" x14ac:dyDescent="0.25">
      <c r="A39">
        <f t="shared" si="3"/>
        <v>38</v>
      </c>
      <c r="B39">
        <v>-2.0099999999999998</v>
      </c>
      <c r="C39">
        <f t="shared" si="0"/>
        <v>0.41286428298448141</v>
      </c>
      <c r="D39">
        <f t="shared" si="1"/>
        <v>0.18269230769230768</v>
      </c>
      <c r="E39">
        <f t="shared" si="2"/>
        <v>0.23017197529217373</v>
      </c>
    </row>
    <row r="40" spans="1:5" x14ac:dyDescent="0.25">
      <c r="A40">
        <f t="shared" si="3"/>
        <v>39</v>
      </c>
      <c r="B40">
        <v>-1.9289999999999994</v>
      </c>
      <c r="C40">
        <f t="shared" si="0"/>
        <v>0.41624437176081458</v>
      </c>
      <c r="D40">
        <f t="shared" si="1"/>
        <v>0.1875</v>
      </c>
      <c r="E40">
        <f t="shared" si="2"/>
        <v>0.22874437176081458</v>
      </c>
    </row>
    <row r="41" spans="1:5" x14ac:dyDescent="0.25">
      <c r="A41">
        <f t="shared" si="3"/>
        <v>40</v>
      </c>
      <c r="B41">
        <v>-1.8680000000000021</v>
      </c>
      <c r="C41">
        <f t="shared" si="0"/>
        <v>0.41879398041297033</v>
      </c>
      <c r="D41">
        <f t="shared" si="1"/>
        <v>0.19230769230769232</v>
      </c>
      <c r="E41">
        <f t="shared" si="2"/>
        <v>0.22648628810527802</v>
      </c>
    </row>
    <row r="42" spans="1:5" x14ac:dyDescent="0.25">
      <c r="A42">
        <f t="shared" si="3"/>
        <v>41</v>
      </c>
      <c r="B42">
        <v>-1.8020000000000005</v>
      </c>
      <c r="C42">
        <f t="shared" si="0"/>
        <v>0.42155641708459357</v>
      </c>
      <c r="D42">
        <f t="shared" si="1"/>
        <v>0.19711538461538461</v>
      </c>
      <c r="E42">
        <f t="shared" si="2"/>
        <v>0.22444103246920896</v>
      </c>
    </row>
    <row r="43" spans="1:5" x14ac:dyDescent="0.25">
      <c r="A43">
        <f t="shared" si="3"/>
        <v>42</v>
      </c>
      <c r="B43">
        <v>-1.7650000000000003</v>
      </c>
      <c r="C43">
        <f t="shared" si="0"/>
        <v>0.42310675549082405</v>
      </c>
      <c r="D43">
        <f t="shared" si="1"/>
        <v>0.20192307692307693</v>
      </c>
      <c r="E43">
        <f t="shared" si="2"/>
        <v>0.22118367856774712</v>
      </c>
    </row>
    <row r="44" spans="1:5" x14ac:dyDescent="0.25">
      <c r="A44">
        <f t="shared" si="3"/>
        <v>43</v>
      </c>
      <c r="B44">
        <v>-1.6800000000000002</v>
      </c>
      <c r="C44">
        <f t="shared" si="0"/>
        <v>0.42667281851277339</v>
      </c>
      <c r="D44">
        <f t="shared" si="1"/>
        <v>0.20673076923076922</v>
      </c>
      <c r="E44">
        <f t="shared" si="2"/>
        <v>0.21994204928200417</v>
      </c>
    </row>
    <row r="45" spans="1:5" x14ac:dyDescent="0.25">
      <c r="A45">
        <f t="shared" si="3"/>
        <v>44</v>
      </c>
      <c r="B45">
        <v>-1.6440000000000001</v>
      </c>
      <c r="C45">
        <f t="shared" si="0"/>
        <v>0.42818497757306184</v>
      </c>
      <c r="D45">
        <f t="shared" si="1"/>
        <v>0.21153846153846154</v>
      </c>
      <c r="E45">
        <f t="shared" si="2"/>
        <v>0.21664651603460031</v>
      </c>
    </row>
    <row r="46" spans="1:5" x14ac:dyDescent="0.25">
      <c r="A46">
        <f t="shared" si="3"/>
        <v>45</v>
      </c>
      <c r="B46">
        <v>-1.5529999999999999</v>
      </c>
      <c r="C46">
        <f t="shared" si="0"/>
        <v>0.43201203547914152</v>
      </c>
      <c r="D46">
        <f t="shared" si="1"/>
        <v>0.21634615384615385</v>
      </c>
      <c r="E46">
        <f t="shared" si="2"/>
        <v>0.21566588163298767</v>
      </c>
    </row>
    <row r="47" spans="1:5" x14ac:dyDescent="0.25">
      <c r="A47">
        <f t="shared" si="3"/>
        <v>46</v>
      </c>
      <c r="B47">
        <v>-1.4830000000000017</v>
      </c>
      <c r="C47">
        <f t="shared" si="0"/>
        <v>0.43496029345672593</v>
      </c>
      <c r="D47">
        <f t="shared" si="1"/>
        <v>0.22115384615384615</v>
      </c>
      <c r="E47">
        <f t="shared" si="2"/>
        <v>0.21380644730287979</v>
      </c>
    </row>
    <row r="48" spans="1:5" x14ac:dyDescent="0.25">
      <c r="A48">
        <f t="shared" si="3"/>
        <v>47</v>
      </c>
      <c r="B48">
        <v>-1.4630000000000016</v>
      </c>
      <c r="C48">
        <f t="shared" si="0"/>
        <v>0.43580332494844226</v>
      </c>
      <c r="D48">
        <f t="shared" si="1"/>
        <v>0.22596153846153846</v>
      </c>
      <c r="E48">
        <f t="shared" si="2"/>
        <v>0.2098417864869038</v>
      </c>
    </row>
    <row r="49" spans="1:5" x14ac:dyDescent="0.25">
      <c r="A49">
        <f t="shared" si="3"/>
        <v>48</v>
      </c>
      <c r="B49">
        <v>-1.4469999999999996</v>
      </c>
      <c r="C49">
        <f t="shared" si="0"/>
        <v>0.43647796042076681</v>
      </c>
      <c r="D49">
        <f t="shared" si="1"/>
        <v>0.23076923076923078</v>
      </c>
      <c r="E49">
        <f t="shared" si="2"/>
        <v>0.20570872965153603</v>
      </c>
    </row>
    <row r="50" spans="1:5" x14ac:dyDescent="0.25">
      <c r="A50">
        <f t="shared" si="3"/>
        <v>49</v>
      </c>
      <c r="B50">
        <v>-1.3890000000000002</v>
      </c>
      <c r="C50">
        <f t="shared" si="0"/>
        <v>0.43892504920216258</v>
      </c>
      <c r="D50">
        <f t="shared" si="1"/>
        <v>0.23557692307692307</v>
      </c>
      <c r="E50">
        <f t="shared" si="2"/>
        <v>0.2033481261252395</v>
      </c>
    </row>
    <row r="51" spans="1:5" x14ac:dyDescent="0.25">
      <c r="A51">
        <f t="shared" si="3"/>
        <v>50</v>
      </c>
      <c r="B51">
        <v>-1.2669999999999999</v>
      </c>
      <c r="C51">
        <f t="shared" si="0"/>
        <v>0.44407988983059371</v>
      </c>
      <c r="D51">
        <f t="shared" si="1"/>
        <v>0.24038461538461539</v>
      </c>
      <c r="E51">
        <f t="shared" si="2"/>
        <v>0.20369527444597832</v>
      </c>
    </row>
    <row r="52" spans="1:5" x14ac:dyDescent="0.25">
      <c r="A52">
        <f t="shared" si="3"/>
        <v>51</v>
      </c>
      <c r="B52">
        <v>-1.2590000000000008</v>
      </c>
      <c r="C52">
        <f t="shared" si="0"/>
        <v>0.44441825268158175</v>
      </c>
      <c r="D52">
        <f t="shared" si="1"/>
        <v>0.24519230769230768</v>
      </c>
      <c r="E52">
        <f t="shared" si="2"/>
        <v>0.19922594498927407</v>
      </c>
    </row>
    <row r="53" spans="1:5" x14ac:dyDescent="0.25">
      <c r="A53">
        <f t="shared" si="3"/>
        <v>52</v>
      </c>
      <c r="B53">
        <v>-1.2580000000000002</v>
      </c>
      <c r="C53">
        <f t="shared" si="0"/>
        <v>0.44446055089145087</v>
      </c>
      <c r="D53">
        <f t="shared" si="1"/>
        <v>0.25</v>
      </c>
      <c r="E53">
        <f t="shared" si="2"/>
        <v>0.19446055089145087</v>
      </c>
    </row>
    <row r="54" spans="1:5" x14ac:dyDescent="0.25">
      <c r="A54">
        <f t="shared" si="3"/>
        <v>53</v>
      </c>
      <c r="B54">
        <v>-1.161</v>
      </c>
      <c r="C54">
        <f t="shared" si="0"/>
        <v>0.44856641125572561</v>
      </c>
      <c r="D54">
        <f t="shared" si="1"/>
        <v>0.25480769230769229</v>
      </c>
      <c r="E54">
        <f t="shared" si="2"/>
        <v>0.19375871894803331</v>
      </c>
    </row>
    <row r="55" spans="1:5" x14ac:dyDescent="0.25">
      <c r="A55">
        <f t="shared" si="3"/>
        <v>54</v>
      </c>
      <c r="B55">
        <v>-1.1190000000000007</v>
      </c>
      <c r="C55">
        <f t="shared" si="0"/>
        <v>0.45034594342222589</v>
      </c>
      <c r="D55">
        <f t="shared" si="1"/>
        <v>0.25961538461538464</v>
      </c>
      <c r="E55">
        <f t="shared" si="2"/>
        <v>0.19073055880684125</v>
      </c>
    </row>
    <row r="56" spans="1:5" x14ac:dyDescent="0.25">
      <c r="A56">
        <f t="shared" si="3"/>
        <v>55</v>
      </c>
      <c r="B56">
        <v>-1.1030000000000002</v>
      </c>
      <c r="C56">
        <f t="shared" si="0"/>
        <v>0.45102412509631629</v>
      </c>
      <c r="D56">
        <f t="shared" si="1"/>
        <v>0.26442307692307693</v>
      </c>
      <c r="E56">
        <f t="shared" si="2"/>
        <v>0.18660104817323936</v>
      </c>
    </row>
    <row r="57" spans="1:5" x14ac:dyDescent="0.25">
      <c r="A57">
        <f t="shared" si="3"/>
        <v>56</v>
      </c>
      <c r="B57">
        <v>-1.0859999999999996</v>
      </c>
      <c r="C57">
        <f t="shared" si="0"/>
        <v>0.45174484976376877</v>
      </c>
      <c r="D57">
        <f t="shared" si="1"/>
        <v>0.26923076923076922</v>
      </c>
      <c r="E57">
        <f t="shared" si="2"/>
        <v>0.18251408053299956</v>
      </c>
    </row>
    <row r="58" spans="1:5" x14ac:dyDescent="0.25">
      <c r="A58">
        <f t="shared" si="3"/>
        <v>57</v>
      </c>
      <c r="B58">
        <v>-1.0630000000000015</v>
      </c>
      <c r="C58">
        <f t="shared" si="0"/>
        <v>0.45272020060862206</v>
      </c>
      <c r="D58">
        <f t="shared" si="1"/>
        <v>0.27403846153846156</v>
      </c>
      <c r="E58">
        <f t="shared" si="2"/>
        <v>0.17868173907016049</v>
      </c>
    </row>
    <row r="59" spans="1:5" x14ac:dyDescent="0.25">
      <c r="A59">
        <f t="shared" si="3"/>
        <v>58</v>
      </c>
      <c r="B59">
        <v>-0.96600000000000152</v>
      </c>
      <c r="C59">
        <f t="shared" si="0"/>
        <v>0.45683670737718757</v>
      </c>
      <c r="D59">
        <f t="shared" si="1"/>
        <v>0.27884615384615385</v>
      </c>
      <c r="E59">
        <f t="shared" si="2"/>
        <v>0.17799055353103371</v>
      </c>
    </row>
    <row r="60" spans="1:5" x14ac:dyDescent="0.25">
      <c r="A60">
        <f t="shared" si="3"/>
        <v>59</v>
      </c>
      <c r="B60">
        <v>-0.82400000000000073</v>
      </c>
      <c r="C60">
        <f t="shared" si="0"/>
        <v>0.46287117414552975</v>
      </c>
      <c r="D60">
        <f t="shared" si="1"/>
        <v>0.28365384615384615</v>
      </c>
      <c r="E60">
        <f t="shared" si="2"/>
        <v>0.17921732799168361</v>
      </c>
    </row>
    <row r="61" spans="1:5" x14ac:dyDescent="0.25">
      <c r="A61">
        <f t="shared" si="3"/>
        <v>60</v>
      </c>
      <c r="B61">
        <v>-0.77700000000000014</v>
      </c>
      <c r="C61">
        <f t="shared" si="0"/>
        <v>0.46487045042381397</v>
      </c>
      <c r="D61">
        <f t="shared" si="1"/>
        <v>0.28846153846153844</v>
      </c>
      <c r="E61">
        <f t="shared" si="2"/>
        <v>0.17640891196227554</v>
      </c>
    </row>
    <row r="62" spans="1:5" x14ac:dyDescent="0.25">
      <c r="A62">
        <f t="shared" si="3"/>
        <v>61</v>
      </c>
      <c r="B62">
        <v>-0.68199999999999994</v>
      </c>
      <c r="C62">
        <f t="shared" si="0"/>
        <v>0.46891419763443132</v>
      </c>
      <c r="D62">
        <f t="shared" si="1"/>
        <v>0.29326923076923078</v>
      </c>
      <c r="E62">
        <f t="shared" si="2"/>
        <v>0.17564496686520054</v>
      </c>
    </row>
    <row r="63" spans="1:5" x14ac:dyDescent="0.25">
      <c r="A63">
        <f t="shared" si="3"/>
        <v>62</v>
      </c>
      <c r="B63">
        <v>-0.65899999999999992</v>
      </c>
      <c r="C63">
        <f t="shared" si="0"/>
        <v>0.46989370848093343</v>
      </c>
      <c r="D63">
        <f t="shared" si="1"/>
        <v>0.29807692307692307</v>
      </c>
      <c r="E63">
        <f t="shared" si="2"/>
        <v>0.17181678540401035</v>
      </c>
    </row>
    <row r="64" spans="1:5" x14ac:dyDescent="0.25">
      <c r="A64">
        <f t="shared" si="3"/>
        <v>63</v>
      </c>
      <c r="B64">
        <v>-0.61900000000000066</v>
      </c>
      <c r="C64">
        <f t="shared" si="0"/>
        <v>0.47159763615200245</v>
      </c>
      <c r="D64">
        <f t="shared" si="1"/>
        <v>0.30288461538461536</v>
      </c>
      <c r="E64">
        <f t="shared" si="2"/>
        <v>0.16871302076738709</v>
      </c>
    </row>
    <row r="65" spans="1:5" x14ac:dyDescent="0.25">
      <c r="A65">
        <f t="shared" si="3"/>
        <v>64</v>
      </c>
      <c r="B65">
        <v>-0.58999999999999986</v>
      </c>
      <c r="C65">
        <f t="shared" si="0"/>
        <v>0.4728333106861009</v>
      </c>
      <c r="D65">
        <f t="shared" si="1"/>
        <v>0.30769230769230771</v>
      </c>
      <c r="E65">
        <f t="shared" si="2"/>
        <v>0.1651410029937932</v>
      </c>
    </row>
    <row r="66" spans="1:5" x14ac:dyDescent="0.25">
      <c r="A66">
        <f t="shared" si="3"/>
        <v>65</v>
      </c>
      <c r="B66">
        <v>-0.58600000000000008</v>
      </c>
      <c r="C66">
        <f t="shared" si="0"/>
        <v>0.47300376934182042</v>
      </c>
      <c r="D66">
        <f t="shared" si="1"/>
        <v>0.3125</v>
      </c>
      <c r="E66">
        <f t="shared" si="2"/>
        <v>0.16050376934182042</v>
      </c>
    </row>
    <row r="67" spans="1:5" x14ac:dyDescent="0.25">
      <c r="A67">
        <f t="shared" si="3"/>
        <v>66</v>
      </c>
      <c r="B67">
        <v>-0.56500000000000017</v>
      </c>
      <c r="C67">
        <f t="shared" ref="C67:C130" si="4">_xlfn.NORM.DIST(B67,$B$211,$B$212,TRUE)</f>
        <v>0.47389875767027184</v>
      </c>
      <c r="D67">
        <f t="shared" ref="D67:D130" si="5">A67/$A$209</f>
        <v>0.31730769230769229</v>
      </c>
      <c r="E67">
        <f t="shared" ref="E67:E130" si="6">ABS(C67-D67)</f>
        <v>0.15659106536257955</v>
      </c>
    </row>
    <row r="68" spans="1:5" x14ac:dyDescent="0.25">
      <c r="A68">
        <f t="shared" ref="A68:A131" si="7">A67+1</f>
        <v>67</v>
      </c>
      <c r="B68">
        <v>-0.48299999999999987</v>
      </c>
      <c r="C68">
        <f t="shared" si="4"/>
        <v>0.47739469393106032</v>
      </c>
      <c r="D68">
        <f t="shared" si="5"/>
        <v>0.32211538461538464</v>
      </c>
      <c r="E68">
        <f t="shared" si="6"/>
        <v>0.15527930931567568</v>
      </c>
    </row>
    <row r="69" spans="1:5" x14ac:dyDescent="0.25">
      <c r="A69">
        <f t="shared" si="7"/>
        <v>68</v>
      </c>
      <c r="B69">
        <v>-0.47100000000000142</v>
      </c>
      <c r="C69">
        <f t="shared" si="4"/>
        <v>0.47790644676052346</v>
      </c>
      <c r="D69">
        <f t="shared" si="5"/>
        <v>0.32692307692307693</v>
      </c>
      <c r="E69">
        <f t="shared" si="6"/>
        <v>0.15098336983744653</v>
      </c>
    </row>
    <row r="70" spans="1:5" x14ac:dyDescent="0.25">
      <c r="A70">
        <f t="shared" si="7"/>
        <v>69</v>
      </c>
      <c r="B70">
        <v>-0.46599999999999997</v>
      </c>
      <c r="C70">
        <f t="shared" si="4"/>
        <v>0.47811968790703352</v>
      </c>
      <c r="D70">
        <f t="shared" si="5"/>
        <v>0.33173076923076922</v>
      </c>
      <c r="E70">
        <f t="shared" si="6"/>
        <v>0.1463889186762643</v>
      </c>
    </row>
    <row r="71" spans="1:5" x14ac:dyDescent="0.25">
      <c r="A71">
        <f t="shared" si="7"/>
        <v>70</v>
      </c>
      <c r="B71">
        <v>-0.45800000000000018</v>
      </c>
      <c r="C71">
        <f t="shared" si="4"/>
        <v>0.47846088674546805</v>
      </c>
      <c r="D71">
        <f t="shared" si="5"/>
        <v>0.33653846153846156</v>
      </c>
      <c r="E71">
        <f t="shared" si="6"/>
        <v>0.14192242520700649</v>
      </c>
    </row>
    <row r="72" spans="1:5" x14ac:dyDescent="0.25">
      <c r="A72">
        <f t="shared" si="7"/>
        <v>71</v>
      </c>
      <c r="B72">
        <v>-0.44400000000000017</v>
      </c>
      <c r="C72">
        <f t="shared" si="4"/>
        <v>0.47905802254899688</v>
      </c>
      <c r="D72">
        <f t="shared" si="5"/>
        <v>0.34134615384615385</v>
      </c>
      <c r="E72">
        <f t="shared" si="6"/>
        <v>0.13771186870284302</v>
      </c>
    </row>
    <row r="73" spans="1:5" x14ac:dyDescent="0.25">
      <c r="A73">
        <f t="shared" si="7"/>
        <v>72</v>
      </c>
      <c r="B73">
        <v>-0.39500000000000135</v>
      </c>
      <c r="C73">
        <f t="shared" si="4"/>
        <v>0.48114835927117089</v>
      </c>
      <c r="D73">
        <f t="shared" si="5"/>
        <v>0.34615384615384615</v>
      </c>
      <c r="E73">
        <f t="shared" si="6"/>
        <v>0.13499451311732474</v>
      </c>
    </row>
    <row r="74" spans="1:5" x14ac:dyDescent="0.25">
      <c r="A74">
        <f t="shared" si="7"/>
        <v>73</v>
      </c>
      <c r="B74">
        <v>-0.38000000000000012</v>
      </c>
      <c r="C74">
        <f t="shared" si="4"/>
        <v>0.48178836457180818</v>
      </c>
      <c r="D74">
        <f t="shared" si="5"/>
        <v>0.35096153846153844</v>
      </c>
      <c r="E74">
        <f t="shared" si="6"/>
        <v>0.13082682611026974</v>
      </c>
    </row>
    <row r="75" spans="1:5" x14ac:dyDescent="0.25">
      <c r="A75">
        <f t="shared" si="7"/>
        <v>74</v>
      </c>
      <c r="B75">
        <v>-0.374</v>
      </c>
      <c r="C75">
        <f t="shared" si="4"/>
        <v>0.48204437992716898</v>
      </c>
      <c r="D75">
        <f t="shared" si="5"/>
        <v>0.35576923076923078</v>
      </c>
      <c r="E75">
        <f t="shared" si="6"/>
        <v>0.12627514915793819</v>
      </c>
    </row>
    <row r="76" spans="1:5" x14ac:dyDescent="0.25">
      <c r="A76">
        <f t="shared" si="7"/>
        <v>75</v>
      </c>
      <c r="B76">
        <v>-0.36300000000000027</v>
      </c>
      <c r="C76">
        <f t="shared" si="4"/>
        <v>0.48251376056776768</v>
      </c>
      <c r="D76">
        <f t="shared" si="5"/>
        <v>0.36057692307692307</v>
      </c>
      <c r="E76">
        <f t="shared" si="6"/>
        <v>0.12193683749084461</v>
      </c>
    </row>
    <row r="77" spans="1:5" x14ac:dyDescent="0.25">
      <c r="A77">
        <f t="shared" si="7"/>
        <v>76</v>
      </c>
      <c r="B77">
        <v>-0.28499999999999992</v>
      </c>
      <c r="C77">
        <f t="shared" si="4"/>
        <v>0.48584275346773786</v>
      </c>
      <c r="D77">
        <f t="shared" si="5"/>
        <v>0.36538461538461536</v>
      </c>
      <c r="E77">
        <f t="shared" si="6"/>
        <v>0.1204581380831225</v>
      </c>
    </row>
    <row r="78" spans="1:5" x14ac:dyDescent="0.25">
      <c r="A78">
        <f t="shared" si="7"/>
        <v>77</v>
      </c>
      <c r="B78">
        <v>-0.28199999999999981</v>
      </c>
      <c r="C78">
        <f t="shared" si="4"/>
        <v>0.48597081284975396</v>
      </c>
      <c r="D78">
        <f t="shared" si="5"/>
        <v>0.37019230769230771</v>
      </c>
      <c r="E78">
        <f t="shared" si="6"/>
        <v>0.11577850515744625</v>
      </c>
    </row>
    <row r="79" spans="1:5" x14ac:dyDescent="0.25">
      <c r="A79">
        <f t="shared" si="7"/>
        <v>78</v>
      </c>
      <c r="B79">
        <v>-0.25700000000000001</v>
      </c>
      <c r="C79">
        <f t="shared" si="4"/>
        <v>0.48703802937521373</v>
      </c>
      <c r="D79">
        <f t="shared" si="5"/>
        <v>0.375</v>
      </c>
      <c r="E79">
        <f t="shared" si="6"/>
        <v>0.11203802937521373</v>
      </c>
    </row>
    <row r="80" spans="1:5" x14ac:dyDescent="0.25">
      <c r="A80">
        <f t="shared" si="7"/>
        <v>79</v>
      </c>
      <c r="B80">
        <v>-0.23199999999999998</v>
      </c>
      <c r="C80">
        <f t="shared" si="4"/>
        <v>0.48810533873311335</v>
      </c>
      <c r="D80">
        <f t="shared" si="5"/>
        <v>0.37980769230769229</v>
      </c>
      <c r="E80">
        <f t="shared" si="6"/>
        <v>0.10829764642542106</v>
      </c>
    </row>
    <row r="81" spans="1:5" x14ac:dyDescent="0.25">
      <c r="A81">
        <f t="shared" si="7"/>
        <v>80</v>
      </c>
      <c r="B81">
        <v>-0.20600000000000018</v>
      </c>
      <c r="C81">
        <f t="shared" si="4"/>
        <v>0.4892154307302119</v>
      </c>
      <c r="D81">
        <f t="shared" si="5"/>
        <v>0.38461538461538464</v>
      </c>
      <c r="E81">
        <f t="shared" si="6"/>
        <v>0.10460004611482726</v>
      </c>
    </row>
    <row r="82" spans="1:5" x14ac:dyDescent="0.25">
      <c r="A82">
        <f t="shared" si="7"/>
        <v>81</v>
      </c>
      <c r="B82">
        <v>-0.18399999999999928</v>
      </c>
      <c r="C82">
        <f t="shared" si="4"/>
        <v>0.49015480494527713</v>
      </c>
      <c r="D82">
        <f t="shared" si="5"/>
        <v>0.38942307692307693</v>
      </c>
      <c r="E82">
        <f t="shared" si="6"/>
        <v>0.10073172802220021</v>
      </c>
    </row>
    <row r="83" spans="1:5" x14ac:dyDescent="0.25">
      <c r="A83">
        <f t="shared" si="7"/>
        <v>82</v>
      </c>
      <c r="B83">
        <v>-0.16199999999999992</v>
      </c>
      <c r="C83">
        <f t="shared" si="4"/>
        <v>0.49109423377173766</v>
      </c>
      <c r="D83">
        <f t="shared" si="5"/>
        <v>0.39423076923076922</v>
      </c>
      <c r="E83">
        <f t="shared" si="6"/>
        <v>9.6863464540968447E-2</v>
      </c>
    </row>
    <row r="84" spans="1:5" x14ac:dyDescent="0.25">
      <c r="A84">
        <f t="shared" si="7"/>
        <v>83</v>
      </c>
      <c r="B84">
        <v>-0.16099999999999981</v>
      </c>
      <c r="C84">
        <f t="shared" si="4"/>
        <v>0.49113693629522931</v>
      </c>
      <c r="D84">
        <f t="shared" si="5"/>
        <v>0.39903846153846156</v>
      </c>
      <c r="E84">
        <f t="shared" si="6"/>
        <v>9.2098474756767745E-2</v>
      </c>
    </row>
    <row r="85" spans="1:5" x14ac:dyDescent="0.25">
      <c r="A85">
        <f t="shared" si="7"/>
        <v>84</v>
      </c>
      <c r="B85">
        <v>-0.15100000000000002</v>
      </c>
      <c r="C85">
        <f t="shared" si="4"/>
        <v>0.49156396703640004</v>
      </c>
      <c r="D85">
        <f t="shared" si="5"/>
        <v>0.40384615384615385</v>
      </c>
      <c r="E85">
        <f t="shared" si="6"/>
        <v>8.7717813190246186E-2</v>
      </c>
    </row>
    <row r="86" spans="1:5" x14ac:dyDescent="0.25">
      <c r="A86">
        <f t="shared" si="7"/>
        <v>85</v>
      </c>
      <c r="B86">
        <v>-0.14199999999999902</v>
      </c>
      <c r="C86">
        <f t="shared" si="4"/>
        <v>0.49194830298428383</v>
      </c>
      <c r="D86">
        <f t="shared" si="5"/>
        <v>0.40865384615384615</v>
      </c>
      <c r="E86">
        <f t="shared" si="6"/>
        <v>8.329445683043768E-2</v>
      </c>
    </row>
    <row r="87" spans="1:5" x14ac:dyDescent="0.25">
      <c r="A87">
        <f t="shared" si="7"/>
        <v>86</v>
      </c>
      <c r="B87">
        <v>-4.2000000000000037E-2</v>
      </c>
      <c r="C87">
        <f t="shared" si="4"/>
        <v>0.49621912445256616</v>
      </c>
      <c r="D87">
        <f t="shared" si="5"/>
        <v>0.41346153846153844</v>
      </c>
      <c r="E87">
        <f t="shared" si="6"/>
        <v>8.2757585991027727E-2</v>
      </c>
    </row>
    <row r="88" spans="1:5" x14ac:dyDescent="0.25">
      <c r="A88">
        <f t="shared" si="7"/>
        <v>87</v>
      </c>
      <c r="B88">
        <v>-3.6999999999999922E-2</v>
      </c>
      <c r="C88">
        <f t="shared" si="4"/>
        <v>0.49643268097162208</v>
      </c>
      <c r="D88">
        <f t="shared" si="5"/>
        <v>0.41826923076923078</v>
      </c>
      <c r="E88">
        <f t="shared" si="6"/>
        <v>7.8163450202391294E-2</v>
      </c>
    </row>
    <row r="89" spans="1:5" x14ac:dyDescent="0.25">
      <c r="A89">
        <f t="shared" si="7"/>
        <v>88</v>
      </c>
      <c r="B89">
        <v>-3.400000000000003E-2</v>
      </c>
      <c r="C89">
        <f t="shared" si="4"/>
        <v>0.49656081537766977</v>
      </c>
      <c r="D89">
        <f t="shared" si="5"/>
        <v>0.42307692307692307</v>
      </c>
      <c r="E89">
        <f t="shared" si="6"/>
        <v>7.34838923007467E-2</v>
      </c>
    </row>
    <row r="90" spans="1:5" x14ac:dyDescent="0.25">
      <c r="A90">
        <f t="shared" si="7"/>
        <v>89</v>
      </c>
      <c r="B90">
        <v>-2.100000000000013E-2</v>
      </c>
      <c r="C90">
        <f t="shared" si="4"/>
        <v>0.49711606840079164</v>
      </c>
      <c r="D90">
        <f t="shared" si="5"/>
        <v>0.42788461538461536</v>
      </c>
      <c r="E90">
        <f t="shared" si="6"/>
        <v>6.9231453016176281E-2</v>
      </c>
    </row>
    <row r="91" spans="1:5" x14ac:dyDescent="0.25">
      <c r="A91">
        <f t="shared" si="7"/>
        <v>90</v>
      </c>
      <c r="B91">
        <v>-1.6000000000000014E-2</v>
      </c>
      <c r="C91">
        <f t="shared" si="4"/>
        <v>0.49732962880220921</v>
      </c>
      <c r="D91">
        <f t="shared" si="5"/>
        <v>0.43269230769230771</v>
      </c>
      <c r="E91">
        <f t="shared" si="6"/>
        <v>6.4637321109901502E-2</v>
      </c>
    </row>
    <row r="92" spans="1:5" x14ac:dyDescent="0.25">
      <c r="A92">
        <f t="shared" si="7"/>
        <v>91</v>
      </c>
      <c r="B92">
        <v>2.0000000000002238E-3</v>
      </c>
      <c r="C92">
        <f t="shared" si="4"/>
        <v>0.49809845214447523</v>
      </c>
      <c r="D92">
        <f t="shared" si="5"/>
        <v>0.4375</v>
      </c>
      <c r="E92">
        <f t="shared" si="6"/>
        <v>6.0598452144475234E-2</v>
      </c>
    </row>
    <row r="93" spans="1:5" x14ac:dyDescent="0.25">
      <c r="A93">
        <f t="shared" si="7"/>
        <v>92</v>
      </c>
      <c r="B93">
        <v>2.6000000000000023E-2</v>
      </c>
      <c r="C93">
        <f t="shared" si="4"/>
        <v>0.49912356042655531</v>
      </c>
      <c r="D93">
        <f t="shared" si="5"/>
        <v>0.44230769230769229</v>
      </c>
      <c r="E93">
        <f t="shared" si="6"/>
        <v>5.6815868118863022E-2</v>
      </c>
    </row>
    <row r="94" spans="1:5" x14ac:dyDescent="0.25">
      <c r="A94">
        <f t="shared" si="7"/>
        <v>93</v>
      </c>
      <c r="B94">
        <v>3.1999999999999806E-2</v>
      </c>
      <c r="C94">
        <f t="shared" si="4"/>
        <v>0.49937983866567293</v>
      </c>
      <c r="D94">
        <f t="shared" si="5"/>
        <v>0.44711538461538464</v>
      </c>
      <c r="E94">
        <f t="shared" si="6"/>
        <v>5.2264454050288289E-2</v>
      </c>
    </row>
    <row r="95" spans="1:5" x14ac:dyDescent="0.25">
      <c r="A95">
        <f t="shared" si="7"/>
        <v>94</v>
      </c>
      <c r="B95">
        <v>3.4000000000000141E-2</v>
      </c>
      <c r="C95">
        <f t="shared" si="4"/>
        <v>0.49946526480747316</v>
      </c>
      <c r="D95">
        <f t="shared" si="5"/>
        <v>0.45192307692307693</v>
      </c>
      <c r="E95">
        <f t="shared" si="6"/>
        <v>4.7542187884396236E-2</v>
      </c>
    </row>
    <row r="96" spans="1:5" x14ac:dyDescent="0.25">
      <c r="A96">
        <f t="shared" si="7"/>
        <v>95</v>
      </c>
      <c r="B96">
        <v>9.6000000000000973E-2</v>
      </c>
      <c r="C96">
        <f t="shared" si="4"/>
        <v>0.50211346793638234</v>
      </c>
      <c r="D96">
        <f t="shared" si="5"/>
        <v>0.45673076923076922</v>
      </c>
      <c r="E96">
        <f t="shared" si="6"/>
        <v>4.5382698705613123E-2</v>
      </c>
    </row>
    <row r="97" spans="1:5" x14ac:dyDescent="0.25">
      <c r="A97">
        <f t="shared" si="7"/>
        <v>96</v>
      </c>
      <c r="B97">
        <v>0.10199999999999965</v>
      </c>
      <c r="C97">
        <f t="shared" si="4"/>
        <v>0.50236974258074207</v>
      </c>
      <c r="D97">
        <f t="shared" si="5"/>
        <v>0.46153846153846156</v>
      </c>
      <c r="E97">
        <f t="shared" si="6"/>
        <v>4.0831281042280509E-2</v>
      </c>
    </row>
    <row r="98" spans="1:5" x14ac:dyDescent="0.25">
      <c r="A98">
        <f t="shared" si="7"/>
        <v>97</v>
      </c>
      <c r="B98">
        <v>0.1399999999999999</v>
      </c>
      <c r="C98">
        <f t="shared" si="4"/>
        <v>0.50399278825317817</v>
      </c>
      <c r="D98">
        <f t="shared" si="5"/>
        <v>0.46634615384615385</v>
      </c>
      <c r="E98">
        <f t="shared" si="6"/>
        <v>3.7646634407024315E-2</v>
      </c>
    </row>
    <row r="99" spans="1:5" x14ac:dyDescent="0.25">
      <c r="A99">
        <f t="shared" si="7"/>
        <v>98</v>
      </c>
      <c r="B99">
        <v>0.14800000000000013</v>
      </c>
      <c r="C99">
        <f t="shared" si="4"/>
        <v>0.50433447455840064</v>
      </c>
      <c r="D99">
        <f t="shared" si="5"/>
        <v>0.47115384615384615</v>
      </c>
      <c r="E99">
        <f t="shared" si="6"/>
        <v>3.3180628404554491E-2</v>
      </c>
    </row>
    <row r="100" spans="1:5" x14ac:dyDescent="0.25">
      <c r="A100">
        <f t="shared" si="7"/>
        <v>99</v>
      </c>
      <c r="B100">
        <v>0.20600000000000007</v>
      </c>
      <c r="C100">
        <f t="shared" si="4"/>
        <v>0.50681158955957795</v>
      </c>
      <c r="D100">
        <f t="shared" si="5"/>
        <v>0.47596153846153844</v>
      </c>
      <c r="E100">
        <f t="shared" si="6"/>
        <v>3.085005109803951E-2</v>
      </c>
    </row>
    <row r="101" spans="1:5" x14ac:dyDescent="0.25">
      <c r="A101">
        <f t="shared" si="7"/>
        <v>100</v>
      </c>
      <c r="B101">
        <v>0.20900000000000007</v>
      </c>
      <c r="C101">
        <f t="shared" si="4"/>
        <v>0.50693970987481018</v>
      </c>
      <c r="D101">
        <f t="shared" si="5"/>
        <v>0.48076923076923078</v>
      </c>
      <c r="E101">
        <f t="shared" si="6"/>
        <v>2.6170479105579403E-2</v>
      </c>
    </row>
    <row r="102" spans="1:5" x14ac:dyDescent="0.25">
      <c r="A102">
        <f t="shared" si="7"/>
        <v>101</v>
      </c>
      <c r="B102">
        <v>0.24400000000000133</v>
      </c>
      <c r="C102">
        <f t="shared" si="4"/>
        <v>0.50843439051869332</v>
      </c>
      <c r="D102">
        <f t="shared" si="5"/>
        <v>0.48557692307692307</v>
      </c>
      <c r="E102">
        <f t="shared" si="6"/>
        <v>2.2857467441770252E-2</v>
      </c>
    </row>
    <row r="103" spans="1:5" x14ac:dyDescent="0.25">
      <c r="A103">
        <f t="shared" si="7"/>
        <v>102</v>
      </c>
      <c r="B103">
        <v>0.25300000000000011</v>
      </c>
      <c r="C103">
        <f t="shared" si="4"/>
        <v>0.50881871866901895</v>
      </c>
      <c r="D103">
        <f t="shared" si="5"/>
        <v>0.49038461538461536</v>
      </c>
      <c r="E103">
        <f t="shared" si="6"/>
        <v>1.8434103284403591E-2</v>
      </c>
    </row>
    <row r="104" spans="1:5" x14ac:dyDescent="0.25">
      <c r="A104">
        <f t="shared" si="7"/>
        <v>103</v>
      </c>
      <c r="B104">
        <v>0.26100000000000012</v>
      </c>
      <c r="C104">
        <f t="shared" si="4"/>
        <v>0.50916033682962736</v>
      </c>
      <c r="D104">
        <f t="shared" si="5"/>
        <v>0.49519230769230771</v>
      </c>
      <c r="E104">
        <f t="shared" si="6"/>
        <v>1.3968029137319649E-2</v>
      </c>
    </row>
    <row r="105" spans="1:5" x14ac:dyDescent="0.25">
      <c r="A105">
        <f t="shared" si="7"/>
        <v>104</v>
      </c>
      <c r="B105">
        <v>0.28000000000000014</v>
      </c>
      <c r="C105">
        <f t="shared" si="4"/>
        <v>0.50997165257167887</v>
      </c>
      <c r="D105">
        <f t="shared" si="5"/>
        <v>0.5</v>
      </c>
      <c r="E105">
        <f t="shared" si="6"/>
        <v>9.9716525716788684E-3</v>
      </c>
    </row>
    <row r="106" spans="1:5" x14ac:dyDescent="0.25">
      <c r="A106">
        <f t="shared" si="7"/>
        <v>105</v>
      </c>
      <c r="B106">
        <v>0.31900000000000006</v>
      </c>
      <c r="C106">
        <f t="shared" si="4"/>
        <v>0.51163685194312825</v>
      </c>
      <c r="D106">
        <f t="shared" si="5"/>
        <v>0.50480769230769229</v>
      </c>
      <c r="E106">
        <f t="shared" si="6"/>
        <v>6.8291596354359552E-3</v>
      </c>
    </row>
    <row r="107" spans="1:5" x14ac:dyDescent="0.25">
      <c r="A107">
        <f t="shared" si="7"/>
        <v>106</v>
      </c>
      <c r="B107">
        <v>0.32200000000000006</v>
      </c>
      <c r="C107">
        <f t="shared" si="4"/>
        <v>0.51176493617071883</v>
      </c>
      <c r="D107">
        <f t="shared" si="5"/>
        <v>0.50961538461538458</v>
      </c>
      <c r="E107">
        <f t="shared" si="6"/>
        <v>2.1495515553342504E-3</v>
      </c>
    </row>
    <row r="108" spans="1:5" x14ac:dyDescent="0.25">
      <c r="A108">
        <f t="shared" si="7"/>
        <v>107</v>
      </c>
      <c r="B108">
        <v>0.34899999999999887</v>
      </c>
      <c r="C108">
        <f t="shared" si="4"/>
        <v>0.51291763803125412</v>
      </c>
      <c r="D108">
        <f t="shared" si="5"/>
        <v>0.51442307692307687</v>
      </c>
      <c r="E108">
        <f t="shared" si="6"/>
        <v>1.5054388918227524E-3</v>
      </c>
    </row>
    <row r="109" spans="1:5" x14ac:dyDescent="0.25">
      <c r="A109">
        <f t="shared" si="7"/>
        <v>108</v>
      </c>
      <c r="B109">
        <v>0.3510000000000002</v>
      </c>
      <c r="C109">
        <f t="shared" si="4"/>
        <v>0.51300301917969393</v>
      </c>
      <c r="D109">
        <f t="shared" si="5"/>
        <v>0.51923076923076927</v>
      </c>
      <c r="E109">
        <f t="shared" si="6"/>
        <v>6.2277500510753425E-3</v>
      </c>
    </row>
    <row r="110" spans="1:5" x14ac:dyDescent="0.25">
      <c r="A110">
        <f t="shared" si="7"/>
        <v>109</v>
      </c>
      <c r="B110">
        <v>0.35899999999999965</v>
      </c>
      <c r="C110">
        <f t="shared" si="4"/>
        <v>0.51334453777425804</v>
      </c>
      <c r="D110">
        <f t="shared" si="5"/>
        <v>0.52403846153846156</v>
      </c>
      <c r="E110">
        <f t="shared" si="6"/>
        <v>1.0693923764203528E-2</v>
      </c>
    </row>
    <row r="111" spans="1:5" x14ac:dyDescent="0.25">
      <c r="A111">
        <f t="shared" si="7"/>
        <v>110</v>
      </c>
      <c r="B111">
        <v>0.35899999999999999</v>
      </c>
      <c r="C111">
        <f t="shared" si="4"/>
        <v>0.51334453777425804</v>
      </c>
      <c r="D111">
        <f t="shared" si="5"/>
        <v>0.52884615384615385</v>
      </c>
      <c r="E111">
        <f t="shared" si="6"/>
        <v>1.5501616071895818E-2</v>
      </c>
    </row>
    <row r="112" spans="1:5" x14ac:dyDescent="0.25">
      <c r="A112">
        <f t="shared" si="7"/>
        <v>111</v>
      </c>
      <c r="B112">
        <v>0.37200000000000011</v>
      </c>
      <c r="C112">
        <f t="shared" si="4"/>
        <v>0.51389948450663137</v>
      </c>
      <c r="D112">
        <f t="shared" si="5"/>
        <v>0.53365384615384615</v>
      </c>
      <c r="E112">
        <f t="shared" si="6"/>
        <v>1.975436164721478E-2</v>
      </c>
    </row>
    <row r="113" spans="1:5" x14ac:dyDescent="0.25">
      <c r="A113">
        <f t="shared" si="7"/>
        <v>112</v>
      </c>
      <c r="B113">
        <v>0.38400000000000012</v>
      </c>
      <c r="C113">
        <f t="shared" si="4"/>
        <v>0.51441171916324913</v>
      </c>
      <c r="D113">
        <f t="shared" si="5"/>
        <v>0.53846153846153844</v>
      </c>
      <c r="E113">
        <f t="shared" si="6"/>
        <v>2.404981929828931E-2</v>
      </c>
    </row>
    <row r="114" spans="1:5" x14ac:dyDescent="0.25">
      <c r="A114">
        <f t="shared" si="7"/>
        <v>113</v>
      </c>
      <c r="B114">
        <v>0.39500000000000002</v>
      </c>
      <c r="C114">
        <f t="shared" si="4"/>
        <v>0.51488124672999769</v>
      </c>
      <c r="D114">
        <f t="shared" si="5"/>
        <v>0.54326923076923073</v>
      </c>
      <c r="E114">
        <f t="shared" si="6"/>
        <v>2.8387984039233038E-2</v>
      </c>
    </row>
    <row r="115" spans="1:5" x14ac:dyDescent="0.25">
      <c r="A115">
        <f t="shared" si="7"/>
        <v>114</v>
      </c>
      <c r="B115">
        <v>0.42100000000000015</v>
      </c>
      <c r="C115">
        <f t="shared" si="4"/>
        <v>0.51599095597204636</v>
      </c>
      <c r="D115">
        <f t="shared" si="5"/>
        <v>0.54807692307692313</v>
      </c>
      <c r="E115">
        <f t="shared" si="6"/>
        <v>3.2085967104876767E-2</v>
      </c>
    </row>
    <row r="116" spans="1:5" x14ac:dyDescent="0.25">
      <c r="A116">
        <f t="shared" si="7"/>
        <v>115</v>
      </c>
      <c r="B116">
        <v>0.42200000000000004</v>
      </c>
      <c r="C116">
        <f t="shared" si="4"/>
        <v>0.51603363467838925</v>
      </c>
      <c r="D116">
        <f t="shared" si="5"/>
        <v>0.55288461538461542</v>
      </c>
      <c r="E116">
        <f t="shared" si="6"/>
        <v>3.6850980706226166E-2</v>
      </c>
    </row>
    <row r="117" spans="1:5" x14ac:dyDescent="0.25">
      <c r="A117">
        <f t="shared" si="7"/>
        <v>116</v>
      </c>
      <c r="B117">
        <v>0.4740000000000002</v>
      </c>
      <c r="C117">
        <f t="shared" si="4"/>
        <v>0.51825266283453786</v>
      </c>
      <c r="D117">
        <f t="shared" si="5"/>
        <v>0.55769230769230771</v>
      </c>
      <c r="E117">
        <f t="shared" si="6"/>
        <v>3.9439644857769851E-2</v>
      </c>
    </row>
    <row r="118" spans="1:5" x14ac:dyDescent="0.25">
      <c r="A118">
        <f t="shared" si="7"/>
        <v>117</v>
      </c>
      <c r="B118">
        <v>0.4820000000000001</v>
      </c>
      <c r="C118">
        <f t="shared" si="4"/>
        <v>0.51859400331935279</v>
      </c>
      <c r="D118">
        <f t="shared" si="5"/>
        <v>0.5625</v>
      </c>
      <c r="E118">
        <f t="shared" si="6"/>
        <v>4.3905996680647208E-2</v>
      </c>
    </row>
    <row r="119" spans="1:5" x14ac:dyDescent="0.25">
      <c r="A119">
        <f t="shared" si="7"/>
        <v>118</v>
      </c>
      <c r="B119">
        <v>0.498</v>
      </c>
      <c r="C119">
        <f t="shared" si="4"/>
        <v>0.5192766431449285</v>
      </c>
      <c r="D119">
        <f t="shared" si="5"/>
        <v>0.56730769230769229</v>
      </c>
      <c r="E119">
        <f t="shared" si="6"/>
        <v>4.8031049162763795E-2</v>
      </c>
    </row>
    <row r="120" spans="1:5" x14ac:dyDescent="0.25">
      <c r="A120">
        <f t="shared" si="7"/>
        <v>119</v>
      </c>
      <c r="B120">
        <v>0.50399999999999978</v>
      </c>
      <c r="C120">
        <f t="shared" si="4"/>
        <v>0.51953261861418754</v>
      </c>
      <c r="D120">
        <f t="shared" si="5"/>
        <v>0.57211538461538458</v>
      </c>
      <c r="E120">
        <f t="shared" si="6"/>
        <v>5.2582766001197045E-2</v>
      </c>
    </row>
    <row r="121" spans="1:5" x14ac:dyDescent="0.25">
      <c r="A121">
        <f t="shared" si="7"/>
        <v>120</v>
      </c>
      <c r="B121">
        <v>0.50800000000000001</v>
      </c>
      <c r="C121">
        <f t="shared" si="4"/>
        <v>0.51970326445902204</v>
      </c>
      <c r="D121">
        <f t="shared" si="5"/>
        <v>0.57692307692307687</v>
      </c>
      <c r="E121">
        <f t="shared" si="6"/>
        <v>5.7219812464054831E-2</v>
      </c>
    </row>
    <row r="122" spans="1:5" x14ac:dyDescent="0.25">
      <c r="A122">
        <f t="shared" si="7"/>
        <v>121</v>
      </c>
      <c r="B122">
        <v>0.51</v>
      </c>
      <c r="C122">
        <f t="shared" si="4"/>
        <v>0.5197885860293292</v>
      </c>
      <c r="D122">
        <f t="shared" si="5"/>
        <v>0.58173076923076927</v>
      </c>
      <c r="E122">
        <f t="shared" si="6"/>
        <v>6.1942183201440071E-2</v>
      </c>
    </row>
    <row r="123" spans="1:5" x14ac:dyDescent="0.25">
      <c r="A123">
        <f t="shared" si="7"/>
        <v>122</v>
      </c>
      <c r="B123">
        <v>0.53200000000000003</v>
      </c>
      <c r="C123">
        <f t="shared" si="4"/>
        <v>0.52072706260794754</v>
      </c>
      <c r="D123">
        <f t="shared" si="5"/>
        <v>0.58653846153846156</v>
      </c>
      <c r="E123">
        <f t="shared" si="6"/>
        <v>6.581139893051402E-2</v>
      </c>
    </row>
    <row r="124" spans="1:5" x14ac:dyDescent="0.25">
      <c r="A124">
        <f t="shared" si="7"/>
        <v>123</v>
      </c>
      <c r="B124">
        <v>0.53600000000000003</v>
      </c>
      <c r="C124">
        <f t="shared" si="4"/>
        <v>0.520897682521412</v>
      </c>
      <c r="D124">
        <f t="shared" si="5"/>
        <v>0.59134615384615385</v>
      </c>
      <c r="E124">
        <f t="shared" si="6"/>
        <v>7.0448471324741857E-2</v>
      </c>
    </row>
    <row r="125" spans="1:5" x14ac:dyDescent="0.25">
      <c r="A125">
        <f t="shared" si="7"/>
        <v>124</v>
      </c>
      <c r="B125">
        <v>0.54</v>
      </c>
      <c r="C125">
        <f t="shared" si="4"/>
        <v>0.52106829860554615</v>
      </c>
      <c r="D125">
        <f t="shared" si="5"/>
        <v>0.59615384615384615</v>
      </c>
      <c r="E125">
        <f t="shared" si="6"/>
        <v>7.5085547548299991E-2</v>
      </c>
    </row>
    <row r="126" spans="1:5" x14ac:dyDescent="0.25">
      <c r="A126">
        <f t="shared" si="7"/>
        <v>125</v>
      </c>
      <c r="B126">
        <v>0.55199999999999994</v>
      </c>
      <c r="C126">
        <f t="shared" si="4"/>
        <v>0.5215801235699169</v>
      </c>
      <c r="D126">
        <f t="shared" si="5"/>
        <v>0.60096153846153844</v>
      </c>
      <c r="E126">
        <f t="shared" si="6"/>
        <v>7.9381414891621538E-2</v>
      </c>
    </row>
    <row r="127" spans="1:5" x14ac:dyDescent="0.25">
      <c r="A127">
        <f t="shared" si="7"/>
        <v>126</v>
      </c>
      <c r="B127">
        <v>0.56000000000000005</v>
      </c>
      <c r="C127">
        <f t="shared" si="4"/>
        <v>0.52192132049412598</v>
      </c>
      <c r="D127">
        <f t="shared" si="5"/>
        <v>0.60576923076923073</v>
      </c>
      <c r="E127">
        <f t="shared" si="6"/>
        <v>8.3847910275104742E-2</v>
      </c>
    </row>
    <row r="128" spans="1:5" x14ac:dyDescent="0.25">
      <c r="A128">
        <f t="shared" si="7"/>
        <v>127</v>
      </c>
      <c r="B128">
        <v>0.56399999999999983</v>
      </c>
      <c r="C128">
        <f t="shared" si="4"/>
        <v>0.52209191294702673</v>
      </c>
      <c r="D128">
        <f t="shared" si="5"/>
        <v>0.61057692307692313</v>
      </c>
      <c r="E128">
        <f t="shared" si="6"/>
        <v>8.8485010129896402E-2</v>
      </c>
    </row>
    <row r="129" spans="1:5" x14ac:dyDescent="0.25">
      <c r="A129">
        <f t="shared" si="7"/>
        <v>128</v>
      </c>
      <c r="B129">
        <v>0.58000000000000007</v>
      </c>
      <c r="C129">
        <f t="shared" si="4"/>
        <v>0.52277424196946165</v>
      </c>
      <c r="D129">
        <f t="shared" si="5"/>
        <v>0.61538461538461542</v>
      </c>
      <c r="E129">
        <f t="shared" si="6"/>
        <v>9.2610373415153768E-2</v>
      </c>
    </row>
    <row r="130" spans="1:5" x14ac:dyDescent="0.25">
      <c r="A130">
        <f t="shared" si="7"/>
        <v>129</v>
      </c>
      <c r="B130">
        <v>0.59899999999999998</v>
      </c>
      <c r="C130">
        <f t="shared" si="4"/>
        <v>0.52358442081238843</v>
      </c>
      <c r="D130">
        <f t="shared" si="5"/>
        <v>0.62019230769230771</v>
      </c>
      <c r="E130">
        <f t="shared" si="6"/>
        <v>9.660788687991928E-2</v>
      </c>
    </row>
    <row r="131" spans="1:5" x14ac:dyDescent="0.25">
      <c r="A131">
        <f t="shared" si="7"/>
        <v>130</v>
      </c>
      <c r="B131">
        <v>0.6130000000000001</v>
      </c>
      <c r="C131">
        <f t="shared" ref="C131:C194" si="8">_xlfn.NORM.DIST(B131,$B$211,$B$212,TRUE)</f>
        <v>0.52418133250599874</v>
      </c>
      <c r="D131">
        <f t="shared" ref="D131:D194" si="9">A131/$A$209</f>
        <v>0.625</v>
      </c>
      <c r="E131">
        <f t="shared" ref="E131:E194" si="10">ABS(C131-D131)</f>
        <v>0.10081866749400126</v>
      </c>
    </row>
    <row r="132" spans="1:5" x14ac:dyDescent="0.25">
      <c r="A132">
        <f t="shared" ref="A132:A195" si="11">A131+1</f>
        <v>131</v>
      </c>
      <c r="B132">
        <v>0.63100000000000012</v>
      </c>
      <c r="C132">
        <f t="shared" si="8"/>
        <v>0.52494871047705671</v>
      </c>
      <c r="D132">
        <f t="shared" si="9"/>
        <v>0.62980769230769229</v>
      </c>
      <c r="E132">
        <f t="shared" si="10"/>
        <v>0.10485898183063558</v>
      </c>
    </row>
    <row r="133" spans="1:5" x14ac:dyDescent="0.25">
      <c r="A133">
        <f t="shared" si="11"/>
        <v>132</v>
      </c>
      <c r="B133">
        <v>0.66</v>
      </c>
      <c r="C133">
        <f t="shared" si="8"/>
        <v>0.52618484578895564</v>
      </c>
      <c r="D133">
        <f t="shared" si="9"/>
        <v>0.63461538461538458</v>
      </c>
      <c r="E133">
        <f t="shared" si="10"/>
        <v>0.10843053882642895</v>
      </c>
    </row>
    <row r="134" spans="1:5" x14ac:dyDescent="0.25">
      <c r="A134">
        <f t="shared" si="11"/>
        <v>133</v>
      </c>
      <c r="B134">
        <v>0.67600000000000005</v>
      </c>
      <c r="C134">
        <f t="shared" si="8"/>
        <v>0.52686674433516545</v>
      </c>
      <c r="D134">
        <f t="shared" si="9"/>
        <v>0.63942307692307687</v>
      </c>
      <c r="E134">
        <f t="shared" si="10"/>
        <v>0.11255633258791142</v>
      </c>
    </row>
    <row r="135" spans="1:5" x14ac:dyDescent="0.25">
      <c r="A135">
        <f t="shared" si="11"/>
        <v>134</v>
      </c>
      <c r="B135">
        <v>0.70400000000000007</v>
      </c>
      <c r="C135">
        <f t="shared" si="8"/>
        <v>0.52805987616673677</v>
      </c>
      <c r="D135">
        <f t="shared" si="9"/>
        <v>0.64423076923076927</v>
      </c>
      <c r="E135">
        <f t="shared" si="10"/>
        <v>0.1161708930640325</v>
      </c>
    </row>
    <row r="136" spans="1:5" x14ac:dyDescent="0.25">
      <c r="A136">
        <f t="shared" si="11"/>
        <v>135</v>
      </c>
      <c r="B136">
        <v>0.70599999999999774</v>
      </c>
      <c r="C136">
        <f t="shared" si="8"/>
        <v>0.52814509036169688</v>
      </c>
      <c r="D136">
        <f t="shared" si="9"/>
        <v>0.64903846153846156</v>
      </c>
      <c r="E136">
        <f t="shared" si="10"/>
        <v>0.12089337117676469</v>
      </c>
    </row>
    <row r="137" spans="1:5" x14ac:dyDescent="0.25">
      <c r="A137">
        <f t="shared" si="11"/>
        <v>136</v>
      </c>
      <c r="B137">
        <v>0.72999999999999987</v>
      </c>
      <c r="C137">
        <f t="shared" si="8"/>
        <v>0.52916755909601698</v>
      </c>
      <c r="D137">
        <f t="shared" si="9"/>
        <v>0.65384615384615385</v>
      </c>
      <c r="E137">
        <f t="shared" si="10"/>
        <v>0.12467859475013687</v>
      </c>
    </row>
    <row r="138" spans="1:5" x14ac:dyDescent="0.25">
      <c r="A138">
        <f t="shared" si="11"/>
        <v>137</v>
      </c>
      <c r="B138">
        <v>0.7360000000000001</v>
      </c>
      <c r="C138">
        <f t="shared" si="8"/>
        <v>0.52942314650401157</v>
      </c>
      <c r="D138">
        <f t="shared" si="9"/>
        <v>0.65865384615384615</v>
      </c>
      <c r="E138">
        <f t="shared" si="10"/>
        <v>0.12923069964983458</v>
      </c>
    </row>
    <row r="139" spans="1:5" x14ac:dyDescent="0.25">
      <c r="A139">
        <f t="shared" si="11"/>
        <v>138</v>
      </c>
      <c r="B139">
        <v>0.74700000000000011</v>
      </c>
      <c r="C139">
        <f t="shared" si="8"/>
        <v>0.52989169186449558</v>
      </c>
      <c r="D139">
        <f t="shared" si="9"/>
        <v>0.66346153846153844</v>
      </c>
      <c r="E139">
        <f t="shared" si="10"/>
        <v>0.13356984659704285</v>
      </c>
    </row>
    <row r="140" spans="1:5" x14ac:dyDescent="0.25">
      <c r="A140">
        <f t="shared" si="11"/>
        <v>139</v>
      </c>
      <c r="B140">
        <v>0.76599999999999868</v>
      </c>
      <c r="C140">
        <f t="shared" si="8"/>
        <v>0.53070089964546874</v>
      </c>
      <c r="D140">
        <f t="shared" si="9"/>
        <v>0.66826923076923073</v>
      </c>
      <c r="E140">
        <f t="shared" si="10"/>
        <v>0.13756833112376199</v>
      </c>
    </row>
    <row r="141" spans="1:5" x14ac:dyDescent="0.25">
      <c r="A141">
        <f t="shared" si="11"/>
        <v>140</v>
      </c>
      <c r="B141">
        <v>0.77200000000000002</v>
      </c>
      <c r="C141">
        <f t="shared" si="8"/>
        <v>0.53095641276004746</v>
      </c>
      <c r="D141">
        <f t="shared" si="9"/>
        <v>0.67307692307692313</v>
      </c>
      <c r="E141">
        <f t="shared" si="10"/>
        <v>0.14212051031687567</v>
      </c>
    </row>
    <row r="142" spans="1:5" x14ac:dyDescent="0.25">
      <c r="A142">
        <f t="shared" si="11"/>
        <v>141</v>
      </c>
      <c r="B142">
        <v>0.77800000000000002</v>
      </c>
      <c r="C142">
        <f t="shared" si="8"/>
        <v>0.53121191312545712</v>
      </c>
      <c r="D142">
        <f t="shared" si="9"/>
        <v>0.67788461538461542</v>
      </c>
      <c r="E142">
        <f t="shared" si="10"/>
        <v>0.14667270225915829</v>
      </c>
    </row>
    <row r="143" spans="1:5" x14ac:dyDescent="0.25">
      <c r="A143">
        <f t="shared" si="11"/>
        <v>142</v>
      </c>
      <c r="B143">
        <v>0.81699999999999995</v>
      </c>
      <c r="C143">
        <f t="shared" si="8"/>
        <v>0.5328723475036472</v>
      </c>
      <c r="D143">
        <f t="shared" si="9"/>
        <v>0.68269230769230771</v>
      </c>
      <c r="E143">
        <f t="shared" si="10"/>
        <v>0.14981996018866051</v>
      </c>
    </row>
    <row r="144" spans="1:5" x14ac:dyDescent="0.25">
      <c r="A144">
        <f t="shared" si="11"/>
        <v>143</v>
      </c>
      <c r="B144">
        <v>0.82</v>
      </c>
      <c r="C144">
        <f t="shared" si="8"/>
        <v>0.53300004990571681</v>
      </c>
      <c r="D144">
        <f t="shared" si="9"/>
        <v>0.6875</v>
      </c>
      <c r="E144">
        <f t="shared" si="10"/>
        <v>0.15449995009428319</v>
      </c>
    </row>
    <row r="145" spans="1:5" x14ac:dyDescent="0.25">
      <c r="A145">
        <f t="shared" si="11"/>
        <v>144</v>
      </c>
      <c r="B145">
        <v>0.83600000000000008</v>
      </c>
      <c r="C145">
        <f t="shared" si="8"/>
        <v>0.53368107169655477</v>
      </c>
      <c r="D145">
        <f t="shared" si="9"/>
        <v>0.69230769230769229</v>
      </c>
      <c r="E145">
        <f t="shared" si="10"/>
        <v>0.15862662061113753</v>
      </c>
    </row>
    <row r="146" spans="1:5" x14ac:dyDescent="0.25">
      <c r="A146">
        <f t="shared" si="11"/>
        <v>145</v>
      </c>
      <c r="B146">
        <v>0.84400000000000008</v>
      </c>
      <c r="C146">
        <f t="shared" si="8"/>
        <v>0.53402154573957039</v>
      </c>
      <c r="D146">
        <f t="shared" si="9"/>
        <v>0.69711538461538458</v>
      </c>
      <c r="E146">
        <f t="shared" si="10"/>
        <v>0.16309383887581419</v>
      </c>
    </row>
    <row r="147" spans="1:5" x14ac:dyDescent="0.25">
      <c r="A147">
        <f t="shared" si="11"/>
        <v>146</v>
      </c>
      <c r="B147">
        <v>0.8660000000000001</v>
      </c>
      <c r="C147">
        <f t="shared" si="8"/>
        <v>0.53495772022706867</v>
      </c>
      <c r="D147">
        <f t="shared" si="9"/>
        <v>0.70192307692307687</v>
      </c>
      <c r="E147">
        <f t="shared" si="10"/>
        <v>0.1669653566960082</v>
      </c>
    </row>
    <row r="148" spans="1:5" x14ac:dyDescent="0.25">
      <c r="A148">
        <f t="shared" si="11"/>
        <v>147</v>
      </c>
      <c r="B148">
        <v>0.87600000000000011</v>
      </c>
      <c r="C148">
        <f t="shared" si="8"/>
        <v>0.53538319044333715</v>
      </c>
      <c r="D148">
        <f t="shared" si="9"/>
        <v>0.70673076923076927</v>
      </c>
      <c r="E148">
        <f t="shared" si="10"/>
        <v>0.17134757878743212</v>
      </c>
    </row>
    <row r="149" spans="1:5" x14ac:dyDescent="0.25">
      <c r="A149">
        <f t="shared" si="11"/>
        <v>148</v>
      </c>
      <c r="B149">
        <v>0.89600000000000002</v>
      </c>
      <c r="C149">
        <f t="shared" si="8"/>
        <v>0.53623400903129403</v>
      </c>
      <c r="D149">
        <f t="shared" si="9"/>
        <v>0.71153846153846156</v>
      </c>
      <c r="E149">
        <f t="shared" si="10"/>
        <v>0.17530445250716753</v>
      </c>
    </row>
    <row r="150" spans="1:5" x14ac:dyDescent="0.25">
      <c r="A150">
        <f t="shared" si="11"/>
        <v>149</v>
      </c>
      <c r="B150">
        <v>0.90600000000000003</v>
      </c>
      <c r="C150">
        <f t="shared" si="8"/>
        <v>0.5366593564355594</v>
      </c>
      <c r="D150">
        <f t="shared" si="9"/>
        <v>0.71634615384615385</v>
      </c>
      <c r="E150">
        <f t="shared" si="10"/>
        <v>0.17968679741059446</v>
      </c>
    </row>
    <row r="151" spans="1:5" x14ac:dyDescent="0.25">
      <c r="A151">
        <f t="shared" si="11"/>
        <v>150</v>
      </c>
      <c r="B151">
        <v>0.90899999999999992</v>
      </c>
      <c r="C151">
        <f t="shared" si="8"/>
        <v>0.53678695250745267</v>
      </c>
      <c r="D151">
        <f t="shared" si="9"/>
        <v>0.72115384615384615</v>
      </c>
      <c r="E151">
        <f t="shared" si="10"/>
        <v>0.18436689364639347</v>
      </c>
    </row>
    <row r="152" spans="1:5" x14ac:dyDescent="0.25">
      <c r="A152">
        <f t="shared" si="11"/>
        <v>151</v>
      </c>
      <c r="B152">
        <v>0.91400000000000003</v>
      </c>
      <c r="C152">
        <f t="shared" si="8"/>
        <v>0.53699960421091908</v>
      </c>
      <c r="D152">
        <f t="shared" si="9"/>
        <v>0.72596153846153844</v>
      </c>
      <c r="E152">
        <f t="shared" si="10"/>
        <v>0.18896193425061936</v>
      </c>
    </row>
    <row r="153" spans="1:5" x14ac:dyDescent="0.25">
      <c r="A153">
        <f t="shared" si="11"/>
        <v>152</v>
      </c>
      <c r="B153">
        <v>0.92599999999999993</v>
      </c>
      <c r="C153">
        <f t="shared" si="8"/>
        <v>0.53750992504716932</v>
      </c>
      <c r="D153">
        <f t="shared" si="9"/>
        <v>0.73076923076923073</v>
      </c>
      <c r="E153">
        <f t="shared" si="10"/>
        <v>0.1932593057220614</v>
      </c>
    </row>
    <row r="154" spans="1:5" x14ac:dyDescent="0.25">
      <c r="A154">
        <f t="shared" si="11"/>
        <v>153</v>
      </c>
      <c r="B154">
        <v>0.93700000000000017</v>
      </c>
      <c r="C154">
        <f t="shared" si="8"/>
        <v>0.53797766493551702</v>
      </c>
      <c r="D154">
        <f t="shared" si="9"/>
        <v>0.73557692307692313</v>
      </c>
      <c r="E154">
        <f t="shared" si="10"/>
        <v>0.19759925814140611</v>
      </c>
    </row>
    <row r="155" spans="1:5" x14ac:dyDescent="0.25">
      <c r="A155">
        <f t="shared" si="11"/>
        <v>154</v>
      </c>
      <c r="B155">
        <v>0.94400000000000006</v>
      </c>
      <c r="C155">
        <f t="shared" si="8"/>
        <v>0.53827529028876464</v>
      </c>
      <c r="D155">
        <f t="shared" si="9"/>
        <v>0.74038461538461542</v>
      </c>
      <c r="E155">
        <f t="shared" si="10"/>
        <v>0.20210932509585078</v>
      </c>
    </row>
    <row r="156" spans="1:5" x14ac:dyDescent="0.25">
      <c r="A156">
        <f t="shared" si="11"/>
        <v>155</v>
      </c>
      <c r="B156">
        <v>0.95</v>
      </c>
      <c r="C156">
        <f t="shared" si="8"/>
        <v>0.5385303806818873</v>
      </c>
      <c r="D156">
        <f t="shared" si="9"/>
        <v>0.74519230769230771</v>
      </c>
      <c r="E156">
        <f t="shared" si="10"/>
        <v>0.20666192701042041</v>
      </c>
    </row>
    <row r="157" spans="1:5" x14ac:dyDescent="0.25">
      <c r="A157">
        <f t="shared" si="11"/>
        <v>156</v>
      </c>
      <c r="B157">
        <v>0.96100000000000008</v>
      </c>
      <c r="C157">
        <f t="shared" si="8"/>
        <v>0.53899800515915119</v>
      </c>
      <c r="D157">
        <f t="shared" si="9"/>
        <v>0.75</v>
      </c>
      <c r="E157">
        <f t="shared" si="10"/>
        <v>0.21100199484084881</v>
      </c>
    </row>
    <row r="158" spans="1:5" x14ac:dyDescent="0.25">
      <c r="A158">
        <f t="shared" si="11"/>
        <v>157</v>
      </c>
      <c r="B158">
        <v>0.97800000000000009</v>
      </c>
      <c r="C158">
        <f t="shared" si="8"/>
        <v>0.53972059124786975</v>
      </c>
      <c r="D158">
        <f t="shared" si="9"/>
        <v>0.75480769230769229</v>
      </c>
      <c r="E158">
        <f t="shared" si="10"/>
        <v>0.21508710105982254</v>
      </c>
    </row>
    <row r="159" spans="1:5" x14ac:dyDescent="0.25">
      <c r="A159">
        <f t="shared" si="11"/>
        <v>158</v>
      </c>
      <c r="B159">
        <v>1.0189999999999999</v>
      </c>
      <c r="C159">
        <f t="shared" si="8"/>
        <v>0.54146275470277239</v>
      </c>
      <c r="D159">
        <f t="shared" si="9"/>
        <v>0.75961538461538458</v>
      </c>
      <c r="E159">
        <f t="shared" si="10"/>
        <v>0.21815262991261219</v>
      </c>
    </row>
    <row r="160" spans="1:5" x14ac:dyDescent="0.25">
      <c r="A160">
        <f t="shared" si="11"/>
        <v>159</v>
      </c>
      <c r="B160">
        <v>1.0780000000000021</v>
      </c>
      <c r="C160">
        <f t="shared" si="8"/>
        <v>0.54396836483903233</v>
      </c>
      <c r="D160">
        <f t="shared" si="9"/>
        <v>0.76442307692307687</v>
      </c>
      <c r="E160">
        <f t="shared" si="10"/>
        <v>0.22045471208404455</v>
      </c>
    </row>
    <row r="161" spans="1:5" x14ac:dyDescent="0.25">
      <c r="A161">
        <f t="shared" si="11"/>
        <v>160</v>
      </c>
      <c r="B161">
        <v>1.095</v>
      </c>
      <c r="C161">
        <f t="shared" si="8"/>
        <v>0.54469000038052995</v>
      </c>
      <c r="D161">
        <f t="shared" si="9"/>
        <v>0.76923076923076927</v>
      </c>
      <c r="E161">
        <f t="shared" si="10"/>
        <v>0.22454076885023933</v>
      </c>
    </row>
    <row r="162" spans="1:5" x14ac:dyDescent="0.25">
      <c r="A162">
        <f t="shared" si="11"/>
        <v>161</v>
      </c>
      <c r="B162">
        <v>1.149</v>
      </c>
      <c r="C162">
        <f t="shared" si="8"/>
        <v>0.54698126516681578</v>
      </c>
      <c r="D162">
        <f t="shared" si="9"/>
        <v>0.77403846153846156</v>
      </c>
      <c r="E162">
        <f t="shared" si="10"/>
        <v>0.22705719637164579</v>
      </c>
    </row>
    <row r="163" spans="1:5" x14ac:dyDescent="0.25">
      <c r="A163">
        <f t="shared" si="11"/>
        <v>162</v>
      </c>
      <c r="B163">
        <v>1.3160000000000001</v>
      </c>
      <c r="C163">
        <f t="shared" si="8"/>
        <v>0.55405698896069444</v>
      </c>
      <c r="D163">
        <f t="shared" si="9"/>
        <v>0.77884615384615385</v>
      </c>
      <c r="E163">
        <f t="shared" si="10"/>
        <v>0.22478916488545941</v>
      </c>
    </row>
    <row r="164" spans="1:5" x14ac:dyDescent="0.25">
      <c r="A164">
        <f t="shared" si="11"/>
        <v>163</v>
      </c>
      <c r="B164">
        <v>1.3420000000000001</v>
      </c>
      <c r="C164">
        <f t="shared" si="8"/>
        <v>0.55515710972806387</v>
      </c>
      <c r="D164">
        <f t="shared" si="9"/>
        <v>0.78365384615384615</v>
      </c>
      <c r="E164">
        <f t="shared" si="10"/>
        <v>0.22849673642578228</v>
      </c>
    </row>
    <row r="165" spans="1:5" x14ac:dyDescent="0.25">
      <c r="A165">
        <f t="shared" si="11"/>
        <v>164</v>
      </c>
      <c r="B165">
        <v>1.375</v>
      </c>
      <c r="C165">
        <f t="shared" si="8"/>
        <v>0.55655280419745978</v>
      </c>
      <c r="D165">
        <f t="shared" si="9"/>
        <v>0.78846153846153844</v>
      </c>
      <c r="E165">
        <f t="shared" si="10"/>
        <v>0.23190873426407865</v>
      </c>
    </row>
    <row r="166" spans="1:5" x14ac:dyDescent="0.25">
      <c r="A166">
        <f t="shared" si="11"/>
        <v>165</v>
      </c>
      <c r="B166">
        <v>1.4809999999999999</v>
      </c>
      <c r="C166">
        <f t="shared" si="8"/>
        <v>0.56103111530616445</v>
      </c>
      <c r="D166">
        <f t="shared" si="9"/>
        <v>0.79326923076923073</v>
      </c>
      <c r="E166">
        <f t="shared" si="10"/>
        <v>0.23223811546306627</v>
      </c>
    </row>
    <row r="167" spans="1:5" x14ac:dyDescent="0.25">
      <c r="A167">
        <f t="shared" si="11"/>
        <v>166</v>
      </c>
      <c r="B167">
        <v>1.556</v>
      </c>
      <c r="C167">
        <f t="shared" si="8"/>
        <v>0.56419505355482436</v>
      </c>
      <c r="D167">
        <f t="shared" si="9"/>
        <v>0.79807692307692313</v>
      </c>
      <c r="E167">
        <f t="shared" si="10"/>
        <v>0.23388186952209877</v>
      </c>
    </row>
    <row r="168" spans="1:5" x14ac:dyDescent="0.25">
      <c r="A168">
        <f t="shared" si="11"/>
        <v>167</v>
      </c>
      <c r="B168">
        <v>1.6900000000000002</v>
      </c>
      <c r="C168">
        <f t="shared" si="8"/>
        <v>0.56983761229070451</v>
      </c>
      <c r="D168">
        <f t="shared" si="9"/>
        <v>0.80288461538461542</v>
      </c>
      <c r="E168">
        <f t="shared" si="10"/>
        <v>0.23304700309391091</v>
      </c>
    </row>
    <row r="169" spans="1:5" x14ac:dyDescent="0.25">
      <c r="A169">
        <f t="shared" si="11"/>
        <v>168</v>
      </c>
      <c r="B169">
        <v>1.8909999999999987</v>
      </c>
      <c r="C169">
        <f t="shared" si="8"/>
        <v>0.5782744258358743</v>
      </c>
      <c r="D169">
        <f t="shared" si="9"/>
        <v>0.80769230769230771</v>
      </c>
      <c r="E169">
        <f t="shared" si="10"/>
        <v>0.22941788185643341</v>
      </c>
    </row>
    <row r="170" spans="1:5" x14ac:dyDescent="0.25">
      <c r="A170">
        <f t="shared" si="11"/>
        <v>169</v>
      </c>
      <c r="B170">
        <v>1.9240000000000004</v>
      </c>
      <c r="C170">
        <f t="shared" si="8"/>
        <v>0.57965625487922712</v>
      </c>
      <c r="D170">
        <f t="shared" si="9"/>
        <v>0.8125</v>
      </c>
      <c r="E170">
        <f t="shared" si="10"/>
        <v>0.23284374512077288</v>
      </c>
    </row>
    <row r="171" spans="1:5" x14ac:dyDescent="0.25">
      <c r="A171">
        <f t="shared" si="11"/>
        <v>170</v>
      </c>
      <c r="B171">
        <v>2.0499999999999998</v>
      </c>
      <c r="C171">
        <f t="shared" si="8"/>
        <v>0.5849231626860224</v>
      </c>
      <c r="D171">
        <f t="shared" si="9"/>
        <v>0.81730769230769229</v>
      </c>
      <c r="E171">
        <f t="shared" si="10"/>
        <v>0.23238452962166989</v>
      </c>
    </row>
    <row r="172" spans="1:5" x14ac:dyDescent="0.25">
      <c r="A172">
        <f t="shared" si="11"/>
        <v>171</v>
      </c>
      <c r="B172">
        <v>2.0710000000000002</v>
      </c>
      <c r="C172">
        <f t="shared" si="8"/>
        <v>0.58579952570293892</v>
      </c>
      <c r="D172">
        <f t="shared" si="9"/>
        <v>0.82211538461538458</v>
      </c>
      <c r="E172">
        <f t="shared" si="10"/>
        <v>0.23631585891244566</v>
      </c>
    </row>
    <row r="173" spans="1:5" x14ac:dyDescent="0.25">
      <c r="A173">
        <f t="shared" si="11"/>
        <v>172</v>
      </c>
      <c r="B173">
        <v>2.1009999999999991</v>
      </c>
      <c r="C173">
        <f t="shared" si="8"/>
        <v>0.58705073113496309</v>
      </c>
      <c r="D173">
        <f t="shared" si="9"/>
        <v>0.82692307692307687</v>
      </c>
      <c r="E173">
        <f t="shared" si="10"/>
        <v>0.23987234578811378</v>
      </c>
    </row>
    <row r="174" spans="1:5" x14ac:dyDescent="0.25">
      <c r="A174">
        <f t="shared" si="11"/>
        <v>173</v>
      </c>
      <c r="B174">
        <v>2.1079999999999988</v>
      </c>
      <c r="C174">
        <f t="shared" si="8"/>
        <v>0.58734255236723287</v>
      </c>
      <c r="D174">
        <f t="shared" si="9"/>
        <v>0.83173076923076927</v>
      </c>
      <c r="E174">
        <f t="shared" si="10"/>
        <v>0.2443882168635364</v>
      </c>
    </row>
    <row r="175" spans="1:5" x14ac:dyDescent="0.25">
      <c r="A175">
        <f t="shared" si="11"/>
        <v>174</v>
      </c>
      <c r="B175">
        <v>2.226</v>
      </c>
      <c r="C175">
        <f t="shared" si="8"/>
        <v>0.59225443595097316</v>
      </c>
      <c r="D175">
        <f t="shared" si="9"/>
        <v>0.83653846153846156</v>
      </c>
      <c r="E175">
        <f t="shared" si="10"/>
        <v>0.24428402558748841</v>
      </c>
    </row>
    <row r="176" spans="1:5" x14ac:dyDescent="0.25">
      <c r="A176">
        <f t="shared" si="11"/>
        <v>175</v>
      </c>
      <c r="B176">
        <v>2.2329999999999997</v>
      </c>
      <c r="C176">
        <f t="shared" si="8"/>
        <v>0.59254537185570055</v>
      </c>
      <c r="D176">
        <f t="shared" si="9"/>
        <v>0.84134615384615385</v>
      </c>
      <c r="E176">
        <f t="shared" si="10"/>
        <v>0.2488007819904533</v>
      </c>
    </row>
    <row r="177" spans="1:5" x14ac:dyDescent="0.25">
      <c r="A177">
        <f t="shared" si="11"/>
        <v>176</v>
      </c>
      <c r="B177">
        <v>2.2389999999999999</v>
      </c>
      <c r="C177">
        <f t="shared" si="8"/>
        <v>0.59279470487100761</v>
      </c>
      <c r="D177">
        <f t="shared" si="9"/>
        <v>0.84615384615384615</v>
      </c>
      <c r="E177">
        <f t="shared" si="10"/>
        <v>0.25335914128283854</v>
      </c>
    </row>
    <row r="178" spans="1:5" x14ac:dyDescent="0.25">
      <c r="A178">
        <f t="shared" si="11"/>
        <v>177</v>
      </c>
      <c r="B178">
        <v>2.3319999999999999</v>
      </c>
      <c r="C178">
        <f t="shared" si="8"/>
        <v>0.59665449910215085</v>
      </c>
      <c r="D178">
        <f t="shared" si="9"/>
        <v>0.85096153846153844</v>
      </c>
      <c r="E178">
        <f t="shared" si="10"/>
        <v>0.25430703935938759</v>
      </c>
    </row>
    <row r="179" spans="1:5" x14ac:dyDescent="0.25">
      <c r="A179">
        <f t="shared" si="11"/>
        <v>178</v>
      </c>
      <c r="B179">
        <v>2.4149999999999991</v>
      </c>
      <c r="C179">
        <f t="shared" si="8"/>
        <v>0.60009134043162105</v>
      </c>
      <c r="D179">
        <f t="shared" si="9"/>
        <v>0.85576923076923073</v>
      </c>
      <c r="E179">
        <f t="shared" si="10"/>
        <v>0.25567789033760968</v>
      </c>
    </row>
    <row r="180" spans="1:5" x14ac:dyDescent="0.25">
      <c r="A180">
        <f t="shared" si="11"/>
        <v>179</v>
      </c>
      <c r="B180">
        <v>2.4359999999999999</v>
      </c>
      <c r="C180">
        <f t="shared" si="8"/>
        <v>0.60095968643872988</v>
      </c>
      <c r="D180">
        <f t="shared" si="9"/>
        <v>0.86057692307692313</v>
      </c>
      <c r="E180">
        <f t="shared" si="10"/>
        <v>0.25961723663819325</v>
      </c>
    </row>
    <row r="181" spans="1:5" x14ac:dyDescent="0.25">
      <c r="A181">
        <f t="shared" si="11"/>
        <v>180</v>
      </c>
      <c r="B181">
        <v>2.5440000000000005</v>
      </c>
      <c r="C181">
        <f t="shared" si="8"/>
        <v>0.60541748918023797</v>
      </c>
      <c r="D181">
        <f t="shared" si="9"/>
        <v>0.86538461538461542</v>
      </c>
      <c r="E181">
        <f t="shared" si="10"/>
        <v>0.25996712620437745</v>
      </c>
    </row>
    <row r="182" spans="1:5" x14ac:dyDescent="0.25">
      <c r="A182">
        <f t="shared" si="11"/>
        <v>181</v>
      </c>
      <c r="B182">
        <v>2.6160000000000001</v>
      </c>
      <c r="C182">
        <f t="shared" si="8"/>
        <v>0.60838174632157926</v>
      </c>
      <c r="D182">
        <f t="shared" si="9"/>
        <v>0.87019230769230771</v>
      </c>
      <c r="E182">
        <f t="shared" si="10"/>
        <v>0.26181056137072845</v>
      </c>
    </row>
    <row r="183" spans="1:5" x14ac:dyDescent="0.25">
      <c r="A183">
        <f t="shared" si="11"/>
        <v>182</v>
      </c>
      <c r="B183">
        <v>2.7879999999999998</v>
      </c>
      <c r="C183">
        <f t="shared" si="8"/>
        <v>0.61543730480189185</v>
      </c>
      <c r="D183">
        <f t="shared" si="9"/>
        <v>0.875</v>
      </c>
      <c r="E183">
        <f t="shared" si="10"/>
        <v>0.25956269519810815</v>
      </c>
    </row>
    <row r="184" spans="1:5" x14ac:dyDescent="0.25">
      <c r="A184">
        <f t="shared" si="11"/>
        <v>183</v>
      </c>
      <c r="B184">
        <v>3.278</v>
      </c>
      <c r="C184">
        <f t="shared" si="8"/>
        <v>0.63532165659037076</v>
      </c>
      <c r="D184">
        <f t="shared" si="9"/>
        <v>0.87980769230769229</v>
      </c>
      <c r="E184">
        <f t="shared" si="10"/>
        <v>0.24448603571732153</v>
      </c>
    </row>
    <row r="185" spans="1:5" x14ac:dyDescent="0.25">
      <c r="A185">
        <f t="shared" si="11"/>
        <v>184</v>
      </c>
      <c r="B185">
        <v>3.4090000000000007</v>
      </c>
      <c r="C185">
        <f t="shared" si="8"/>
        <v>0.64057906622430871</v>
      </c>
      <c r="D185">
        <f t="shared" si="9"/>
        <v>0.88461538461538458</v>
      </c>
      <c r="E185">
        <f t="shared" si="10"/>
        <v>0.24403631839107587</v>
      </c>
    </row>
    <row r="186" spans="1:5" x14ac:dyDescent="0.25">
      <c r="A186">
        <f t="shared" si="11"/>
        <v>185</v>
      </c>
      <c r="B186">
        <v>3.508</v>
      </c>
      <c r="C186">
        <f t="shared" si="8"/>
        <v>0.64453470467528773</v>
      </c>
      <c r="D186">
        <f t="shared" si="9"/>
        <v>0.88942307692307687</v>
      </c>
      <c r="E186">
        <f t="shared" si="10"/>
        <v>0.24488837224778914</v>
      </c>
    </row>
    <row r="187" spans="1:5" x14ac:dyDescent="0.25">
      <c r="A187">
        <f t="shared" si="11"/>
        <v>186</v>
      </c>
      <c r="B187">
        <v>3.728000000000002</v>
      </c>
      <c r="C187">
        <f t="shared" si="8"/>
        <v>0.65326893540462738</v>
      </c>
      <c r="D187">
        <f t="shared" si="9"/>
        <v>0.89423076923076927</v>
      </c>
      <c r="E187">
        <f t="shared" si="10"/>
        <v>0.24096183382614189</v>
      </c>
    </row>
    <row r="188" spans="1:5" x14ac:dyDescent="0.25">
      <c r="A188">
        <f t="shared" si="11"/>
        <v>187</v>
      </c>
      <c r="B188">
        <v>3.8609999999999998</v>
      </c>
      <c r="C188">
        <f t="shared" si="8"/>
        <v>0.65851028800260036</v>
      </c>
      <c r="D188">
        <f t="shared" si="9"/>
        <v>0.89903846153846156</v>
      </c>
      <c r="E188">
        <f t="shared" si="10"/>
        <v>0.2405281735358612</v>
      </c>
    </row>
    <row r="189" spans="1:5" x14ac:dyDescent="0.25">
      <c r="A189">
        <f t="shared" si="11"/>
        <v>188</v>
      </c>
      <c r="B189">
        <v>4.0810000000000004</v>
      </c>
      <c r="C189">
        <f t="shared" si="8"/>
        <v>0.66711305981599534</v>
      </c>
      <c r="D189">
        <f t="shared" si="9"/>
        <v>0.90384615384615385</v>
      </c>
      <c r="E189">
        <f t="shared" si="10"/>
        <v>0.23673309403015852</v>
      </c>
    </row>
    <row r="190" spans="1:5" x14ac:dyDescent="0.25">
      <c r="A190">
        <f t="shared" si="11"/>
        <v>189</v>
      </c>
      <c r="B190">
        <v>4.1730000000000009</v>
      </c>
      <c r="C190">
        <f t="shared" si="8"/>
        <v>0.67068498184793846</v>
      </c>
      <c r="D190">
        <f t="shared" si="9"/>
        <v>0.90865384615384615</v>
      </c>
      <c r="E190">
        <f t="shared" si="10"/>
        <v>0.23796886430590769</v>
      </c>
    </row>
    <row r="191" spans="1:5" x14ac:dyDescent="0.25">
      <c r="A191">
        <f t="shared" si="11"/>
        <v>190</v>
      </c>
      <c r="B191">
        <v>4.343</v>
      </c>
      <c r="C191">
        <f t="shared" si="8"/>
        <v>0.67724425689894885</v>
      </c>
      <c r="D191">
        <f t="shared" si="9"/>
        <v>0.91346153846153844</v>
      </c>
      <c r="E191">
        <f t="shared" si="10"/>
        <v>0.23621728156258959</v>
      </c>
    </row>
    <row r="192" spans="1:5" x14ac:dyDescent="0.25">
      <c r="A192">
        <f t="shared" si="11"/>
        <v>191</v>
      </c>
      <c r="B192">
        <v>4.4100000000000028</v>
      </c>
      <c r="C192">
        <f t="shared" si="8"/>
        <v>0.67981445329459556</v>
      </c>
      <c r="D192">
        <f t="shared" si="9"/>
        <v>0.91826923076923073</v>
      </c>
      <c r="E192">
        <f t="shared" si="10"/>
        <v>0.23845477747463517</v>
      </c>
    </row>
    <row r="193" spans="1:5" x14ac:dyDescent="0.25">
      <c r="A193">
        <f t="shared" si="11"/>
        <v>192</v>
      </c>
      <c r="B193">
        <v>4.7769999999999992</v>
      </c>
      <c r="C193">
        <f t="shared" si="8"/>
        <v>0.69373774982350667</v>
      </c>
      <c r="D193">
        <f t="shared" si="9"/>
        <v>0.92307692307692313</v>
      </c>
      <c r="E193">
        <f t="shared" si="10"/>
        <v>0.22933917325341646</v>
      </c>
    </row>
    <row r="194" spans="1:5" x14ac:dyDescent="0.25">
      <c r="A194">
        <f t="shared" si="11"/>
        <v>193</v>
      </c>
      <c r="B194">
        <v>5.08</v>
      </c>
      <c r="C194">
        <f t="shared" si="8"/>
        <v>0.70502695919623726</v>
      </c>
      <c r="D194">
        <f t="shared" si="9"/>
        <v>0.92788461538461542</v>
      </c>
      <c r="E194">
        <f t="shared" si="10"/>
        <v>0.22285765618837816</v>
      </c>
    </row>
    <row r="195" spans="1:5" x14ac:dyDescent="0.25">
      <c r="A195">
        <f t="shared" si="11"/>
        <v>194</v>
      </c>
      <c r="B195">
        <v>5.1069999999999993</v>
      </c>
      <c r="C195">
        <f t="shared" ref="C195:C209" si="12">_xlfn.NORM.DIST(B195,$B$211,$B$212,TRUE)</f>
        <v>0.70602355814130902</v>
      </c>
      <c r="D195">
        <f t="shared" ref="D195:D209" si="13">A195/$A$209</f>
        <v>0.93269230769230771</v>
      </c>
      <c r="E195">
        <f t="shared" ref="E195:E209" si="14">ABS(C195-D195)</f>
        <v>0.22666874955099869</v>
      </c>
    </row>
    <row r="196" spans="1:5" x14ac:dyDescent="0.25">
      <c r="A196">
        <f t="shared" ref="A196:A209" si="15">A195+1</f>
        <v>195</v>
      </c>
      <c r="B196">
        <v>5.2709999999999999</v>
      </c>
      <c r="C196">
        <f t="shared" si="12"/>
        <v>0.71204325357971709</v>
      </c>
      <c r="D196">
        <f t="shared" si="13"/>
        <v>0.9375</v>
      </c>
      <c r="E196">
        <f t="shared" si="14"/>
        <v>0.22545674642028291</v>
      </c>
    </row>
    <row r="197" spans="1:5" x14ac:dyDescent="0.25">
      <c r="A197">
        <f t="shared" si="15"/>
        <v>196</v>
      </c>
      <c r="B197">
        <v>5.6900000000000013</v>
      </c>
      <c r="C197">
        <f t="shared" si="12"/>
        <v>0.72715275893832687</v>
      </c>
      <c r="D197">
        <f t="shared" si="13"/>
        <v>0.94230769230769229</v>
      </c>
      <c r="E197">
        <f t="shared" si="14"/>
        <v>0.21515493336936542</v>
      </c>
    </row>
    <row r="198" spans="1:5" x14ac:dyDescent="0.25">
      <c r="A198">
        <f t="shared" si="15"/>
        <v>197</v>
      </c>
      <c r="B198">
        <v>6.1819999999999995</v>
      </c>
      <c r="C198">
        <f t="shared" si="12"/>
        <v>0.74437764566546227</v>
      </c>
      <c r="D198">
        <f t="shared" si="13"/>
        <v>0.94711538461538458</v>
      </c>
      <c r="E198">
        <f t="shared" si="14"/>
        <v>0.20273773894992231</v>
      </c>
    </row>
    <row r="199" spans="1:5" x14ac:dyDescent="0.25">
      <c r="A199">
        <f t="shared" si="15"/>
        <v>198</v>
      </c>
      <c r="B199">
        <v>8.3689999999999998</v>
      </c>
      <c r="C199">
        <f t="shared" si="12"/>
        <v>0.81354987890505537</v>
      </c>
      <c r="D199">
        <f t="shared" si="13"/>
        <v>0.95192307692307687</v>
      </c>
      <c r="E199">
        <f t="shared" si="14"/>
        <v>0.1383731980180215</v>
      </c>
    </row>
    <row r="200" spans="1:5" x14ac:dyDescent="0.25">
      <c r="A200">
        <f t="shared" si="15"/>
        <v>199</v>
      </c>
      <c r="B200">
        <v>10.134000000000002</v>
      </c>
      <c r="C200">
        <f t="shared" si="12"/>
        <v>0.8599345303586291</v>
      </c>
      <c r="D200">
        <f t="shared" si="13"/>
        <v>0.95673076923076927</v>
      </c>
      <c r="E200">
        <f t="shared" si="14"/>
        <v>9.6796238872140172E-2</v>
      </c>
    </row>
    <row r="201" spans="1:5" x14ac:dyDescent="0.25">
      <c r="A201">
        <f t="shared" si="15"/>
        <v>200</v>
      </c>
      <c r="B201">
        <v>10.48</v>
      </c>
      <c r="C201">
        <f t="shared" si="12"/>
        <v>0.86801781162628766</v>
      </c>
      <c r="D201">
        <f t="shared" si="13"/>
        <v>0.96153846153846156</v>
      </c>
      <c r="E201">
        <f t="shared" si="14"/>
        <v>9.3520649912173903E-2</v>
      </c>
    </row>
    <row r="202" spans="1:5" x14ac:dyDescent="0.25">
      <c r="A202">
        <f t="shared" si="15"/>
        <v>201</v>
      </c>
      <c r="B202">
        <v>10.680000000000001</v>
      </c>
      <c r="C202">
        <f t="shared" si="12"/>
        <v>0.87254062054810921</v>
      </c>
      <c r="D202">
        <f t="shared" si="13"/>
        <v>0.96634615384615385</v>
      </c>
      <c r="E202">
        <f t="shared" si="14"/>
        <v>9.3805533298044641E-2</v>
      </c>
    </row>
    <row r="203" spans="1:5" x14ac:dyDescent="0.25">
      <c r="A203">
        <f t="shared" si="15"/>
        <v>202</v>
      </c>
      <c r="B203">
        <v>11.421000000000006</v>
      </c>
      <c r="C203">
        <f t="shared" si="12"/>
        <v>0.88835363042582893</v>
      </c>
      <c r="D203">
        <f t="shared" si="13"/>
        <v>0.97115384615384615</v>
      </c>
      <c r="E203">
        <f t="shared" si="14"/>
        <v>8.2800215728017212E-2</v>
      </c>
    </row>
    <row r="204" spans="1:5" x14ac:dyDescent="0.25">
      <c r="A204">
        <f t="shared" si="15"/>
        <v>203</v>
      </c>
      <c r="B204">
        <v>12.837</v>
      </c>
      <c r="C204">
        <f t="shared" si="12"/>
        <v>0.9145666712690883</v>
      </c>
      <c r="D204">
        <f t="shared" si="13"/>
        <v>0.97596153846153844</v>
      </c>
      <c r="E204">
        <f t="shared" si="14"/>
        <v>6.1394867192450131E-2</v>
      </c>
    </row>
    <row r="205" spans="1:5" x14ac:dyDescent="0.25">
      <c r="A205">
        <f t="shared" si="15"/>
        <v>204</v>
      </c>
      <c r="B205">
        <v>13.751000000000001</v>
      </c>
      <c r="C205">
        <f t="shared" si="12"/>
        <v>0.92885040472727631</v>
      </c>
      <c r="D205">
        <f t="shared" si="13"/>
        <v>0.98076923076923073</v>
      </c>
      <c r="E205">
        <f t="shared" si="14"/>
        <v>5.1918826041954413E-2</v>
      </c>
    </row>
    <row r="206" spans="1:5" x14ac:dyDescent="0.25">
      <c r="A206">
        <f t="shared" si="15"/>
        <v>205</v>
      </c>
      <c r="B206">
        <v>31.83799999999999</v>
      </c>
      <c r="C206">
        <f t="shared" si="12"/>
        <v>0.99966770310569031</v>
      </c>
      <c r="D206">
        <f t="shared" si="13"/>
        <v>0.98557692307692313</v>
      </c>
      <c r="E206">
        <f t="shared" si="14"/>
        <v>1.409078002876718E-2</v>
      </c>
    </row>
    <row r="207" spans="1:5" x14ac:dyDescent="0.25">
      <c r="A207">
        <f t="shared" si="15"/>
        <v>206</v>
      </c>
      <c r="B207">
        <v>33.078000000000003</v>
      </c>
      <c r="C207">
        <f t="shared" si="12"/>
        <v>0.99979730154185142</v>
      </c>
      <c r="D207">
        <f t="shared" si="13"/>
        <v>0.99038461538461542</v>
      </c>
      <c r="E207">
        <f t="shared" si="14"/>
        <v>9.4126861572360054E-3</v>
      </c>
    </row>
    <row r="208" spans="1:5" x14ac:dyDescent="0.25">
      <c r="A208">
        <f t="shared" si="15"/>
        <v>207</v>
      </c>
      <c r="B208">
        <v>36.189999999999984</v>
      </c>
      <c r="C208">
        <f t="shared" si="12"/>
        <v>0.99994552301380124</v>
      </c>
      <c r="D208">
        <f t="shared" si="13"/>
        <v>0.99519230769230771</v>
      </c>
      <c r="E208">
        <f t="shared" si="14"/>
        <v>4.7532153214935313E-3</v>
      </c>
    </row>
    <row r="209" spans="1:5" x14ac:dyDescent="0.25">
      <c r="A209">
        <f t="shared" si="15"/>
        <v>208</v>
      </c>
      <c r="B209">
        <v>59.953000000000031</v>
      </c>
      <c r="C209">
        <f t="shared" si="12"/>
        <v>0.99999999992909772</v>
      </c>
      <c r="D209">
        <f t="shared" si="13"/>
        <v>1</v>
      </c>
      <c r="E209">
        <f t="shared" si="14"/>
        <v>7.0902284043938835E-11</v>
      </c>
    </row>
    <row r="210" spans="1:5" x14ac:dyDescent="0.25">
      <c r="D210" s="20" t="s">
        <v>26</v>
      </c>
      <c r="E210">
        <f>MAX(E2:E209)</f>
        <v>0.26378610604370423</v>
      </c>
    </row>
    <row r="211" spans="1:5" x14ac:dyDescent="0.25">
      <c r="A211" s="19" t="s">
        <v>24</v>
      </c>
      <c r="B211" s="19">
        <f>AVERAGE(B2:B209)</f>
        <v>4.6519230769229959E-2</v>
      </c>
      <c r="C211" s="19"/>
      <c r="D211" s="20" t="s">
        <v>27</v>
      </c>
      <c r="E211">
        <f>1.36/A209^0.5</f>
        <v>9.4299033358288958E-2</v>
      </c>
    </row>
    <row r="212" spans="1:5" ht="45" x14ac:dyDescent="0.25">
      <c r="A212" s="19" t="s">
        <v>25</v>
      </c>
      <c r="B212" s="19">
        <f>_xlfn.STDEV.S(B2:B209)</f>
        <v>9.3400416621574092</v>
      </c>
      <c r="C212" s="19"/>
      <c r="D212" s="17" t="s">
        <v>28</v>
      </c>
      <c r="E212" s="20" t="b">
        <f>E210&lt;E211</f>
        <v>0</v>
      </c>
    </row>
  </sheetData>
  <sortState xmlns:xlrd2="http://schemas.microsoft.com/office/spreadsheetml/2017/richdata2" ref="A2:E209">
    <sortCondition ref="B2:B20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A79-A94C-4226-BB7E-581CCE491BDB}">
  <dimension ref="A1:D212"/>
  <sheetViews>
    <sheetView tabSelected="1" workbookViewId="0">
      <selection activeCell="G8" sqref="G8"/>
    </sheetView>
  </sheetViews>
  <sheetFormatPr baseColWidth="10" defaultRowHeight="15" x14ac:dyDescent="0.25"/>
  <sheetData>
    <row r="1" spans="1:4" x14ac:dyDescent="0.25">
      <c r="A1" s="20" t="s">
        <v>29</v>
      </c>
      <c r="B1" s="20" t="s">
        <v>30</v>
      </c>
      <c r="C1" t="s">
        <v>31</v>
      </c>
      <c r="D1" t="s">
        <v>32</v>
      </c>
    </row>
    <row r="2" spans="1:4" x14ac:dyDescent="0.25">
      <c r="A2">
        <v>1</v>
      </c>
      <c r="B2">
        <v>-62.644000000000034</v>
      </c>
      <c r="C2">
        <f>B2^2</f>
        <v>3924.270736000004</v>
      </c>
    </row>
    <row r="3" spans="1:4" x14ac:dyDescent="0.25">
      <c r="A3">
        <f>A2+1</f>
        <v>2</v>
      </c>
      <c r="B3">
        <v>-38.360999999999997</v>
      </c>
      <c r="C3">
        <f>B3^2</f>
        <v>1471.5663209999998</v>
      </c>
      <c r="D3">
        <f>(B3-B2)^2</f>
        <v>589.66408900000181</v>
      </c>
    </row>
    <row r="4" spans="1:4" x14ac:dyDescent="0.25">
      <c r="A4">
        <f t="shared" ref="A4:A67" si="0">A3+1</f>
        <v>3</v>
      </c>
      <c r="B4">
        <v>-37.201000000000008</v>
      </c>
      <c r="C4">
        <f t="shared" ref="C4:C67" si="1">B4^2</f>
        <v>1383.9144010000007</v>
      </c>
      <c r="D4">
        <f t="shared" ref="D4:D67" si="2">(B4-B3)^2</f>
        <v>1.3455999999999757</v>
      </c>
    </row>
    <row r="5" spans="1:4" x14ac:dyDescent="0.25">
      <c r="A5">
        <f t="shared" si="0"/>
        <v>4</v>
      </c>
      <c r="B5">
        <v>-35.359999999999985</v>
      </c>
      <c r="C5">
        <f t="shared" si="1"/>
        <v>1250.3295999999989</v>
      </c>
      <c r="D5">
        <f t="shared" si="2"/>
        <v>3.3892810000000826</v>
      </c>
    </row>
    <row r="6" spans="1:4" x14ac:dyDescent="0.25">
      <c r="A6">
        <f t="shared" si="0"/>
        <v>5</v>
      </c>
      <c r="B6">
        <v>-31.079000000000008</v>
      </c>
      <c r="C6">
        <f t="shared" si="1"/>
        <v>965.90424100000052</v>
      </c>
      <c r="D6">
        <f t="shared" si="2"/>
        <v>18.326960999999809</v>
      </c>
    </row>
    <row r="7" spans="1:4" x14ac:dyDescent="0.25">
      <c r="A7">
        <f t="shared" si="0"/>
        <v>6</v>
      </c>
      <c r="B7">
        <v>-10.578999999999999</v>
      </c>
      <c r="C7">
        <f t="shared" si="1"/>
        <v>111.91524099999998</v>
      </c>
      <c r="D7">
        <f t="shared" si="2"/>
        <v>420.25000000000028</v>
      </c>
    </row>
    <row r="8" spans="1:4" x14ac:dyDescent="0.25">
      <c r="A8">
        <f t="shared" si="0"/>
        <v>7</v>
      </c>
      <c r="B8">
        <v>-10.29</v>
      </c>
      <c r="C8">
        <f t="shared" si="1"/>
        <v>105.88409999999999</v>
      </c>
      <c r="D8">
        <f t="shared" si="2"/>
        <v>8.3520999999999831E-2</v>
      </c>
    </row>
    <row r="9" spans="1:4" x14ac:dyDescent="0.25">
      <c r="A9">
        <f t="shared" si="0"/>
        <v>8</v>
      </c>
      <c r="B9">
        <v>-7.2849999999999984</v>
      </c>
      <c r="C9">
        <f t="shared" si="1"/>
        <v>53.071224999999977</v>
      </c>
      <c r="D9">
        <f t="shared" si="2"/>
        <v>9.0300250000000055</v>
      </c>
    </row>
    <row r="10" spans="1:4" x14ac:dyDescent="0.25">
      <c r="A10">
        <f t="shared" si="0"/>
        <v>9</v>
      </c>
      <c r="B10">
        <v>-6.6230000000000002</v>
      </c>
      <c r="C10">
        <f t="shared" si="1"/>
        <v>43.864129000000005</v>
      </c>
      <c r="D10">
        <f t="shared" si="2"/>
        <v>0.43824399999999752</v>
      </c>
    </row>
    <row r="11" spans="1:4" x14ac:dyDescent="0.25">
      <c r="A11">
        <f t="shared" si="0"/>
        <v>10</v>
      </c>
      <c r="B11">
        <v>-5.6099999999999994</v>
      </c>
      <c r="C11">
        <f t="shared" si="1"/>
        <v>31.472099999999994</v>
      </c>
      <c r="D11">
        <f t="shared" si="2"/>
        <v>1.0261690000000017</v>
      </c>
    </row>
    <row r="12" spans="1:4" x14ac:dyDescent="0.25">
      <c r="A12">
        <f t="shared" si="0"/>
        <v>11</v>
      </c>
      <c r="B12">
        <v>-5.5470000000000006</v>
      </c>
      <c r="C12">
        <f t="shared" si="1"/>
        <v>30.769209000000007</v>
      </c>
      <c r="D12">
        <f t="shared" si="2"/>
        <v>3.9689999999998529E-3</v>
      </c>
    </row>
    <row r="13" spans="1:4" x14ac:dyDescent="0.25">
      <c r="A13">
        <f t="shared" si="0"/>
        <v>12</v>
      </c>
      <c r="B13">
        <v>-5.3329999999999984</v>
      </c>
      <c r="C13">
        <f t="shared" si="1"/>
        <v>28.440888999999984</v>
      </c>
      <c r="D13">
        <f t="shared" si="2"/>
        <v>4.579600000000094E-2</v>
      </c>
    </row>
    <row r="14" spans="1:4" x14ac:dyDescent="0.25">
      <c r="A14">
        <f t="shared" si="0"/>
        <v>13</v>
      </c>
      <c r="B14">
        <v>-5.0869999999999997</v>
      </c>
      <c r="C14">
        <f t="shared" si="1"/>
        <v>25.877568999999998</v>
      </c>
      <c r="D14">
        <f t="shared" si="2"/>
        <v>6.0515999999999341E-2</v>
      </c>
    </row>
    <row r="15" spans="1:4" x14ac:dyDescent="0.25">
      <c r="A15">
        <f t="shared" si="0"/>
        <v>14</v>
      </c>
      <c r="B15">
        <v>-4.8970000000000002</v>
      </c>
      <c r="C15">
        <f t="shared" si="1"/>
        <v>23.980609000000001</v>
      </c>
      <c r="D15">
        <f t="shared" si="2"/>
        <v>3.6099999999999813E-2</v>
      </c>
    </row>
    <row r="16" spans="1:4" x14ac:dyDescent="0.25">
      <c r="A16">
        <f t="shared" si="0"/>
        <v>15</v>
      </c>
      <c r="B16">
        <v>-4.75</v>
      </c>
      <c r="C16">
        <f t="shared" si="1"/>
        <v>22.5625</v>
      </c>
      <c r="D16">
        <f t="shared" si="2"/>
        <v>2.1609000000000073E-2</v>
      </c>
    </row>
    <row r="17" spans="1:4" x14ac:dyDescent="0.25">
      <c r="A17">
        <f t="shared" si="0"/>
        <v>16</v>
      </c>
      <c r="B17">
        <v>-4.4519999999999991</v>
      </c>
      <c r="C17">
        <f t="shared" si="1"/>
        <v>19.820303999999993</v>
      </c>
      <c r="D17">
        <f t="shared" si="2"/>
        <v>8.8804000000000549E-2</v>
      </c>
    </row>
    <row r="18" spans="1:4" x14ac:dyDescent="0.25">
      <c r="A18">
        <f t="shared" si="0"/>
        <v>17</v>
      </c>
      <c r="B18">
        <v>-3.7759999999999998</v>
      </c>
      <c r="C18">
        <f t="shared" si="1"/>
        <v>14.258175999999999</v>
      </c>
      <c r="D18">
        <f t="shared" si="2"/>
        <v>0.45697599999999899</v>
      </c>
    </row>
    <row r="19" spans="1:4" x14ac:dyDescent="0.25">
      <c r="A19">
        <f t="shared" si="0"/>
        <v>18</v>
      </c>
      <c r="B19">
        <v>-3.6099999999999994</v>
      </c>
      <c r="C19">
        <f t="shared" si="1"/>
        <v>13.032099999999996</v>
      </c>
      <c r="D19">
        <f t="shared" si="2"/>
        <v>2.7556000000000122E-2</v>
      </c>
    </row>
    <row r="20" spans="1:4" x14ac:dyDescent="0.25">
      <c r="A20">
        <f t="shared" si="0"/>
        <v>19</v>
      </c>
      <c r="B20">
        <v>-3.5809999999999995</v>
      </c>
      <c r="C20">
        <f t="shared" si="1"/>
        <v>12.823560999999996</v>
      </c>
      <c r="D20">
        <f t="shared" si="2"/>
        <v>8.4099999999999507E-4</v>
      </c>
    </row>
    <row r="21" spans="1:4" x14ac:dyDescent="0.25">
      <c r="A21">
        <f t="shared" si="0"/>
        <v>20</v>
      </c>
      <c r="B21">
        <v>-3.3030000000000008</v>
      </c>
      <c r="C21">
        <f t="shared" si="1"/>
        <v>10.909809000000006</v>
      </c>
      <c r="D21">
        <f t="shared" si="2"/>
        <v>7.728399999999927E-2</v>
      </c>
    </row>
    <row r="22" spans="1:4" x14ac:dyDescent="0.25">
      <c r="A22">
        <f t="shared" si="0"/>
        <v>21</v>
      </c>
      <c r="B22">
        <v>-3.2970000000000006</v>
      </c>
      <c r="C22">
        <f t="shared" si="1"/>
        <v>10.870209000000004</v>
      </c>
      <c r="D22">
        <f t="shared" si="2"/>
        <v>3.6000000000002732E-5</v>
      </c>
    </row>
    <row r="23" spans="1:4" x14ac:dyDescent="0.25">
      <c r="A23">
        <f t="shared" si="0"/>
        <v>22</v>
      </c>
      <c r="B23">
        <v>-3.2950000000000008</v>
      </c>
      <c r="C23">
        <f t="shared" si="1"/>
        <v>10.857025000000005</v>
      </c>
      <c r="D23">
        <f t="shared" si="2"/>
        <v>3.9999999999991189E-6</v>
      </c>
    </row>
    <row r="24" spans="1:4" x14ac:dyDescent="0.25">
      <c r="A24">
        <f t="shared" si="0"/>
        <v>23</v>
      </c>
      <c r="B24">
        <v>-3.2830000000000004</v>
      </c>
      <c r="C24">
        <f t="shared" si="1"/>
        <v>10.778089000000003</v>
      </c>
      <c r="D24">
        <f t="shared" si="2"/>
        <v>1.4400000000001093E-4</v>
      </c>
    </row>
    <row r="25" spans="1:4" x14ac:dyDescent="0.25">
      <c r="A25">
        <f t="shared" si="0"/>
        <v>24</v>
      </c>
      <c r="B25">
        <v>-3.2330000000000041</v>
      </c>
      <c r="C25">
        <f t="shared" si="1"/>
        <v>10.452289000000027</v>
      </c>
      <c r="D25">
        <f t="shared" si="2"/>
        <v>2.4999999999996271E-3</v>
      </c>
    </row>
    <row r="26" spans="1:4" x14ac:dyDescent="0.25">
      <c r="A26">
        <f t="shared" si="0"/>
        <v>25</v>
      </c>
      <c r="B26">
        <v>-3.1500000000000012</v>
      </c>
      <c r="C26">
        <f t="shared" si="1"/>
        <v>9.9225000000000083</v>
      </c>
      <c r="D26">
        <f t="shared" si="2"/>
        <v>6.8890000000004729E-3</v>
      </c>
    </row>
    <row r="27" spans="1:4" x14ac:dyDescent="0.25">
      <c r="A27">
        <f t="shared" si="0"/>
        <v>26</v>
      </c>
      <c r="B27">
        <v>-3.073</v>
      </c>
      <c r="C27">
        <f t="shared" si="1"/>
        <v>9.4433290000000003</v>
      </c>
      <c r="D27">
        <f t="shared" si="2"/>
        <v>5.9290000000001989E-3</v>
      </c>
    </row>
    <row r="28" spans="1:4" x14ac:dyDescent="0.25">
      <c r="A28">
        <f t="shared" si="0"/>
        <v>27</v>
      </c>
      <c r="B28">
        <v>-3.0110000000000001</v>
      </c>
      <c r="C28">
        <f t="shared" si="1"/>
        <v>9.0661210000000008</v>
      </c>
      <c r="D28">
        <f t="shared" si="2"/>
        <v>3.8439999999999794E-3</v>
      </c>
    </row>
    <row r="29" spans="1:4" x14ac:dyDescent="0.25">
      <c r="A29">
        <f t="shared" si="0"/>
        <v>28</v>
      </c>
      <c r="B29">
        <v>-2.9830000000000001</v>
      </c>
      <c r="C29">
        <f t="shared" si="1"/>
        <v>8.8982890000000001</v>
      </c>
      <c r="D29">
        <f t="shared" si="2"/>
        <v>7.8400000000000138E-4</v>
      </c>
    </row>
    <row r="30" spans="1:4" x14ac:dyDescent="0.25">
      <c r="A30">
        <f t="shared" si="0"/>
        <v>29</v>
      </c>
      <c r="B30">
        <v>-2.9539999999999988</v>
      </c>
      <c r="C30">
        <f t="shared" si="1"/>
        <v>8.726115999999994</v>
      </c>
      <c r="D30">
        <f t="shared" si="2"/>
        <v>8.4100000000007238E-4</v>
      </c>
    </row>
    <row r="31" spans="1:4" x14ac:dyDescent="0.25">
      <c r="A31">
        <f t="shared" si="0"/>
        <v>30</v>
      </c>
      <c r="B31">
        <v>-2.907</v>
      </c>
      <c r="C31">
        <f t="shared" si="1"/>
        <v>8.4506490000000003</v>
      </c>
      <c r="D31">
        <f t="shared" si="2"/>
        <v>2.208999999999889E-3</v>
      </c>
    </row>
    <row r="32" spans="1:4" x14ac:dyDescent="0.25">
      <c r="A32">
        <f t="shared" si="0"/>
        <v>31</v>
      </c>
      <c r="B32">
        <v>-2.6469999999999994</v>
      </c>
      <c r="C32">
        <f t="shared" si="1"/>
        <v>7.0066089999999965</v>
      </c>
      <c r="D32">
        <f t="shared" si="2"/>
        <v>6.7600000000000354E-2</v>
      </c>
    </row>
    <row r="33" spans="1:4" x14ac:dyDescent="0.25">
      <c r="A33">
        <f t="shared" si="0"/>
        <v>32</v>
      </c>
      <c r="B33">
        <v>-2.6249999999999996</v>
      </c>
      <c r="C33">
        <f t="shared" si="1"/>
        <v>6.8906249999999973</v>
      </c>
      <c r="D33">
        <f t="shared" si="2"/>
        <v>4.8399999999999111E-4</v>
      </c>
    </row>
    <row r="34" spans="1:4" x14ac:dyDescent="0.25">
      <c r="A34">
        <f t="shared" si="0"/>
        <v>33</v>
      </c>
      <c r="B34">
        <v>-2.5939999999999985</v>
      </c>
      <c r="C34">
        <f t="shared" si="1"/>
        <v>6.7288359999999923</v>
      </c>
      <c r="D34">
        <f t="shared" si="2"/>
        <v>9.6100000000006369E-4</v>
      </c>
    </row>
    <row r="35" spans="1:4" x14ac:dyDescent="0.25">
      <c r="A35">
        <f t="shared" si="0"/>
        <v>34</v>
      </c>
      <c r="B35">
        <v>-2.5060000000000002</v>
      </c>
      <c r="C35">
        <f t="shared" si="1"/>
        <v>6.2800360000000008</v>
      </c>
      <c r="D35">
        <f t="shared" si="2"/>
        <v>7.7439999999997008E-3</v>
      </c>
    </row>
    <row r="36" spans="1:4" x14ac:dyDescent="0.25">
      <c r="A36">
        <f t="shared" si="0"/>
        <v>35</v>
      </c>
      <c r="B36">
        <v>-2.3370000000000011</v>
      </c>
      <c r="C36">
        <f t="shared" si="1"/>
        <v>5.4615690000000052</v>
      </c>
      <c r="D36">
        <f t="shared" si="2"/>
        <v>2.8560999999999712E-2</v>
      </c>
    </row>
    <row r="37" spans="1:4" x14ac:dyDescent="0.25">
      <c r="A37">
        <f t="shared" si="0"/>
        <v>36</v>
      </c>
      <c r="B37">
        <v>-2.2910000000000004</v>
      </c>
      <c r="C37">
        <f t="shared" si="1"/>
        <v>5.2486810000000013</v>
      </c>
      <c r="D37">
        <f t="shared" si="2"/>
        <v>2.1160000000000649E-3</v>
      </c>
    </row>
    <row r="38" spans="1:4" x14ac:dyDescent="0.25">
      <c r="A38">
        <f t="shared" si="0"/>
        <v>37</v>
      </c>
      <c r="B38">
        <v>-2.2349999999999999</v>
      </c>
      <c r="C38">
        <f t="shared" si="1"/>
        <v>4.9952249999999996</v>
      </c>
      <c r="D38">
        <f t="shared" si="2"/>
        <v>3.1360000000000554E-3</v>
      </c>
    </row>
    <row r="39" spans="1:4" x14ac:dyDescent="0.25">
      <c r="A39">
        <f t="shared" si="0"/>
        <v>38</v>
      </c>
      <c r="B39">
        <v>-2.0099999999999998</v>
      </c>
      <c r="C39">
        <f t="shared" si="1"/>
        <v>4.0400999999999989</v>
      </c>
      <c r="D39">
        <f t="shared" si="2"/>
        <v>5.0625000000000038E-2</v>
      </c>
    </row>
    <row r="40" spans="1:4" x14ac:dyDescent="0.25">
      <c r="A40">
        <f t="shared" si="0"/>
        <v>39</v>
      </c>
      <c r="B40">
        <v>-1.9289999999999994</v>
      </c>
      <c r="C40">
        <f t="shared" si="1"/>
        <v>3.7210409999999978</v>
      </c>
      <c r="D40">
        <f t="shared" si="2"/>
        <v>6.5610000000000659E-3</v>
      </c>
    </row>
    <row r="41" spans="1:4" x14ac:dyDescent="0.25">
      <c r="A41">
        <f t="shared" si="0"/>
        <v>40</v>
      </c>
      <c r="B41">
        <v>-1.8680000000000021</v>
      </c>
      <c r="C41">
        <f t="shared" si="1"/>
        <v>3.4894240000000081</v>
      </c>
      <c r="D41">
        <f t="shared" si="2"/>
        <v>3.7209999999996681E-3</v>
      </c>
    </row>
    <row r="42" spans="1:4" x14ac:dyDescent="0.25">
      <c r="A42">
        <f t="shared" si="0"/>
        <v>41</v>
      </c>
      <c r="B42">
        <v>-1.8020000000000005</v>
      </c>
      <c r="C42">
        <f t="shared" si="1"/>
        <v>3.2472040000000018</v>
      </c>
      <c r="D42">
        <f t="shared" si="2"/>
        <v>4.356000000000213E-3</v>
      </c>
    </row>
    <row r="43" spans="1:4" x14ac:dyDescent="0.25">
      <c r="A43">
        <f t="shared" si="0"/>
        <v>42</v>
      </c>
      <c r="B43">
        <v>-1.7650000000000003</v>
      </c>
      <c r="C43">
        <f t="shared" si="1"/>
        <v>3.115225000000001</v>
      </c>
      <c r="D43">
        <f t="shared" si="2"/>
        <v>1.3690000000000106E-3</v>
      </c>
    </row>
    <row r="44" spans="1:4" x14ac:dyDescent="0.25">
      <c r="A44">
        <f t="shared" si="0"/>
        <v>43</v>
      </c>
      <c r="B44">
        <v>-1.6800000000000002</v>
      </c>
      <c r="C44">
        <f t="shared" si="1"/>
        <v>2.8224000000000005</v>
      </c>
      <c r="D44">
        <f t="shared" si="2"/>
        <v>7.2250000000000317E-3</v>
      </c>
    </row>
    <row r="45" spans="1:4" x14ac:dyDescent="0.25">
      <c r="A45">
        <f t="shared" si="0"/>
        <v>44</v>
      </c>
      <c r="B45">
        <v>-1.6440000000000001</v>
      </c>
      <c r="C45">
        <f t="shared" si="1"/>
        <v>2.7027360000000002</v>
      </c>
      <c r="D45">
        <f t="shared" si="2"/>
        <v>1.2960000000000022E-3</v>
      </c>
    </row>
    <row r="46" spans="1:4" x14ac:dyDescent="0.25">
      <c r="A46">
        <f t="shared" si="0"/>
        <v>45</v>
      </c>
      <c r="B46">
        <v>-1.5529999999999999</v>
      </c>
      <c r="C46">
        <f t="shared" si="1"/>
        <v>2.4118089999999999</v>
      </c>
      <c r="D46">
        <f t="shared" si="2"/>
        <v>8.2810000000000349E-3</v>
      </c>
    </row>
    <row r="47" spans="1:4" x14ac:dyDescent="0.25">
      <c r="A47">
        <f t="shared" si="0"/>
        <v>46</v>
      </c>
      <c r="B47">
        <v>-1.4830000000000017</v>
      </c>
      <c r="C47">
        <f t="shared" si="1"/>
        <v>2.1992890000000047</v>
      </c>
      <c r="D47">
        <f t="shared" si="2"/>
        <v>4.8999999999997596E-3</v>
      </c>
    </row>
    <row r="48" spans="1:4" x14ac:dyDescent="0.25">
      <c r="A48">
        <f t="shared" si="0"/>
        <v>47</v>
      </c>
      <c r="B48">
        <v>-1.4630000000000016</v>
      </c>
      <c r="C48">
        <f t="shared" si="1"/>
        <v>2.1403690000000046</v>
      </c>
      <c r="D48">
        <f t="shared" si="2"/>
        <v>4.0000000000000072E-4</v>
      </c>
    </row>
    <row r="49" spans="1:4" x14ac:dyDescent="0.25">
      <c r="A49">
        <f t="shared" si="0"/>
        <v>48</v>
      </c>
      <c r="B49">
        <v>-1.4469999999999996</v>
      </c>
      <c r="C49">
        <f t="shared" si="1"/>
        <v>2.0938089999999989</v>
      </c>
      <c r="D49">
        <f t="shared" si="2"/>
        <v>2.5600000000006439E-4</v>
      </c>
    </row>
    <row r="50" spans="1:4" x14ac:dyDescent="0.25">
      <c r="A50">
        <f t="shared" si="0"/>
        <v>49</v>
      </c>
      <c r="B50">
        <v>-1.3890000000000002</v>
      </c>
      <c r="C50">
        <f t="shared" si="1"/>
        <v>1.9293210000000007</v>
      </c>
      <c r="D50">
        <f t="shared" si="2"/>
        <v>3.3639999999999287E-3</v>
      </c>
    </row>
    <row r="51" spans="1:4" x14ac:dyDescent="0.25">
      <c r="A51">
        <f t="shared" si="0"/>
        <v>50</v>
      </c>
      <c r="B51">
        <v>-1.2669999999999999</v>
      </c>
      <c r="C51">
        <f t="shared" si="1"/>
        <v>1.6052889999999997</v>
      </c>
      <c r="D51">
        <f t="shared" si="2"/>
        <v>1.4884000000000081E-2</v>
      </c>
    </row>
    <row r="52" spans="1:4" x14ac:dyDescent="0.25">
      <c r="A52">
        <f t="shared" si="0"/>
        <v>51</v>
      </c>
      <c r="B52">
        <v>-1.2590000000000008</v>
      </c>
      <c r="C52">
        <f t="shared" si="1"/>
        <v>1.585081000000002</v>
      </c>
      <c r="D52">
        <f t="shared" si="2"/>
        <v>6.3999999999985902E-5</v>
      </c>
    </row>
    <row r="53" spans="1:4" x14ac:dyDescent="0.25">
      <c r="A53">
        <f t="shared" si="0"/>
        <v>52</v>
      </c>
      <c r="B53">
        <v>-1.2580000000000002</v>
      </c>
      <c r="C53">
        <f t="shared" si="1"/>
        <v>1.5825640000000005</v>
      </c>
      <c r="D53">
        <f t="shared" si="2"/>
        <v>1.0000000000011119E-6</v>
      </c>
    </row>
    <row r="54" spans="1:4" x14ac:dyDescent="0.25">
      <c r="A54">
        <f t="shared" si="0"/>
        <v>53</v>
      </c>
      <c r="B54">
        <v>-1.161</v>
      </c>
      <c r="C54">
        <f t="shared" si="1"/>
        <v>1.3479210000000001</v>
      </c>
      <c r="D54">
        <f t="shared" si="2"/>
        <v>9.4090000000000389E-3</v>
      </c>
    </row>
    <row r="55" spans="1:4" x14ac:dyDescent="0.25">
      <c r="A55">
        <f t="shared" si="0"/>
        <v>54</v>
      </c>
      <c r="B55">
        <v>-1.1190000000000007</v>
      </c>
      <c r="C55">
        <f t="shared" si="1"/>
        <v>1.2521610000000014</v>
      </c>
      <c r="D55">
        <f t="shared" si="2"/>
        <v>1.7639999999999473E-3</v>
      </c>
    </row>
    <row r="56" spans="1:4" x14ac:dyDescent="0.25">
      <c r="A56">
        <f t="shared" si="0"/>
        <v>55</v>
      </c>
      <c r="B56">
        <v>-1.1030000000000002</v>
      </c>
      <c r="C56">
        <f t="shared" si="1"/>
        <v>1.2166090000000005</v>
      </c>
      <c r="D56">
        <f t="shared" si="2"/>
        <v>2.5600000000001468E-4</v>
      </c>
    </row>
    <row r="57" spans="1:4" x14ac:dyDescent="0.25">
      <c r="A57">
        <f t="shared" si="0"/>
        <v>56</v>
      </c>
      <c r="B57">
        <v>-1.0859999999999996</v>
      </c>
      <c r="C57">
        <f t="shared" si="1"/>
        <v>1.1793959999999992</v>
      </c>
      <c r="D57">
        <f t="shared" si="2"/>
        <v>2.8900000000001938E-4</v>
      </c>
    </row>
    <row r="58" spans="1:4" x14ac:dyDescent="0.25">
      <c r="A58">
        <f t="shared" si="0"/>
        <v>57</v>
      </c>
      <c r="B58">
        <v>-1.0630000000000015</v>
      </c>
      <c r="C58">
        <f t="shared" si="1"/>
        <v>1.1299690000000031</v>
      </c>
      <c r="D58">
        <f t="shared" si="2"/>
        <v>5.2899999999991409E-4</v>
      </c>
    </row>
    <row r="59" spans="1:4" x14ac:dyDescent="0.25">
      <c r="A59">
        <f t="shared" si="0"/>
        <v>58</v>
      </c>
      <c r="B59">
        <v>-0.96600000000000152</v>
      </c>
      <c r="C59">
        <f t="shared" si="1"/>
        <v>0.93315600000000298</v>
      </c>
      <c r="D59">
        <f t="shared" si="2"/>
        <v>9.4089999999999955E-3</v>
      </c>
    </row>
    <row r="60" spans="1:4" x14ac:dyDescent="0.25">
      <c r="A60">
        <f t="shared" si="0"/>
        <v>59</v>
      </c>
      <c r="B60">
        <v>-0.82400000000000073</v>
      </c>
      <c r="C60">
        <f t="shared" si="1"/>
        <v>0.67897600000000125</v>
      </c>
      <c r="D60">
        <f t="shared" si="2"/>
        <v>2.0164000000000223E-2</v>
      </c>
    </row>
    <row r="61" spans="1:4" x14ac:dyDescent="0.25">
      <c r="A61">
        <f t="shared" si="0"/>
        <v>60</v>
      </c>
      <c r="B61">
        <v>-0.77700000000000014</v>
      </c>
      <c r="C61">
        <f t="shared" si="1"/>
        <v>0.60372900000000018</v>
      </c>
      <c r="D61">
        <f t="shared" si="2"/>
        <v>2.209000000000056E-3</v>
      </c>
    </row>
    <row r="62" spans="1:4" x14ac:dyDescent="0.25">
      <c r="A62">
        <f t="shared" si="0"/>
        <v>61</v>
      </c>
      <c r="B62">
        <v>-0.68199999999999994</v>
      </c>
      <c r="C62">
        <f t="shared" si="1"/>
        <v>0.46512399999999993</v>
      </c>
      <c r="D62">
        <f t="shared" si="2"/>
        <v>9.0250000000000365E-3</v>
      </c>
    </row>
    <row r="63" spans="1:4" x14ac:dyDescent="0.25">
      <c r="A63">
        <f t="shared" si="0"/>
        <v>62</v>
      </c>
      <c r="B63">
        <v>-0.65899999999999992</v>
      </c>
      <c r="C63">
        <f t="shared" si="1"/>
        <v>0.43428099999999992</v>
      </c>
      <c r="D63">
        <f t="shared" si="2"/>
        <v>5.2900000000000093E-4</v>
      </c>
    </row>
    <row r="64" spans="1:4" x14ac:dyDescent="0.25">
      <c r="A64">
        <f t="shared" si="0"/>
        <v>63</v>
      </c>
      <c r="B64">
        <v>-0.61900000000000066</v>
      </c>
      <c r="C64">
        <f t="shared" si="1"/>
        <v>0.38316100000000081</v>
      </c>
      <c r="D64">
        <f t="shared" si="2"/>
        <v>1.5999999999999407E-3</v>
      </c>
    </row>
    <row r="65" spans="1:4" x14ac:dyDescent="0.25">
      <c r="A65">
        <f t="shared" si="0"/>
        <v>64</v>
      </c>
      <c r="B65">
        <v>-0.58999999999999986</v>
      </c>
      <c r="C65">
        <f t="shared" si="1"/>
        <v>0.34809999999999985</v>
      </c>
      <c r="D65">
        <f t="shared" si="2"/>
        <v>8.4100000000004657E-4</v>
      </c>
    </row>
    <row r="66" spans="1:4" x14ac:dyDescent="0.25">
      <c r="A66">
        <f t="shared" si="0"/>
        <v>65</v>
      </c>
      <c r="B66">
        <v>-0.58600000000000008</v>
      </c>
      <c r="C66">
        <f t="shared" si="1"/>
        <v>0.34339600000000009</v>
      </c>
      <c r="D66">
        <f t="shared" si="2"/>
        <v>1.5999999999998251E-5</v>
      </c>
    </row>
    <row r="67" spans="1:4" x14ac:dyDescent="0.25">
      <c r="A67">
        <f t="shared" si="0"/>
        <v>66</v>
      </c>
      <c r="B67">
        <v>-0.56500000000000017</v>
      </c>
      <c r="C67">
        <f t="shared" si="1"/>
        <v>0.3192250000000002</v>
      </c>
      <c r="D67">
        <f t="shared" si="2"/>
        <v>4.4099999999999614E-4</v>
      </c>
    </row>
    <row r="68" spans="1:4" x14ac:dyDescent="0.25">
      <c r="A68">
        <f t="shared" ref="A68:A131" si="3">A67+1</f>
        <v>67</v>
      </c>
      <c r="B68">
        <v>-0.48299999999999987</v>
      </c>
      <c r="C68">
        <f t="shared" ref="C68:C131" si="4">B68^2</f>
        <v>0.23328899999999989</v>
      </c>
      <c r="D68">
        <f t="shared" ref="D68:D131" si="5">(B68-B67)^2</f>
        <v>6.7240000000000485E-3</v>
      </c>
    </row>
    <row r="69" spans="1:4" x14ac:dyDescent="0.25">
      <c r="A69">
        <f t="shared" si="3"/>
        <v>68</v>
      </c>
      <c r="B69">
        <v>-0.47100000000000142</v>
      </c>
      <c r="C69">
        <f t="shared" si="4"/>
        <v>0.22184100000000134</v>
      </c>
      <c r="D69">
        <f t="shared" si="5"/>
        <v>1.4399999999996295E-4</v>
      </c>
    </row>
    <row r="70" spans="1:4" x14ac:dyDescent="0.25">
      <c r="A70">
        <f t="shared" si="3"/>
        <v>69</v>
      </c>
      <c r="B70">
        <v>-0.46599999999999997</v>
      </c>
      <c r="C70">
        <f t="shared" si="4"/>
        <v>0.21715599999999996</v>
      </c>
      <c r="D70">
        <f t="shared" si="5"/>
        <v>2.5000000000014479E-5</v>
      </c>
    </row>
    <row r="71" spans="1:4" x14ac:dyDescent="0.25">
      <c r="A71">
        <f t="shared" si="3"/>
        <v>70</v>
      </c>
      <c r="B71">
        <v>-0.45800000000000018</v>
      </c>
      <c r="C71">
        <f t="shared" si="4"/>
        <v>0.20976400000000017</v>
      </c>
      <c r="D71">
        <f t="shared" si="5"/>
        <v>6.3999999999996555E-5</v>
      </c>
    </row>
    <row r="72" spans="1:4" x14ac:dyDescent="0.25">
      <c r="A72">
        <f t="shared" si="3"/>
        <v>71</v>
      </c>
      <c r="B72">
        <v>-0.44400000000000017</v>
      </c>
      <c r="C72">
        <f t="shared" si="4"/>
        <v>0.19713600000000014</v>
      </c>
      <c r="D72">
        <f t="shared" si="5"/>
        <v>1.9600000000000035E-4</v>
      </c>
    </row>
    <row r="73" spans="1:4" x14ac:dyDescent="0.25">
      <c r="A73">
        <f t="shared" si="3"/>
        <v>72</v>
      </c>
      <c r="B73">
        <v>-0.39500000000000135</v>
      </c>
      <c r="C73">
        <f t="shared" si="4"/>
        <v>0.15602500000000108</v>
      </c>
      <c r="D73">
        <f t="shared" si="5"/>
        <v>2.4009999999998846E-3</v>
      </c>
    </row>
    <row r="74" spans="1:4" x14ac:dyDescent="0.25">
      <c r="A74">
        <f t="shared" si="3"/>
        <v>73</v>
      </c>
      <c r="B74">
        <v>-0.38000000000000012</v>
      </c>
      <c r="C74">
        <f t="shared" si="4"/>
        <v>0.14440000000000008</v>
      </c>
      <c r="D74">
        <f t="shared" si="5"/>
        <v>2.2500000000003705E-4</v>
      </c>
    </row>
    <row r="75" spans="1:4" x14ac:dyDescent="0.25">
      <c r="A75">
        <f t="shared" si="3"/>
        <v>74</v>
      </c>
      <c r="B75">
        <v>-0.374</v>
      </c>
      <c r="C75">
        <f t="shared" si="4"/>
        <v>0.139876</v>
      </c>
      <c r="D75">
        <f t="shared" si="5"/>
        <v>3.6000000000001397E-5</v>
      </c>
    </row>
    <row r="76" spans="1:4" x14ac:dyDescent="0.25">
      <c r="A76">
        <f t="shared" si="3"/>
        <v>75</v>
      </c>
      <c r="B76">
        <v>-0.36300000000000027</v>
      </c>
      <c r="C76">
        <f t="shared" si="4"/>
        <v>0.13176900000000019</v>
      </c>
      <c r="D76">
        <f t="shared" si="5"/>
        <v>1.209999999999941E-4</v>
      </c>
    </row>
    <row r="77" spans="1:4" x14ac:dyDescent="0.25">
      <c r="A77">
        <f t="shared" si="3"/>
        <v>76</v>
      </c>
      <c r="B77">
        <v>-0.28499999999999992</v>
      </c>
      <c r="C77">
        <f t="shared" si="4"/>
        <v>8.122499999999995E-2</v>
      </c>
      <c r="D77">
        <f t="shared" si="5"/>
        <v>6.0840000000000538E-3</v>
      </c>
    </row>
    <row r="78" spans="1:4" x14ac:dyDescent="0.25">
      <c r="A78">
        <f t="shared" si="3"/>
        <v>77</v>
      </c>
      <c r="B78">
        <v>-0.28199999999999981</v>
      </c>
      <c r="C78">
        <f t="shared" si="4"/>
        <v>7.9523999999999886E-2</v>
      </c>
      <c r="D78">
        <f t="shared" si="5"/>
        <v>9.0000000000006829E-6</v>
      </c>
    </row>
    <row r="79" spans="1:4" x14ac:dyDescent="0.25">
      <c r="A79">
        <f t="shared" si="3"/>
        <v>78</v>
      </c>
      <c r="B79">
        <v>-0.25700000000000001</v>
      </c>
      <c r="C79">
        <f t="shared" si="4"/>
        <v>6.6048999999999997E-2</v>
      </c>
      <c r="D79">
        <f t="shared" si="5"/>
        <v>6.2499999999999004E-4</v>
      </c>
    </row>
    <row r="80" spans="1:4" x14ac:dyDescent="0.25">
      <c r="A80">
        <f t="shared" si="3"/>
        <v>79</v>
      </c>
      <c r="B80">
        <v>-0.23199999999999998</v>
      </c>
      <c r="C80">
        <f t="shared" si="4"/>
        <v>5.382399999999999E-2</v>
      </c>
      <c r="D80">
        <f t="shared" si="5"/>
        <v>6.250000000000011E-4</v>
      </c>
    </row>
    <row r="81" spans="1:4" x14ac:dyDescent="0.25">
      <c r="A81">
        <f t="shared" si="3"/>
        <v>80</v>
      </c>
      <c r="B81">
        <v>-0.20600000000000018</v>
      </c>
      <c r="C81">
        <f t="shared" si="4"/>
        <v>4.2436000000000078E-2</v>
      </c>
      <c r="D81">
        <f t="shared" si="5"/>
        <v>6.7599999999998965E-4</v>
      </c>
    </row>
    <row r="82" spans="1:4" x14ac:dyDescent="0.25">
      <c r="A82">
        <f t="shared" si="3"/>
        <v>81</v>
      </c>
      <c r="B82">
        <v>-0.18399999999999928</v>
      </c>
      <c r="C82">
        <f t="shared" si="4"/>
        <v>3.3855999999999734E-2</v>
      </c>
      <c r="D82">
        <f t="shared" si="5"/>
        <v>4.8400000000003995E-4</v>
      </c>
    </row>
    <row r="83" spans="1:4" x14ac:dyDescent="0.25">
      <c r="A83">
        <f t="shared" si="3"/>
        <v>82</v>
      </c>
      <c r="B83">
        <v>-0.16199999999999992</v>
      </c>
      <c r="C83">
        <f t="shared" si="4"/>
        <v>2.6243999999999976E-2</v>
      </c>
      <c r="D83">
        <f t="shared" si="5"/>
        <v>4.8399999999997154E-4</v>
      </c>
    </row>
    <row r="84" spans="1:4" x14ac:dyDescent="0.25">
      <c r="A84">
        <f t="shared" si="3"/>
        <v>83</v>
      </c>
      <c r="B84">
        <v>-0.16099999999999981</v>
      </c>
      <c r="C84">
        <f t="shared" si="4"/>
        <v>2.5920999999999937E-2</v>
      </c>
      <c r="D84">
        <f t="shared" si="5"/>
        <v>1.0000000000002238E-6</v>
      </c>
    </row>
    <row r="85" spans="1:4" x14ac:dyDescent="0.25">
      <c r="A85">
        <f t="shared" si="3"/>
        <v>84</v>
      </c>
      <c r="B85">
        <v>-0.15100000000000002</v>
      </c>
      <c r="C85">
        <f t="shared" si="4"/>
        <v>2.2801000000000005E-2</v>
      </c>
      <c r="D85">
        <f t="shared" si="5"/>
        <v>9.9999999999995736E-5</v>
      </c>
    </row>
    <row r="86" spans="1:4" x14ac:dyDescent="0.25">
      <c r="A86">
        <f t="shared" si="3"/>
        <v>85</v>
      </c>
      <c r="B86">
        <v>-0.14199999999999902</v>
      </c>
      <c r="C86">
        <f t="shared" si="4"/>
        <v>2.016399999999972E-2</v>
      </c>
      <c r="D86">
        <f t="shared" si="5"/>
        <v>8.1000000000018123E-5</v>
      </c>
    </row>
    <row r="87" spans="1:4" x14ac:dyDescent="0.25">
      <c r="A87">
        <f t="shared" si="3"/>
        <v>86</v>
      </c>
      <c r="B87">
        <v>-4.2000000000000037E-2</v>
      </c>
      <c r="C87">
        <f t="shared" si="4"/>
        <v>1.7640000000000032E-3</v>
      </c>
      <c r="D87">
        <f t="shared" si="5"/>
        <v>9.9999999999997955E-3</v>
      </c>
    </row>
    <row r="88" spans="1:4" x14ac:dyDescent="0.25">
      <c r="A88">
        <f t="shared" si="3"/>
        <v>87</v>
      </c>
      <c r="B88">
        <v>-3.6999999999999922E-2</v>
      </c>
      <c r="C88">
        <f t="shared" si="4"/>
        <v>1.3689999999999941E-3</v>
      </c>
      <c r="D88">
        <f t="shared" si="5"/>
        <v>2.5000000000001153E-5</v>
      </c>
    </row>
    <row r="89" spans="1:4" x14ac:dyDescent="0.25">
      <c r="A89">
        <f t="shared" si="3"/>
        <v>88</v>
      </c>
      <c r="B89">
        <v>-3.400000000000003E-2</v>
      </c>
      <c r="C89">
        <f t="shared" si="4"/>
        <v>1.1560000000000021E-3</v>
      </c>
      <c r="D89">
        <f t="shared" si="5"/>
        <v>8.9999999999993497E-6</v>
      </c>
    </row>
    <row r="90" spans="1:4" x14ac:dyDescent="0.25">
      <c r="A90">
        <f t="shared" si="3"/>
        <v>89</v>
      </c>
      <c r="B90">
        <v>-2.100000000000013E-2</v>
      </c>
      <c r="C90">
        <f t="shared" si="4"/>
        <v>4.4100000000000546E-4</v>
      </c>
      <c r="D90">
        <f t="shared" si="5"/>
        <v>1.6899999999999741E-4</v>
      </c>
    </row>
    <row r="91" spans="1:4" x14ac:dyDescent="0.25">
      <c r="A91">
        <f t="shared" si="3"/>
        <v>90</v>
      </c>
      <c r="B91">
        <v>-1.6000000000000014E-2</v>
      </c>
      <c r="C91">
        <f t="shared" si="4"/>
        <v>2.5600000000000048E-4</v>
      </c>
      <c r="D91">
        <f t="shared" si="5"/>
        <v>2.5000000000001153E-5</v>
      </c>
    </row>
    <row r="92" spans="1:4" x14ac:dyDescent="0.25">
      <c r="A92">
        <f t="shared" si="3"/>
        <v>91</v>
      </c>
      <c r="B92">
        <v>2.0000000000002238E-3</v>
      </c>
      <c r="C92">
        <f t="shared" si="4"/>
        <v>4.0000000000008951E-6</v>
      </c>
      <c r="D92">
        <f t="shared" si="5"/>
        <v>3.2400000000000858E-4</v>
      </c>
    </row>
    <row r="93" spans="1:4" x14ac:dyDescent="0.25">
      <c r="A93">
        <f t="shared" si="3"/>
        <v>92</v>
      </c>
      <c r="B93">
        <v>2.6000000000000023E-2</v>
      </c>
      <c r="C93">
        <f t="shared" si="4"/>
        <v>6.7600000000000125E-4</v>
      </c>
      <c r="D93">
        <f t="shared" si="5"/>
        <v>5.7599999999999037E-4</v>
      </c>
    </row>
    <row r="94" spans="1:4" x14ac:dyDescent="0.25">
      <c r="A94">
        <f t="shared" si="3"/>
        <v>93</v>
      </c>
      <c r="B94">
        <v>3.1999999999999806E-2</v>
      </c>
      <c r="C94">
        <f t="shared" si="4"/>
        <v>1.0239999999999876E-3</v>
      </c>
      <c r="D94">
        <f t="shared" si="5"/>
        <v>3.5999999999997399E-5</v>
      </c>
    </row>
    <row r="95" spans="1:4" x14ac:dyDescent="0.25">
      <c r="A95">
        <f t="shared" si="3"/>
        <v>94</v>
      </c>
      <c r="B95">
        <v>3.4000000000000141E-2</v>
      </c>
      <c r="C95">
        <f t="shared" si="4"/>
        <v>1.1560000000000097E-3</v>
      </c>
      <c r="D95">
        <f t="shared" si="5"/>
        <v>4.000000000001339E-6</v>
      </c>
    </row>
    <row r="96" spans="1:4" x14ac:dyDescent="0.25">
      <c r="A96">
        <f t="shared" si="3"/>
        <v>95</v>
      </c>
      <c r="B96">
        <v>9.6000000000000973E-2</v>
      </c>
      <c r="C96">
        <f t="shared" si="4"/>
        <v>9.2160000000001876E-3</v>
      </c>
      <c r="D96">
        <f t="shared" si="5"/>
        <v>3.8440000000001034E-3</v>
      </c>
    </row>
    <row r="97" spans="1:4" x14ac:dyDescent="0.25">
      <c r="A97">
        <f t="shared" si="3"/>
        <v>96</v>
      </c>
      <c r="B97">
        <v>0.10199999999999965</v>
      </c>
      <c r="C97">
        <f t="shared" si="4"/>
        <v>1.0403999999999927E-2</v>
      </c>
      <c r="D97">
        <f t="shared" si="5"/>
        <v>3.5999999999984077E-5</v>
      </c>
    </row>
    <row r="98" spans="1:4" x14ac:dyDescent="0.25">
      <c r="A98">
        <f t="shared" si="3"/>
        <v>97</v>
      </c>
      <c r="B98">
        <v>0.1399999999999999</v>
      </c>
      <c r="C98">
        <f t="shared" si="4"/>
        <v>1.9599999999999972E-2</v>
      </c>
      <c r="D98">
        <f t="shared" si="5"/>
        <v>1.4440000000000195E-3</v>
      </c>
    </row>
    <row r="99" spans="1:4" x14ac:dyDescent="0.25">
      <c r="A99">
        <f t="shared" si="3"/>
        <v>98</v>
      </c>
      <c r="B99">
        <v>0.14800000000000013</v>
      </c>
      <c r="C99">
        <f t="shared" si="4"/>
        <v>2.1904000000000038E-2</v>
      </c>
      <c r="D99">
        <f t="shared" si="5"/>
        <v>6.400000000000367E-5</v>
      </c>
    </row>
    <row r="100" spans="1:4" x14ac:dyDescent="0.25">
      <c r="A100">
        <f t="shared" si="3"/>
        <v>99</v>
      </c>
      <c r="B100">
        <v>0.20600000000000007</v>
      </c>
      <c r="C100">
        <f t="shared" si="4"/>
        <v>4.2436000000000029E-2</v>
      </c>
      <c r="D100">
        <f t="shared" si="5"/>
        <v>3.3639999999999933E-3</v>
      </c>
    </row>
    <row r="101" spans="1:4" x14ac:dyDescent="0.25">
      <c r="A101">
        <f t="shared" si="3"/>
        <v>100</v>
      </c>
      <c r="B101">
        <v>0.20900000000000007</v>
      </c>
      <c r="C101">
        <f t="shared" si="4"/>
        <v>4.3681000000000032E-2</v>
      </c>
      <c r="D101">
        <f t="shared" si="5"/>
        <v>9.0000000000000155E-6</v>
      </c>
    </row>
    <row r="102" spans="1:4" x14ac:dyDescent="0.25">
      <c r="A102">
        <f t="shared" si="3"/>
        <v>101</v>
      </c>
      <c r="B102">
        <v>0.24400000000000133</v>
      </c>
      <c r="C102">
        <f t="shared" si="4"/>
        <v>5.9536000000000651E-2</v>
      </c>
      <c r="D102">
        <f t="shared" si="5"/>
        <v>1.2250000000000876E-3</v>
      </c>
    </row>
    <row r="103" spans="1:4" x14ac:dyDescent="0.25">
      <c r="A103">
        <f t="shared" si="3"/>
        <v>102</v>
      </c>
      <c r="B103">
        <v>0.25300000000000011</v>
      </c>
      <c r="C103">
        <f t="shared" si="4"/>
        <v>6.4009000000000052E-2</v>
      </c>
      <c r="D103">
        <f t="shared" si="5"/>
        <v>8.0999999999978157E-5</v>
      </c>
    </row>
    <row r="104" spans="1:4" x14ac:dyDescent="0.25">
      <c r="A104">
        <f t="shared" si="3"/>
        <v>103</v>
      </c>
      <c r="B104">
        <v>0.26100000000000012</v>
      </c>
      <c r="C104">
        <f t="shared" si="4"/>
        <v>6.8121000000000057E-2</v>
      </c>
      <c r="D104">
        <f t="shared" si="5"/>
        <v>6.4000000000000119E-5</v>
      </c>
    </row>
    <row r="105" spans="1:4" x14ac:dyDescent="0.25">
      <c r="A105">
        <f t="shared" si="3"/>
        <v>104</v>
      </c>
      <c r="B105">
        <v>0.28000000000000014</v>
      </c>
      <c r="C105">
        <f t="shared" si="4"/>
        <v>7.8400000000000081E-2</v>
      </c>
      <c r="D105">
        <f t="shared" si="5"/>
        <v>3.6100000000000064E-4</v>
      </c>
    </row>
    <row r="106" spans="1:4" x14ac:dyDescent="0.25">
      <c r="A106">
        <f t="shared" si="3"/>
        <v>105</v>
      </c>
      <c r="B106">
        <v>0.31900000000000006</v>
      </c>
      <c r="C106">
        <f t="shared" si="4"/>
        <v>0.10176100000000005</v>
      </c>
      <c r="D106">
        <f t="shared" si="5"/>
        <v>1.5209999999999941E-3</v>
      </c>
    </row>
    <row r="107" spans="1:4" x14ac:dyDescent="0.25">
      <c r="A107">
        <f t="shared" si="3"/>
        <v>106</v>
      </c>
      <c r="B107">
        <v>0.32200000000000006</v>
      </c>
      <c r="C107">
        <f t="shared" si="4"/>
        <v>0.10368400000000004</v>
      </c>
      <c r="D107">
        <f t="shared" si="5"/>
        <v>9.0000000000000155E-6</v>
      </c>
    </row>
    <row r="108" spans="1:4" x14ac:dyDescent="0.25">
      <c r="A108">
        <f t="shared" si="3"/>
        <v>107</v>
      </c>
      <c r="B108">
        <v>0.34899999999999887</v>
      </c>
      <c r="C108">
        <f t="shared" si="4"/>
        <v>0.12180099999999922</v>
      </c>
      <c r="D108">
        <f t="shared" si="5"/>
        <v>7.2899999999993532E-4</v>
      </c>
    </row>
    <row r="109" spans="1:4" x14ac:dyDescent="0.25">
      <c r="A109">
        <f t="shared" si="3"/>
        <v>108</v>
      </c>
      <c r="B109">
        <v>0.3510000000000002</v>
      </c>
      <c r="C109">
        <f t="shared" si="4"/>
        <v>0.12320100000000014</v>
      </c>
      <c r="D109">
        <f t="shared" si="5"/>
        <v>4.0000000000053361E-6</v>
      </c>
    </row>
    <row r="110" spans="1:4" x14ac:dyDescent="0.25">
      <c r="A110">
        <f t="shared" si="3"/>
        <v>109</v>
      </c>
      <c r="B110">
        <v>0.35899999999999965</v>
      </c>
      <c r="C110">
        <f t="shared" si="4"/>
        <v>0.12888099999999975</v>
      </c>
      <c r="D110">
        <f t="shared" si="5"/>
        <v>6.3999999999991229E-5</v>
      </c>
    </row>
    <row r="111" spans="1:4" x14ac:dyDescent="0.25">
      <c r="A111">
        <f t="shared" si="3"/>
        <v>110</v>
      </c>
      <c r="B111">
        <v>0.35899999999999999</v>
      </c>
      <c r="C111">
        <f t="shared" si="4"/>
        <v>0.128881</v>
      </c>
      <c r="D111">
        <f t="shared" si="5"/>
        <v>1.1093356479670479E-31</v>
      </c>
    </row>
    <row r="112" spans="1:4" x14ac:dyDescent="0.25">
      <c r="A112">
        <f t="shared" si="3"/>
        <v>111</v>
      </c>
      <c r="B112">
        <v>0.37200000000000011</v>
      </c>
      <c r="C112">
        <f t="shared" si="4"/>
        <v>0.13838400000000009</v>
      </c>
      <c r="D112">
        <f t="shared" si="5"/>
        <v>1.6900000000000319E-4</v>
      </c>
    </row>
    <row r="113" spans="1:4" x14ac:dyDescent="0.25">
      <c r="A113">
        <f t="shared" si="3"/>
        <v>112</v>
      </c>
      <c r="B113">
        <v>0.38400000000000012</v>
      </c>
      <c r="C113">
        <f t="shared" si="4"/>
        <v>0.14745600000000009</v>
      </c>
      <c r="D113">
        <f t="shared" si="5"/>
        <v>1.4400000000000025E-4</v>
      </c>
    </row>
    <row r="114" spans="1:4" x14ac:dyDescent="0.25">
      <c r="A114">
        <f t="shared" si="3"/>
        <v>113</v>
      </c>
      <c r="B114">
        <v>0.39500000000000002</v>
      </c>
      <c r="C114">
        <f t="shared" si="4"/>
        <v>0.15602500000000002</v>
      </c>
      <c r="D114">
        <f t="shared" si="5"/>
        <v>1.2099999999999778E-4</v>
      </c>
    </row>
    <row r="115" spans="1:4" x14ac:dyDescent="0.25">
      <c r="A115">
        <f t="shared" si="3"/>
        <v>114</v>
      </c>
      <c r="B115">
        <v>0.42100000000000015</v>
      </c>
      <c r="C115">
        <f t="shared" si="4"/>
        <v>0.17724100000000012</v>
      </c>
      <c r="D115">
        <f t="shared" si="5"/>
        <v>6.76000000000007E-4</v>
      </c>
    </row>
    <row r="116" spans="1:4" x14ac:dyDescent="0.25">
      <c r="A116">
        <f t="shared" si="3"/>
        <v>115</v>
      </c>
      <c r="B116">
        <v>0.42200000000000004</v>
      </c>
      <c r="C116">
        <f t="shared" si="4"/>
        <v>0.17808400000000005</v>
      </c>
      <c r="D116">
        <f t="shared" si="5"/>
        <v>9.9999999999977973E-7</v>
      </c>
    </row>
    <row r="117" spans="1:4" x14ac:dyDescent="0.25">
      <c r="A117">
        <f t="shared" si="3"/>
        <v>116</v>
      </c>
      <c r="B117">
        <v>0.4740000000000002</v>
      </c>
      <c r="C117">
        <f t="shared" si="4"/>
        <v>0.22467600000000018</v>
      </c>
      <c r="D117">
        <f t="shared" si="5"/>
        <v>2.7040000000000163E-3</v>
      </c>
    </row>
    <row r="118" spans="1:4" x14ac:dyDescent="0.25">
      <c r="A118">
        <f t="shared" si="3"/>
        <v>117</v>
      </c>
      <c r="B118">
        <v>0.4820000000000001</v>
      </c>
      <c r="C118">
        <f t="shared" si="4"/>
        <v>0.23232400000000009</v>
      </c>
      <c r="D118">
        <f t="shared" si="5"/>
        <v>6.3999999999998344E-5</v>
      </c>
    </row>
    <row r="119" spans="1:4" x14ac:dyDescent="0.25">
      <c r="A119">
        <f t="shared" si="3"/>
        <v>118</v>
      </c>
      <c r="B119">
        <v>0.498</v>
      </c>
      <c r="C119">
        <f t="shared" si="4"/>
        <v>0.248004</v>
      </c>
      <c r="D119">
        <f t="shared" si="5"/>
        <v>2.559999999999969E-4</v>
      </c>
    </row>
    <row r="120" spans="1:4" x14ac:dyDescent="0.25">
      <c r="A120">
        <f t="shared" si="3"/>
        <v>119</v>
      </c>
      <c r="B120">
        <v>0.50399999999999978</v>
      </c>
      <c r="C120">
        <f t="shared" si="4"/>
        <v>0.2540159999999998</v>
      </c>
      <c r="D120">
        <f t="shared" si="5"/>
        <v>3.5999999999997399E-5</v>
      </c>
    </row>
    <row r="121" spans="1:4" x14ac:dyDescent="0.25">
      <c r="A121">
        <f t="shared" si="3"/>
        <v>120</v>
      </c>
      <c r="B121">
        <v>0.50800000000000001</v>
      </c>
      <c r="C121">
        <f t="shared" si="4"/>
        <v>0.25806400000000002</v>
      </c>
      <c r="D121">
        <f t="shared" si="5"/>
        <v>1.6000000000001805E-5</v>
      </c>
    </row>
    <row r="122" spans="1:4" x14ac:dyDescent="0.25">
      <c r="A122">
        <f t="shared" si="3"/>
        <v>121</v>
      </c>
      <c r="B122">
        <v>0.51</v>
      </c>
      <c r="C122">
        <f t="shared" si="4"/>
        <v>0.2601</v>
      </c>
      <c r="D122">
        <f t="shared" si="5"/>
        <v>4.0000000000000074E-6</v>
      </c>
    </row>
    <row r="123" spans="1:4" x14ac:dyDescent="0.25">
      <c r="A123">
        <f t="shared" si="3"/>
        <v>122</v>
      </c>
      <c r="B123">
        <v>0.53200000000000003</v>
      </c>
      <c r="C123">
        <f t="shared" si="4"/>
        <v>0.28302400000000005</v>
      </c>
      <c r="D123">
        <f t="shared" si="5"/>
        <v>4.8400000000000087E-4</v>
      </c>
    </row>
    <row r="124" spans="1:4" x14ac:dyDescent="0.25">
      <c r="A124">
        <f t="shared" si="3"/>
        <v>123</v>
      </c>
      <c r="B124">
        <v>0.53600000000000003</v>
      </c>
      <c r="C124">
        <f t="shared" si="4"/>
        <v>0.28729600000000005</v>
      </c>
      <c r="D124">
        <f t="shared" si="5"/>
        <v>1.600000000000003E-5</v>
      </c>
    </row>
    <row r="125" spans="1:4" x14ac:dyDescent="0.25">
      <c r="A125">
        <f t="shared" si="3"/>
        <v>124</v>
      </c>
      <c r="B125">
        <v>0.54</v>
      </c>
      <c r="C125">
        <f t="shared" si="4"/>
        <v>0.29160000000000003</v>
      </c>
      <c r="D125">
        <f t="shared" si="5"/>
        <v>1.600000000000003E-5</v>
      </c>
    </row>
    <row r="126" spans="1:4" x14ac:dyDescent="0.25">
      <c r="A126">
        <f t="shared" si="3"/>
        <v>125</v>
      </c>
      <c r="B126">
        <v>0.55199999999999994</v>
      </c>
      <c r="C126">
        <f t="shared" si="4"/>
        <v>0.30470399999999992</v>
      </c>
      <c r="D126">
        <f t="shared" si="5"/>
        <v>1.4399999999999759E-4</v>
      </c>
    </row>
    <row r="127" spans="1:4" x14ac:dyDescent="0.25">
      <c r="A127">
        <f t="shared" si="3"/>
        <v>126</v>
      </c>
      <c r="B127">
        <v>0.56000000000000005</v>
      </c>
      <c r="C127">
        <f t="shared" si="4"/>
        <v>0.31360000000000005</v>
      </c>
      <c r="D127">
        <f t="shared" si="5"/>
        <v>6.4000000000001894E-5</v>
      </c>
    </row>
    <row r="128" spans="1:4" x14ac:dyDescent="0.25">
      <c r="A128">
        <f t="shared" si="3"/>
        <v>127</v>
      </c>
      <c r="B128">
        <v>0.56399999999999983</v>
      </c>
      <c r="C128">
        <f t="shared" si="4"/>
        <v>0.31809599999999982</v>
      </c>
      <c r="D128">
        <f t="shared" si="5"/>
        <v>1.5999999999998251E-5</v>
      </c>
    </row>
    <row r="129" spans="1:4" x14ac:dyDescent="0.25">
      <c r="A129">
        <f t="shared" si="3"/>
        <v>128</v>
      </c>
      <c r="B129">
        <v>0.58000000000000007</v>
      </c>
      <c r="C129">
        <f t="shared" si="4"/>
        <v>0.33640000000000009</v>
      </c>
      <c r="D129">
        <f t="shared" si="5"/>
        <v>2.5600000000000758E-4</v>
      </c>
    </row>
    <row r="130" spans="1:4" x14ac:dyDescent="0.25">
      <c r="A130">
        <f t="shared" si="3"/>
        <v>129</v>
      </c>
      <c r="B130">
        <v>0.59899999999999998</v>
      </c>
      <c r="C130">
        <f t="shared" si="4"/>
        <v>0.35880099999999998</v>
      </c>
      <c r="D130">
        <f t="shared" si="5"/>
        <v>3.6099999999999641E-4</v>
      </c>
    </row>
    <row r="131" spans="1:4" x14ac:dyDescent="0.25">
      <c r="A131">
        <f t="shared" si="3"/>
        <v>130</v>
      </c>
      <c r="B131">
        <v>0.6130000000000001</v>
      </c>
      <c r="C131">
        <f t="shared" si="4"/>
        <v>0.37576900000000013</v>
      </c>
      <c r="D131">
        <f t="shared" si="5"/>
        <v>1.9600000000000346E-4</v>
      </c>
    </row>
    <row r="132" spans="1:4" x14ac:dyDescent="0.25">
      <c r="A132">
        <f t="shared" ref="A132:A195" si="6">A131+1</f>
        <v>131</v>
      </c>
      <c r="B132">
        <v>0.63100000000000012</v>
      </c>
      <c r="C132">
        <f t="shared" ref="C132:C195" si="7">B132^2</f>
        <v>0.39816100000000015</v>
      </c>
      <c r="D132">
        <f t="shared" ref="D132:D195" si="8">(B132-B131)^2</f>
        <v>3.2400000000000056E-4</v>
      </c>
    </row>
    <row r="133" spans="1:4" x14ac:dyDescent="0.25">
      <c r="A133">
        <f t="shared" si="6"/>
        <v>132</v>
      </c>
      <c r="B133">
        <v>0.66</v>
      </c>
      <c r="C133">
        <f t="shared" si="7"/>
        <v>0.43560000000000004</v>
      </c>
      <c r="D133">
        <f t="shared" si="8"/>
        <v>8.4099999999999507E-4</v>
      </c>
    </row>
    <row r="134" spans="1:4" x14ac:dyDescent="0.25">
      <c r="A134">
        <f t="shared" si="6"/>
        <v>133</v>
      </c>
      <c r="B134">
        <v>0.67600000000000005</v>
      </c>
      <c r="C134">
        <f t="shared" si="7"/>
        <v>0.45697600000000005</v>
      </c>
      <c r="D134">
        <f t="shared" si="8"/>
        <v>2.5600000000000048E-4</v>
      </c>
    </row>
    <row r="135" spans="1:4" x14ac:dyDescent="0.25">
      <c r="A135">
        <f t="shared" si="6"/>
        <v>134</v>
      </c>
      <c r="B135">
        <v>0.70400000000000007</v>
      </c>
      <c r="C135">
        <f t="shared" si="7"/>
        <v>0.49561600000000011</v>
      </c>
      <c r="D135">
        <f t="shared" si="8"/>
        <v>7.8400000000000138E-4</v>
      </c>
    </row>
    <row r="136" spans="1:4" x14ac:dyDescent="0.25">
      <c r="A136">
        <f t="shared" si="6"/>
        <v>135</v>
      </c>
      <c r="B136">
        <v>0.70599999999999774</v>
      </c>
      <c r="C136">
        <f t="shared" si="7"/>
        <v>0.49843599999999683</v>
      </c>
      <c r="D136">
        <f t="shared" si="8"/>
        <v>3.9999999999906816E-6</v>
      </c>
    </row>
    <row r="137" spans="1:4" x14ac:dyDescent="0.25">
      <c r="A137">
        <f t="shared" si="6"/>
        <v>136</v>
      </c>
      <c r="B137">
        <v>0.72999999999999987</v>
      </c>
      <c r="C137">
        <f t="shared" si="7"/>
        <v>0.53289999999999982</v>
      </c>
      <c r="D137">
        <f t="shared" si="8"/>
        <v>5.7600000000010225E-4</v>
      </c>
    </row>
    <row r="138" spans="1:4" x14ac:dyDescent="0.25">
      <c r="A138">
        <f t="shared" si="6"/>
        <v>137</v>
      </c>
      <c r="B138">
        <v>0.7360000000000001</v>
      </c>
      <c r="C138">
        <f t="shared" si="7"/>
        <v>0.54169600000000018</v>
      </c>
      <c r="D138">
        <f t="shared" si="8"/>
        <v>3.6000000000002732E-5</v>
      </c>
    </row>
    <row r="139" spans="1:4" x14ac:dyDescent="0.25">
      <c r="A139">
        <f t="shared" si="6"/>
        <v>138</v>
      </c>
      <c r="B139">
        <v>0.74700000000000011</v>
      </c>
      <c r="C139">
        <f t="shared" si="7"/>
        <v>0.5580090000000002</v>
      </c>
      <c r="D139">
        <f t="shared" si="8"/>
        <v>1.2100000000000022E-4</v>
      </c>
    </row>
    <row r="140" spans="1:4" x14ac:dyDescent="0.25">
      <c r="A140">
        <f t="shared" si="6"/>
        <v>139</v>
      </c>
      <c r="B140">
        <v>0.76599999999999868</v>
      </c>
      <c r="C140">
        <f t="shared" si="7"/>
        <v>0.58675599999999795</v>
      </c>
      <c r="D140">
        <f t="shared" si="8"/>
        <v>3.6099999999994578E-4</v>
      </c>
    </row>
    <row r="141" spans="1:4" x14ac:dyDescent="0.25">
      <c r="A141">
        <f t="shared" si="6"/>
        <v>140</v>
      </c>
      <c r="B141">
        <v>0.77200000000000002</v>
      </c>
      <c r="C141">
        <f t="shared" si="7"/>
        <v>0.59598400000000007</v>
      </c>
      <c r="D141">
        <f t="shared" si="8"/>
        <v>3.6000000000016054E-5</v>
      </c>
    </row>
    <row r="142" spans="1:4" x14ac:dyDescent="0.25">
      <c r="A142">
        <f t="shared" si="6"/>
        <v>141</v>
      </c>
      <c r="B142">
        <v>0.77800000000000002</v>
      </c>
      <c r="C142">
        <f t="shared" si="7"/>
        <v>0.60528400000000004</v>
      </c>
      <c r="D142">
        <f t="shared" si="8"/>
        <v>3.6000000000000062E-5</v>
      </c>
    </row>
    <row r="143" spans="1:4" x14ac:dyDescent="0.25">
      <c r="A143">
        <f t="shared" si="6"/>
        <v>142</v>
      </c>
      <c r="B143">
        <v>0.81699999999999995</v>
      </c>
      <c r="C143">
        <f t="shared" si="7"/>
        <v>0.66748899999999989</v>
      </c>
      <c r="D143">
        <f t="shared" si="8"/>
        <v>1.5209999999999941E-3</v>
      </c>
    </row>
    <row r="144" spans="1:4" x14ac:dyDescent="0.25">
      <c r="A144">
        <f t="shared" si="6"/>
        <v>143</v>
      </c>
      <c r="B144">
        <v>0.82</v>
      </c>
      <c r="C144">
        <f t="shared" si="7"/>
        <v>0.67239999999999989</v>
      </c>
      <c r="D144">
        <f t="shared" si="8"/>
        <v>9.0000000000000155E-6</v>
      </c>
    </row>
    <row r="145" spans="1:4" x14ac:dyDescent="0.25">
      <c r="A145">
        <f t="shared" si="6"/>
        <v>144</v>
      </c>
      <c r="B145">
        <v>0.83600000000000008</v>
      </c>
      <c r="C145">
        <f t="shared" si="7"/>
        <v>0.69889600000000007</v>
      </c>
      <c r="D145">
        <f t="shared" si="8"/>
        <v>2.56000000000004E-4</v>
      </c>
    </row>
    <row r="146" spans="1:4" x14ac:dyDescent="0.25">
      <c r="A146">
        <f t="shared" si="6"/>
        <v>145</v>
      </c>
      <c r="B146">
        <v>0.84400000000000008</v>
      </c>
      <c r="C146">
        <f t="shared" si="7"/>
        <v>0.71233600000000019</v>
      </c>
      <c r="D146">
        <f t="shared" si="8"/>
        <v>6.4000000000000119E-5</v>
      </c>
    </row>
    <row r="147" spans="1:4" x14ac:dyDescent="0.25">
      <c r="A147">
        <f t="shared" si="6"/>
        <v>146</v>
      </c>
      <c r="B147">
        <v>0.8660000000000001</v>
      </c>
      <c r="C147">
        <f t="shared" si="7"/>
        <v>0.74995600000000018</v>
      </c>
      <c r="D147">
        <f t="shared" si="8"/>
        <v>4.8400000000000087E-4</v>
      </c>
    </row>
    <row r="148" spans="1:4" x14ac:dyDescent="0.25">
      <c r="A148">
        <f t="shared" si="6"/>
        <v>147</v>
      </c>
      <c r="B148">
        <v>0.87600000000000011</v>
      </c>
      <c r="C148">
        <f t="shared" si="7"/>
        <v>0.76737600000000017</v>
      </c>
      <c r="D148">
        <f t="shared" si="8"/>
        <v>1.0000000000000018E-4</v>
      </c>
    </row>
    <row r="149" spans="1:4" x14ac:dyDescent="0.25">
      <c r="A149">
        <f t="shared" si="6"/>
        <v>148</v>
      </c>
      <c r="B149">
        <v>0.89600000000000002</v>
      </c>
      <c r="C149">
        <f t="shared" si="7"/>
        <v>0.80281600000000009</v>
      </c>
      <c r="D149">
        <f t="shared" si="8"/>
        <v>3.9999999999999628E-4</v>
      </c>
    </row>
    <row r="150" spans="1:4" x14ac:dyDescent="0.25">
      <c r="A150">
        <f t="shared" si="6"/>
        <v>149</v>
      </c>
      <c r="B150">
        <v>0.90600000000000003</v>
      </c>
      <c r="C150">
        <f t="shared" si="7"/>
        <v>0.82083600000000001</v>
      </c>
      <c r="D150">
        <f t="shared" si="8"/>
        <v>1.0000000000000018E-4</v>
      </c>
    </row>
    <row r="151" spans="1:4" x14ac:dyDescent="0.25">
      <c r="A151">
        <f t="shared" si="6"/>
        <v>150</v>
      </c>
      <c r="B151">
        <v>0.90899999999999992</v>
      </c>
      <c r="C151">
        <f t="shared" si="7"/>
        <v>0.82628099999999982</v>
      </c>
      <c r="D151">
        <f t="shared" si="8"/>
        <v>8.9999999999993497E-6</v>
      </c>
    </row>
    <row r="152" spans="1:4" x14ac:dyDescent="0.25">
      <c r="A152">
        <f t="shared" si="6"/>
        <v>151</v>
      </c>
      <c r="B152">
        <v>0.91400000000000003</v>
      </c>
      <c r="C152">
        <f t="shared" si="7"/>
        <v>0.83539600000000003</v>
      </c>
      <c r="D152">
        <f t="shared" si="8"/>
        <v>2.5000000000001153E-5</v>
      </c>
    </row>
    <row r="153" spans="1:4" x14ac:dyDescent="0.25">
      <c r="A153">
        <f t="shared" si="6"/>
        <v>152</v>
      </c>
      <c r="B153">
        <v>0.92599999999999993</v>
      </c>
      <c r="C153">
        <f t="shared" si="7"/>
        <v>0.8574759999999999</v>
      </c>
      <c r="D153">
        <f t="shared" si="8"/>
        <v>1.4399999999999759E-4</v>
      </c>
    </row>
    <row r="154" spans="1:4" x14ac:dyDescent="0.25">
      <c r="A154">
        <f t="shared" si="6"/>
        <v>153</v>
      </c>
      <c r="B154">
        <v>0.93700000000000017</v>
      </c>
      <c r="C154">
        <f t="shared" si="7"/>
        <v>0.87796900000000033</v>
      </c>
      <c r="D154">
        <f t="shared" si="8"/>
        <v>1.210000000000051E-4</v>
      </c>
    </row>
    <row r="155" spans="1:4" x14ac:dyDescent="0.25">
      <c r="A155">
        <f t="shared" si="6"/>
        <v>154</v>
      </c>
      <c r="B155">
        <v>0.94400000000000006</v>
      </c>
      <c r="C155">
        <f t="shared" si="7"/>
        <v>0.89113600000000015</v>
      </c>
      <c r="D155">
        <f t="shared" si="8"/>
        <v>4.8999999999998535E-5</v>
      </c>
    </row>
    <row r="156" spans="1:4" x14ac:dyDescent="0.25">
      <c r="A156">
        <f t="shared" si="6"/>
        <v>155</v>
      </c>
      <c r="B156">
        <v>0.95</v>
      </c>
      <c r="C156">
        <f t="shared" si="7"/>
        <v>0.90249999999999997</v>
      </c>
      <c r="D156">
        <f t="shared" si="8"/>
        <v>3.5999999999998734E-5</v>
      </c>
    </row>
    <row r="157" spans="1:4" x14ac:dyDescent="0.25">
      <c r="A157">
        <f t="shared" si="6"/>
        <v>156</v>
      </c>
      <c r="B157">
        <v>0.96100000000000008</v>
      </c>
      <c r="C157">
        <f t="shared" si="7"/>
        <v>0.92352100000000015</v>
      </c>
      <c r="D157">
        <f t="shared" si="8"/>
        <v>1.2100000000000266E-4</v>
      </c>
    </row>
    <row r="158" spans="1:4" x14ac:dyDescent="0.25">
      <c r="A158">
        <f t="shared" si="6"/>
        <v>157</v>
      </c>
      <c r="B158">
        <v>0.97800000000000009</v>
      </c>
      <c r="C158">
        <f t="shared" si="7"/>
        <v>0.95648400000000022</v>
      </c>
      <c r="D158">
        <f t="shared" si="8"/>
        <v>2.8900000000000052E-4</v>
      </c>
    </row>
    <row r="159" spans="1:4" x14ac:dyDescent="0.25">
      <c r="A159">
        <f t="shared" si="6"/>
        <v>158</v>
      </c>
      <c r="B159">
        <v>1.0189999999999999</v>
      </c>
      <c r="C159">
        <f t="shared" si="7"/>
        <v>1.0383609999999999</v>
      </c>
      <c r="D159">
        <f t="shared" si="8"/>
        <v>1.6809999999999848E-3</v>
      </c>
    </row>
    <row r="160" spans="1:4" x14ac:dyDescent="0.25">
      <c r="A160">
        <f t="shared" si="6"/>
        <v>159</v>
      </c>
      <c r="B160">
        <v>1.0780000000000021</v>
      </c>
      <c r="C160">
        <f t="shared" si="7"/>
        <v>1.1620840000000046</v>
      </c>
      <c r="D160">
        <f t="shared" si="8"/>
        <v>3.4810000000002552E-3</v>
      </c>
    </row>
    <row r="161" spans="1:4" x14ac:dyDescent="0.25">
      <c r="A161">
        <f t="shared" si="6"/>
        <v>160</v>
      </c>
      <c r="B161">
        <v>1.095</v>
      </c>
      <c r="C161">
        <f t="shared" si="7"/>
        <v>1.199025</v>
      </c>
      <c r="D161">
        <f t="shared" si="8"/>
        <v>2.889999999999288E-4</v>
      </c>
    </row>
    <row r="162" spans="1:4" x14ac:dyDescent="0.25">
      <c r="A162">
        <f t="shared" si="6"/>
        <v>161</v>
      </c>
      <c r="B162">
        <v>1.149</v>
      </c>
      <c r="C162">
        <f t="shared" si="7"/>
        <v>1.320201</v>
      </c>
      <c r="D162">
        <f t="shared" si="8"/>
        <v>2.9160000000000054E-3</v>
      </c>
    </row>
    <row r="163" spans="1:4" x14ac:dyDescent="0.25">
      <c r="A163">
        <f t="shared" si="6"/>
        <v>162</v>
      </c>
      <c r="B163">
        <v>1.3160000000000001</v>
      </c>
      <c r="C163">
        <f t="shared" si="7"/>
        <v>1.7318560000000001</v>
      </c>
      <c r="D163">
        <f t="shared" si="8"/>
        <v>2.7889000000000011E-2</v>
      </c>
    </row>
    <row r="164" spans="1:4" x14ac:dyDescent="0.25">
      <c r="A164">
        <f t="shared" si="6"/>
        <v>163</v>
      </c>
      <c r="B164">
        <v>1.3420000000000001</v>
      </c>
      <c r="C164">
        <f t="shared" si="7"/>
        <v>1.8009640000000002</v>
      </c>
      <c r="D164">
        <f t="shared" si="8"/>
        <v>6.7600000000000125E-4</v>
      </c>
    </row>
    <row r="165" spans="1:4" x14ac:dyDescent="0.25">
      <c r="A165">
        <f t="shared" si="6"/>
        <v>164</v>
      </c>
      <c r="B165">
        <v>1.375</v>
      </c>
      <c r="C165">
        <f t="shared" si="7"/>
        <v>1.890625</v>
      </c>
      <c r="D165">
        <f t="shared" si="8"/>
        <v>1.0889999999999947E-3</v>
      </c>
    </row>
    <row r="166" spans="1:4" x14ac:dyDescent="0.25">
      <c r="A166">
        <f t="shared" si="6"/>
        <v>165</v>
      </c>
      <c r="B166">
        <v>1.4809999999999999</v>
      </c>
      <c r="C166">
        <f t="shared" si="7"/>
        <v>2.1933609999999994</v>
      </c>
      <c r="D166">
        <f t="shared" si="8"/>
        <v>1.1235999999999973E-2</v>
      </c>
    </row>
    <row r="167" spans="1:4" x14ac:dyDescent="0.25">
      <c r="A167">
        <f t="shared" si="6"/>
        <v>166</v>
      </c>
      <c r="B167">
        <v>1.556</v>
      </c>
      <c r="C167">
        <f t="shared" si="7"/>
        <v>2.4211360000000002</v>
      </c>
      <c r="D167">
        <f t="shared" si="8"/>
        <v>5.6250000000000267E-3</v>
      </c>
    </row>
    <row r="168" spans="1:4" x14ac:dyDescent="0.25">
      <c r="A168">
        <f t="shared" si="6"/>
        <v>167</v>
      </c>
      <c r="B168">
        <v>1.6900000000000002</v>
      </c>
      <c r="C168">
        <f t="shared" si="7"/>
        <v>2.8561000000000005</v>
      </c>
      <c r="D168">
        <f t="shared" si="8"/>
        <v>1.7956000000000031E-2</v>
      </c>
    </row>
    <row r="169" spans="1:4" x14ac:dyDescent="0.25">
      <c r="A169">
        <f t="shared" si="6"/>
        <v>168</v>
      </c>
      <c r="B169">
        <v>1.8909999999999987</v>
      </c>
      <c r="C169">
        <f t="shared" si="7"/>
        <v>3.575880999999995</v>
      </c>
      <c r="D169">
        <f t="shared" si="8"/>
        <v>4.0400999999999403E-2</v>
      </c>
    </row>
    <row r="170" spans="1:4" x14ac:dyDescent="0.25">
      <c r="A170">
        <f t="shared" si="6"/>
        <v>169</v>
      </c>
      <c r="B170">
        <v>1.9240000000000004</v>
      </c>
      <c r="C170">
        <f t="shared" si="7"/>
        <v>3.7017760000000015</v>
      </c>
      <c r="D170">
        <f t="shared" si="8"/>
        <v>1.0890000000001118E-3</v>
      </c>
    </row>
    <row r="171" spans="1:4" x14ac:dyDescent="0.25">
      <c r="A171">
        <f t="shared" si="6"/>
        <v>170</v>
      </c>
      <c r="B171">
        <v>2.0499999999999998</v>
      </c>
      <c r="C171">
        <f t="shared" si="7"/>
        <v>4.2024999999999997</v>
      </c>
      <c r="D171">
        <f t="shared" si="8"/>
        <v>1.5875999999999859E-2</v>
      </c>
    </row>
    <row r="172" spans="1:4" x14ac:dyDescent="0.25">
      <c r="A172">
        <f t="shared" si="6"/>
        <v>171</v>
      </c>
      <c r="B172">
        <v>2.0710000000000002</v>
      </c>
      <c r="C172">
        <f t="shared" si="7"/>
        <v>4.289041000000001</v>
      </c>
      <c r="D172">
        <f t="shared" si="8"/>
        <v>4.4100000000001479E-4</v>
      </c>
    </row>
    <row r="173" spans="1:4" x14ac:dyDescent="0.25">
      <c r="A173">
        <f t="shared" si="6"/>
        <v>172</v>
      </c>
      <c r="B173">
        <v>2.1009999999999991</v>
      </c>
      <c r="C173">
        <f t="shared" si="7"/>
        <v>4.4142009999999958</v>
      </c>
      <c r="D173">
        <f t="shared" si="8"/>
        <v>8.9999999999993503E-4</v>
      </c>
    </row>
    <row r="174" spans="1:4" x14ac:dyDescent="0.25">
      <c r="A174">
        <f t="shared" si="6"/>
        <v>173</v>
      </c>
      <c r="B174">
        <v>2.1079999999999988</v>
      </c>
      <c r="C174">
        <f t="shared" si="7"/>
        <v>4.4436639999999947</v>
      </c>
      <c r="D174">
        <f t="shared" si="8"/>
        <v>4.8999999999995424E-5</v>
      </c>
    </row>
    <row r="175" spans="1:4" x14ac:dyDescent="0.25">
      <c r="A175">
        <f t="shared" si="6"/>
        <v>174</v>
      </c>
      <c r="B175">
        <v>2.226</v>
      </c>
      <c r="C175">
        <f t="shared" si="7"/>
        <v>4.955076</v>
      </c>
      <c r="D175">
        <f t="shared" si="8"/>
        <v>1.3924000000000287E-2</v>
      </c>
    </row>
    <row r="176" spans="1:4" x14ac:dyDescent="0.25">
      <c r="A176">
        <f t="shared" si="6"/>
        <v>175</v>
      </c>
      <c r="B176">
        <v>2.2329999999999997</v>
      </c>
      <c r="C176">
        <f t="shared" si="7"/>
        <v>4.9862889999999984</v>
      </c>
      <c r="D176">
        <f t="shared" si="8"/>
        <v>4.8999999999995424E-5</v>
      </c>
    </row>
    <row r="177" spans="1:4" x14ac:dyDescent="0.25">
      <c r="A177">
        <f t="shared" si="6"/>
        <v>176</v>
      </c>
      <c r="B177">
        <v>2.2389999999999999</v>
      </c>
      <c r="C177">
        <f t="shared" si="7"/>
        <v>5.0131209999999991</v>
      </c>
      <c r="D177">
        <f t="shared" si="8"/>
        <v>3.6000000000002732E-5</v>
      </c>
    </row>
    <row r="178" spans="1:4" x14ac:dyDescent="0.25">
      <c r="A178">
        <f t="shared" si="6"/>
        <v>177</v>
      </c>
      <c r="B178">
        <v>2.3319999999999999</v>
      </c>
      <c r="C178">
        <f t="shared" si="7"/>
        <v>5.4382239999999991</v>
      </c>
      <c r="D178">
        <f t="shared" si="8"/>
        <v>8.6489999999999952E-3</v>
      </c>
    </row>
    <row r="179" spans="1:4" x14ac:dyDescent="0.25">
      <c r="A179">
        <f t="shared" si="6"/>
        <v>178</v>
      </c>
      <c r="B179">
        <v>2.4149999999999991</v>
      </c>
      <c r="C179">
        <f t="shared" si="7"/>
        <v>5.8322249999999958</v>
      </c>
      <c r="D179">
        <f t="shared" si="8"/>
        <v>6.8889999999998831E-3</v>
      </c>
    </row>
    <row r="180" spans="1:4" x14ac:dyDescent="0.25">
      <c r="A180">
        <f t="shared" si="6"/>
        <v>179</v>
      </c>
      <c r="B180">
        <v>2.4359999999999999</v>
      </c>
      <c r="C180">
        <f t="shared" si="7"/>
        <v>5.9340959999999994</v>
      </c>
      <c r="D180">
        <f t="shared" si="8"/>
        <v>4.4100000000003343E-4</v>
      </c>
    </row>
    <row r="181" spans="1:4" x14ac:dyDescent="0.25">
      <c r="A181">
        <f t="shared" si="6"/>
        <v>180</v>
      </c>
      <c r="B181">
        <v>2.5440000000000005</v>
      </c>
      <c r="C181">
        <f t="shared" si="7"/>
        <v>6.4719360000000021</v>
      </c>
      <c r="D181">
        <f t="shared" si="8"/>
        <v>1.1664000000000117E-2</v>
      </c>
    </row>
    <row r="182" spans="1:4" x14ac:dyDescent="0.25">
      <c r="A182">
        <f t="shared" si="6"/>
        <v>181</v>
      </c>
      <c r="B182">
        <v>2.6160000000000001</v>
      </c>
      <c r="C182">
        <f t="shared" si="7"/>
        <v>6.8434560000000006</v>
      </c>
      <c r="D182">
        <f t="shared" si="8"/>
        <v>5.1839999999999456E-3</v>
      </c>
    </row>
    <row r="183" spans="1:4" x14ac:dyDescent="0.25">
      <c r="A183">
        <f t="shared" si="6"/>
        <v>182</v>
      </c>
      <c r="B183">
        <v>2.7879999999999998</v>
      </c>
      <c r="C183">
        <f t="shared" si="7"/>
        <v>7.772943999999999</v>
      </c>
      <c r="D183">
        <f t="shared" si="8"/>
        <v>2.9583999999999899E-2</v>
      </c>
    </row>
    <row r="184" spans="1:4" x14ac:dyDescent="0.25">
      <c r="A184">
        <f t="shared" si="6"/>
        <v>183</v>
      </c>
      <c r="B184">
        <v>3.278</v>
      </c>
      <c r="C184">
        <f t="shared" si="7"/>
        <v>10.745284</v>
      </c>
      <c r="D184">
        <f t="shared" si="8"/>
        <v>0.2401000000000002</v>
      </c>
    </row>
    <row r="185" spans="1:4" x14ac:dyDescent="0.25">
      <c r="A185">
        <f t="shared" si="6"/>
        <v>184</v>
      </c>
      <c r="B185">
        <v>3.4090000000000007</v>
      </c>
      <c r="C185">
        <f t="shared" si="7"/>
        <v>11.621281000000005</v>
      </c>
      <c r="D185">
        <f t="shared" si="8"/>
        <v>1.7161000000000176E-2</v>
      </c>
    </row>
    <row r="186" spans="1:4" x14ac:dyDescent="0.25">
      <c r="A186">
        <f t="shared" si="6"/>
        <v>185</v>
      </c>
      <c r="B186">
        <v>3.508</v>
      </c>
      <c r="C186">
        <f t="shared" si="7"/>
        <v>12.306063999999999</v>
      </c>
      <c r="D186">
        <f t="shared" si="8"/>
        <v>9.8009999999998636E-3</v>
      </c>
    </row>
    <row r="187" spans="1:4" x14ac:dyDescent="0.25">
      <c r="A187">
        <f t="shared" si="6"/>
        <v>186</v>
      </c>
      <c r="B187">
        <v>3.728000000000002</v>
      </c>
      <c r="C187">
        <f t="shared" si="7"/>
        <v>13.897984000000015</v>
      </c>
      <c r="D187">
        <f t="shared" si="8"/>
        <v>4.8400000000000866E-2</v>
      </c>
    </row>
    <row r="188" spans="1:4" x14ac:dyDescent="0.25">
      <c r="A188">
        <f t="shared" si="6"/>
        <v>187</v>
      </c>
      <c r="B188">
        <v>3.8609999999999998</v>
      </c>
      <c r="C188">
        <f t="shared" si="7"/>
        <v>14.907320999999998</v>
      </c>
      <c r="D188">
        <f t="shared" si="8"/>
        <v>1.768899999999941E-2</v>
      </c>
    </row>
    <row r="189" spans="1:4" x14ac:dyDescent="0.25">
      <c r="A189">
        <f t="shared" si="6"/>
        <v>188</v>
      </c>
      <c r="B189">
        <v>4.0810000000000004</v>
      </c>
      <c r="C189">
        <f t="shared" si="7"/>
        <v>16.654561000000005</v>
      </c>
      <c r="D189">
        <f t="shared" si="8"/>
        <v>4.8400000000000283E-2</v>
      </c>
    </row>
    <row r="190" spans="1:4" x14ac:dyDescent="0.25">
      <c r="A190">
        <f t="shared" si="6"/>
        <v>189</v>
      </c>
      <c r="B190">
        <v>4.1730000000000009</v>
      </c>
      <c r="C190">
        <f t="shared" si="7"/>
        <v>17.413929000000007</v>
      </c>
      <c r="D190">
        <f t="shared" si="8"/>
        <v>8.4640000000000964E-3</v>
      </c>
    </row>
    <row r="191" spans="1:4" x14ac:dyDescent="0.25">
      <c r="A191">
        <f t="shared" si="6"/>
        <v>190</v>
      </c>
      <c r="B191">
        <v>4.343</v>
      </c>
      <c r="C191">
        <f t="shared" si="7"/>
        <v>18.861649</v>
      </c>
      <c r="D191">
        <f t="shared" si="8"/>
        <v>2.8899999999999672E-2</v>
      </c>
    </row>
    <row r="192" spans="1:4" x14ac:dyDescent="0.25">
      <c r="A192">
        <f t="shared" si="6"/>
        <v>191</v>
      </c>
      <c r="B192">
        <v>4.4100000000000028</v>
      </c>
      <c r="C192">
        <f t="shared" si="7"/>
        <v>19.448100000000025</v>
      </c>
      <c r="D192">
        <f t="shared" si="8"/>
        <v>4.4890000000003798E-3</v>
      </c>
    </row>
    <row r="193" spans="1:4" x14ac:dyDescent="0.25">
      <c r="A193">
        <f t="shared" si="6"/>
        <v>192</v>
      </c>
      <c r="B193">
        <v>4.7769999999999992</v>
      </c>
      <c r="C193">
        <f t="shared" si="7"/>
        <v>22.819728999999992</v>
      </c>
      <c r="D193">
        <f t="shared" si="8"/>
        <v>0.13468899999999739</v>
      </c>
    </row>
    <row r="194" spans="1:4" x14ac:dyDescent="0.25">
      <c r="A194">
        <f t="shared" si="6"/>
        <v>193</v>
      </c>
      <c r="B194">
        <v>5.08</v>
      </c>
      <c r="C194">
        <f t="shared" si="7"/>
        <v>25.8064</v>
      </c>
      <c r="D194">
        <f t="shared" si="8"/>
        <v>9.1809000000000501E-2</v>
      </c>
    </row>
    <row r="195" spans="1:4" x14ac:dyDescent="0.25">
      <c r="A195">
        <f t="shared" si="6"/>
        <v>194</v>
      </c>
      <c r="B195">
        <v>5.1069999999999993</v>
      </c>
      <c r="C195">
        <f t="shared" si="7"/>
        <v>26.081448999999992</v>
      </c>
      <c r="D195">
        <f t="shared" si="8"/>
        <v>7.2899999999995928E-4</v>
      </c>
    </row>
    <row r="196" spans="1:4" x14ac:dyDescent="0.25">
      <c r="A196">
        <f t="shared" ref="A196:A209" si="9">A195+1</f>
        <v>195</v>
      </c>
      <c r="B196">
        <v>5.2709999999999999</v>
      </c>
      <c r="C196">
        <f t="shared" ref="C196:C209" si="10">B196^2</f>
        <v>27.783441</v>
      </c>
      <c r="D196">
        <f t="shared" ref="D196:D209" si="11">(B196-B195)^2</f>
        <v>2.6896000000000194E-2</v>
      </c>
    </row>
    <row r="197" spans="1:4" x14ac:dyDescent="0.25">
      <c r="A197">
        <f t="shared" si="9"/>
        <v>196</v>
      </c>
      <c r="B197">
        <v>5.6900000000000013</v>
      </c>
      <c r="C197">
        <f t="shared" si="10"/>
        <v>32.376100000000015</v>
      </c>
      <c r="D197">
        <f t="shared" si="11"/>
        <v>0.17556100000000116</v>
      </c>
    </row>
    <row r="198" spans="1:4" x14ac:dyDescent="0.25">
      <c r="A198">
        <f t="shared" si="9"/>
        <v>197</v>
      </c>
      <c r="B198">
        <v>6.1819999999999995</v>
      </c>
      <c r="C198">
        <f t="shared" si="10"/>
        <v>38.217123999999991</v>
      </c>
      <c r="D198">
        <f t="shared" si="11"/>
        <v>0.24206399999999825</v>
      </c>
    </row>
    <row r="199" spans="1:4" x14ac:dyDescent="0.25">
      <c r="A199">
        <f t="shared" si="9"/>
        <v>198</v>
      </c>
      <c r="B199">
        <v>8.3689999999999998</v>
      </c>
      <c r="C199">
        <f t="shared" si="10"/>
        <v>70.040160999999998</v>
      </c>
      <c r="D199">
        <f t="shared" si="11"/>
        <v>4.7829690000000014</v>
      </c>
    </row>
    <row r="200" spans="1:4" x14ac:dyDescent="0.25">
      <c r="A200">
        <f t="shared" si="9"/>
        <v>199</v>
      </c>
      <c r="B200">
        <v>10.134000000000002</v>
      </c>
      <c r="C200">
        <f t="shared" si="10"/>
        <v>102.69795600000005</v>
      </c>
      <c r="D200">
        <f t="shared" si="11"/>
        <v>3.1152250000000081</v>
      </c>
    </row>
    <row r="201" spans="1:4" x14ac:dyDescent="0.25">
      <c r="A201">
        <f t="shared" si="9"/>
        <v>200</v>
      </c>
      <c r="B201">
        <v>10.48</v>
      </c>
      <c r="C201">
        <f t="shared" si="10"/>
        <v>109.83040000000001</v>
      </c>
      <c r="D201">
        <f t="shared" si="11"/>
        <v>0.11971599999999882</v>
      </c>
    </row>
    <row r="202" spans="1:4" x14ac:dyDescent="0.25">
      <c r="A202">
        <f t="shared" si="9"/>
        <v>201</v>
      </c>
      <c r="B202">
        <v>10.680000000000001</v>
      </c>
      <c r="C202">
        <f t="shared" si="10"/>
        <v>114.06240000000003</v>
      </c>
      <c r="D202">
        <f t="shared" si="11"/>
        <v>4.0000000000000424E-2</v>
      </c>
    </row>
    <row r="203" spans="1:4" x14ac:dyDescent="0.25">
      <c r="A203">
        <f t="shared" si="9"/>
        <v>202</v>
      </c>
      <c r="B203">
        <v>11.421000000000006</v>
      </c>
      <c r="C203">
        <f t="shared" si="10"/>
        <v>130.43924100000015</v>
      </c>
      <c r="D203">
        <f t="shared" si="11"/>
        <v>0.54908100000000737</v>
      </c>
    </row>
    <row r="204" spans="1:4" x14ac:dyDescent="0.25">
      <c r="A204">
        <f t="shared" si="9"/>
        <v>203</v>
      </c>
      <c r="B204">
        <v>12.837</v>
      </c>
      <c r="C204">
        <f t="shared" si="10"/>
        <v>164.788569</v>
      </c>
      <c r="D204">
        <f t="shared" si="11"/>
        <v>2.0050559999999811</v>
      </c>
    </row>
    <row r="205" spans="1:4" x14ac:dyDescent="0.25">
      <c r="A205">
        <f t="shared" si="9"/>
        <v>204</v>
      </c>
      <c r="B205">
        <v>13.751000000000001</v>
      </c>
      <c r="C205">
        <f t="shared" si="10"/>
        <v>189.09000100000003</v>
      </c>
      <c r="D205">
        <f t="shared" si="11"/>
        <v>0.83539600000000269</v>
      </c>
    </row>
    <row r="206" spans="1:4" x14ac:dyDescent="0.25">
      <c r="A206">
        <f t="shared" si="9"/>
        <v>205</v>
      </c>
      <c r="B206">
        <v>31.83799999999999</v>
      </c>
      <c r="C206">
        <f t="shared" si="10"/>
        <v>1013.6582439999994</v>
      </c>
      <c r="D206">
        <f t="shared" si="11"/>
        <v>327.1395689999996</v>
      </c>
    </row>
    <row r="207" spans="1:4" x14ac:dyDescent="0.25">
      <c r="A207">
        <f t="shared" si="9"/>
        <v>206</v>
      </c>
      <c r="B207">
        <v>33.078000000000003</v>
      </c>
      <c r="C207">
        <f t="shared" si="10"/>
        <v>1094.1540840000002</v>
      </c>
      <c r="D207">
        <f t="shared" si="11"/>
        <v>1.5376000000000314</v>
      </c>
    </row>
    <row r="208" spans="1:4" x14ac:dyDescent="0.25">
      <c r="A208">
        <f t="shared" si="9"/>
        <v>207</v>
      </c>
      <c r="B208">
        <v>36.189999999999984</v>
      </c>
      <c r="C208">
        <f t="shared" si="10"/>
        <v>1309.7160999999987</v>
      </c>
      <c r="D208">
        <f t="shared" si="11"/>
        <v>9.6845439999998781</v>
      </c>
    </row>
    <row r="209" spans="1:4" x14ac:dyDescent="0.25">
      <c r="A209">
        <f t="shared" si="9"/>
        <v>208</v>
      </c>
      <c r="B209">
        <v>59.953000000000031</v>
      </c>
      <c r="C209">
        <f t="shared" si="10"/>
        <v>3594.362209000004</v>
      </c>
      <c r="D209">
        <f t="shared" si="11"/>
        <v>564.68016900000225</v>
      </c>
    </row>
    <row r="210" spans="1:4" x14ac:dyDescent="0.25">
      <c r="C210">
        <f>SUM(C2:C209)</f>
        <v>18058.380418000004</v>
      </c>
      <c r="D210">
        <f>SUM(D3:D209)</f>
        <v>1960.5193370000047</v>
      </c>
    </row>
    <row r="212" spans="1:4" x14ac:dyDescent="0.25">
      <c r="C212" t="s">
        <v>33</v>
      </c>
      <c r="D212">
        <f>D210/C210</f>
        <v>0.10856562391640742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Filtrado</vt:lpstr>
      <vt:lpstr>regresion multiple</vt:lpstr>
      <vt:lpstr>completar chusis</vt:lpstr>
      <vt:lpstr>Normalidad Residuos</vt:lpstr>
      <vt:lpstr>Independencia de Residuos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Augusto Zevallos Ruiz</cp:lastModifiedBy>
  <dcterms:created xsi:type="dcterms:W3CDTF">2024-11-26T20:27:07Z</dcterms:created>
  <dcterms:modified xsi:type="dcterms:W3CDTF">2024-12-09T15:45:53Z</dcterms:modified>
</cp:coreProperties>
</file>