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072CE2D-6F1F-4C45-9F5D-4E5BAB2D4A7E}" xr6:coauthVersionLast="47" xr6:coauthVersionMax="47" xr10:uidLastSave="{00000000-0000-0000-0000-000000000000}"/>
  <bookViews>
    <workbookView xWindow="-120" yWindow="-120" windowWidth="20730" windowHeight="11160" activeTab="3" xr2:uid="{B67CB122-E2C6-413F-86AD-D1A923845F0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2" i="4" s="1"/>
  <c r="B3" i="4"/>
  <c r="B4" i="4"/>
  <c r="B15" i="4"/>
  <c r="B2" i="4"/>
  <c r="B20" i="3"/>
  <c r="B17" i="3"/>
  <c r="B16" i="3"/>
  <c r="B19" i="2"/>
  <c r="B27" i="2"/>
  <c r="A12" i="2"/>
  <c r="A13" i="2" s="1"/>
  <c r="C11" i="2"/>
  <c r="A11" i="2"/>
  <c r="B2" i="2"/>
  <c r="B5" i="2" s="1"/>
  <c r="G2" i="1"/>
  <c r="G5" i="1" s="1"/>
  <c r="H2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B3" i="1"/>
  <c r="B2" i="1"/>
  <c r="B225" i="1" s="1"/>
  <c r="B273" i="1" l="1"/>
  <c r="B241" i="1"/>
  <c r="B5" i="4"/>
  <c r="B13" i="4" s="1"/>
  <c r="B14" i="4" s="1"/>
  <c r="B32" i="2"/>
  <c r="B24" i="2"/>
  <c r="B16" i="2"/>
  <c r="B10" i="2"/>
  <c r="D10" i="2" s="1"/>
  <c r="B31" i="2"/>
  <c r="B23" i="2"/>
  <c r="B15" i="2"/>
  <c r="B257" i="1"/>
  <c r="C230" i="1"/>
  <c r="C10" i="2"/>
  <c r="B30" i="2"/>
  <c r="B22" i="2"/>
  <c r="B14" i="2"/>
  <c r="B29" i="2"/>
  <c r="B21" i="2"/>
  <c r="B13" i="2"/>
  <c r="B28" i="2"/>
  <c r="B20" i="2"/>
  <c r="B12" i="2"/>
  <c r="B209" i="1"/>
  <c r="B11" i="2"/>
  <c r="D11" i="2" s="1"/>
  <c r="B26" i="2"/>
  <c r="B18" i="2"/>
  <c r="B305" i="1"/>
  <c r="B33" i="2"/>
  <c r="B25" i="2"/>
  <c r="B17" i="2"/>
  <c r="B289" i="1"/>
  <c r="B303" i="1"/>
  <c r="B287" i="1"/>
  <c r="B271" i="1"/>
  <c r="B255" i="1"/>
  <c r="B239" i="1"/>
  <c r="B223" i="1"/>
  <c r="B207" i="1"/>
  <c r="B191" i="1"/>
  <c r="B175" i="1"/>
  <c r="B159" i="1"/>
  <c r="B143" i="1"/>
  <c r="B127" i="1"/>
  <c r="B111" i="1"/>
  <c r="B95" i="1"/>
  <c r="B72" i="1"/>
  <c r="B49" i="1"/>
  <c r="B31" i="1"/>
  <c r="B177" i="1"/>
  <c r="B129" i="1"/>
  <c r="B79" i="1"/>
  <c r="B304" i="1"/>
  <c r="B272" i="1"/>
  <c r="B224" i="1"/>
  <c r="B176" i="1"/>
  <c r="B112" i="1"/>
  <c r="B32" i="1"/>
  <c r="B302" i="1"/>
  <c r="B286" i="1"/>
  <c r="B270" i="1"/>
  <c r="B254" i="1"/>
  <c r="B238" i="1"/>
  <c r="B222" i="1"/>
  <c r="B206" i="1"/>
  <c r="B190" i="1"/>
  <c r="B174" i="1"/>
  <c r="B158" i="1"/>
  <c r="B142" i="1"/>
  <c r="B126" i="1"/>
  <c r="B110" i="1"/>
  <c r="B89" i="1"/>
  <c r="B71" i="1"/>
  <c r="B48" i="1"/>
  <c r="B25" i="1"/>
  <c r="B161" i="1"/>
  <c r="B113" i="1"/>
  <c r="B97" i="1"/>
  <c r="B240" i="1"/>
  <c r="B192" i="1"/>
  <c r="B144" i="1"/>
  <c r="B55" i="1"/>
  <c r="B297" i="1"/>
  <c r="B281" i="1"/>
  <c r="B265" i="1"/>
  <c r="B249" i="1"/>
  <c r="B233" i="1"/>
  <c r="B217" i="1"/>
  <c r="B201" i="1"/>
  <c r="B185" i="1"/>
  <c r="B169" i="1"/>
  <c r="B153" i="1"/>
  <c r="B137" i="1"/>
  <c r="B121" i="1"/>
  <c r="B105" i="1"/>
  <c r="B88" i="1"/>
  <c r="B65" i="1"/>
  <c r="B47" i="1"/>
  <c r="B24" i="1"/>
  <c r="B33" i="1"/>
  <c r="B296" i="1"/>
  <c r="B280" i="1"/>
  <c r="B264" i="1"/>
  <c r="B248" i="1"/>
  <c r="B232" i="1"/>
  <c r="B216" i="1"/>
  <c r="B200" i="1"/>
  <c r="B184" i="1"/>
  <c r="B168" i="1"/>
  <c r="B152" i="1"/>
  <c r="B136" i="1"/>
  <c r="B120" i="1"/>
  <c r="B104" i="1"/>
  <c r="B87" i="1"/>
  <c r="B64" i="1"/>
  <c r="B41" i="1"/>
  <c r="B23" i="1"/>
  <c r="B295" i="1"/>
  <c r="B279" i="1"/>
  <c r="B263" i="1"/>
  <c r="B247" i="1"/>
  <c r="B231" i="1"/>
  <c r="B215" i="1"/>
  <c r="B199" i="1"/>
  <c r="B183" i="1"/>
  <c r="B167" i="1"/>
  <c r="B151" i="1"/>
  <c r="B135" i="1"/>
  <c r="B119" i="1"/>
  <c r="B103" i="1"/>
  <c r="B81" i="1"/>
  <c r="B63" i="1"/>
  <c r="B40" i="1"/>
  <c r="B193" i="1"/>
  <c r="B145" i="1"/>
  <c r="B56" i="1"/>
  <c r="B288" i="1"/>
  <c r="B256" i="1"/>
  <c r="B208" i="1"/>
  <c r="B160" i="1"/>
  <c r="B128" i="1"/>
  <c r="B96" i="1"/>
  <c r="B73" i="1"/>
  <c r="B294" i="1"/>
  <c r="B278" i="1"/>
  <c r="B262" i="1"/>
  <c r="B246" i="1"/>
  <c r="B230" i="1"/>
  <c r="B214" i="1"/>
  <c r="B198" i="1"/>
  <c r="B182" i="1"/>
  <c r="B166" i="1"/>
  <c r="B150" i="1"/>
  <c r="B134" i="1"/>
  <c r="B118" i="1"/>
  <c r="B102" i="1"/>
  <c r="B80" i="1"/>
  <c r="B57" i="1"/>
  <c r="B39" i="1"/>
  <c r="B16" i="1"/>
  <c r="B15" i="1"/>
  <c r="B14" i="1"/>
  <c r="B13" i="1"/>
  <c r="B94" i="1"/>
  <c r="B86" i="1"/>
  <c r="B78" i="1"/>
  <c r="B70" i="1"/>
  <c r="B62" i="1"/>
  <c r="B54" i="1"/>
  <c r="B46" i="1"/>
  <c r="B38" i="1"/>
  <c r="B30" i="1"/>
  <c r="B22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11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7" i="1"/>
  <c r="C13" i="2"/>
  <c r="D13" i="2" s="1"/>
  <c r="A14" i="2"/>
  <c r="C12" i="2"/>
  <c r="D12" i="2" s="1"/>
  <c r="H5" i="1"/>
  <c r="C102" i="1"/>
  <c r="C38" i="1"/>
  <c r="C166" i="1"/>
  <c r="C294" i="1"/>
  <c r="B5" i="1"/>
  <c r="C15" i="1"/>
  <c r="C23" i="1"/>
  <c r="C31" i="1"/>
  <c r="C39" i="1"/>
  <c r="C47" i="1"/>
  <c r="C55" i="1"/>
  <c r="C63" i="1"/>
  <c r="C71" i="1"/>
  <c r="C79" i="1"/>
  <c r="C87" i="1"/>
  <c r="C95" i="1"/>
  <c r="C103" i="1"/>
  <c r="D103" i="1" s="1"/>
  <c r="F103" i="1" s="1"/>
  <c r="C111" i="1"/>
  <c r="C119" i="1"/>
  <c r="C127" i="1"/>
  <c r="C135" i="1"/>
  <c r="C143" i="1"/>
  <c r="C151" i="1"/>
  <c r="C159" i="1"/>
  <c r="C167" i="1"/>
  <c r="D167" i="1" s="1"/>
  <c r="F167" i="1" s="1"/>
  <c r="C175" i="1"/>
  <c r="C183" i="1"/>
  <c r="C191" i="1"/>
  <c r="C199" i="1"/>
  <c r="C207" i="1"/>
  <c r="C215" i="1"/>
  <c r="C223" i="1"/>
  <c r="D223" i="1" s="1"/>
  <c r="F223" i="1" s="1"/>
  <c r="C231" i="1"/>
  <c r="D231" i="1" s="1"/>
  <c r="F231" i="1" s="1"/>
  <c r="C239" i="1"/>
  <c r="C247" i="1"/>
  <c r="C255" i="1"/>
  <c r="C263" i="1"/>
  <c r="C271" i="1"/>
  <c r="C279" i="1"/>
  <c r="C287" i="1"/>
  <c r="C295" i="1"/>
  <c r="C303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D152" i="1" s="1"/>
  <c r="F152" i="1" s="1"/>
  <c r="C160" i="1"/>
  <c r="C168" i="1"/>
  <c r="C176" i="1"/>
  <c r="C184" i="1"/>
  <c r="D184" i="1" s="1"/>
  <c r="F184" i="1" s="1"/>
  <c r="C192" i="1"/>
  <c r="C200" i="1"/>
  <c r="C208" i="1"/>
  <c r="D208" i="1" s="1"/>
  <c r="F208" i="1" s="1"/>
  <c r="C216" i="1"/>
  <c r="D216" i="1" s="1"/>
  <c r="F216" i="1" s="1"/>
  <c r="C224" i="1"/>
  <c r="C232" i="1"/>
  <c r="C240" i="1"/>
  <c r="C248" i="1"/>
  <c r="C256" i="1"/>
  <c r="C264" i="1"/>
  <c r="C272" i="1"/>
  <c r="D272" i="1" s="1"/>
  <c r="F272" i="1" s="1"/>
  <c r="C280" i="1"/>
  <c r="D280" i="1" s="1"/>
  <c r="F280" i="1" s="1"/>
  <c r="C288" i="1"/>
  <c r="C296" i="1"/>
  <c r="C304" i="1"/>
  <c r="C17" i="1"/>
  <c r="C25" i="1"/>
  <c r="C33" i="1"/>
  <c r="C41" i="1"/>
  <c r="C49" i="1"/>
  <c r="C57" i="1"/>
  <c r="C65" i="1"/>
  <c r="C73" i="1"/>
  <c r="C81" i="1"/>
  <c r="D81" i="1" s="1"/>
  <c r="F81" i="1" s="1"/>
  <c r="C89" i="1"/>
  <c r="C97" i="1"/>
  <c r="C105" i="1"/>
  <c r="C113" i="1"/>
  <c r="C121" i="1"/>
  <c r="C129" i="1"/>
  <c r="D129" i="1" s="1"/>
  <c r="F129" i="1" s="1"/>
  <c r="C137" i="1"/>
  <c r="C145" i="1"/>
  <c r="C153" i="1"/>
  <c r="C161" i="1"/>
  <c r="C169" i="1"/>
  <c r="C177" i="1"/>
  <c r="D177" i="1" s="1"/>
  <c r="F177" i="1" s="1"/>
  <c r="C185" i="1"/>
  <c r="C193" i="1"/>
  <c r="D193" i="1" s="1"/>
  <c r="F193" i="1" s="1"/>
  <c r="C201" i="1"/>
  <c r="C209" i="1"/>
  <c r="C217" i="1"/>
  <c r="C225" i="1"/>
  <c r="C233" i="1"/>
  <c r="C241" i="1"/>
  <c r="D241" i="1" s="1"/>
  <c r="F241" i="1" s="1"/>
  <c r="C249" i="1"/>
  <c r="C257" i="1"/>
  <c r="C265" i="1"/>
  <c r="C273" i="1"/>
  <c r="C281" i="1"/>
  <c r="C289" i="1"/>
  <c r="C297" i="1"/>
  <c r="C305" i="1"/>
  <c r="D305" i="1" s="1"/>
  <c r="F305" i="1" s="1"/>
  <c r="C18" i="1"/>
  <c r="D18" i="1" s="1"/>
  <c r="F18" i="1" s="1"/>
  <c r="C26" i="1"/>
  <c r="C34" i="1"/>
  <c r="C42" i="1"/>
  <c r="C50" i="1"/>
  <c r="C58" i="1"/>
  <c r="C66" i="1"/>
  <c r="C74" i="1"/>
  <c r="C82" i="1"/>
  <c r="D82" i="1" s="1"/>
  <c r="F82" i="1" s="1"/>
  <c r="C90" i="1"/>
  <c r="C98" i="1"/>
  <c r="C106" i="1"/>
  <c r="C114" i="1"/>
  <c r="C122" i="1"/>
  <c r="C130" i="1"/>
  <c r="C138" i="1"/>
  <c r="D138" i="1" s="1"/>
  <c r="F138" i="1" s="1"/>
  <c r="C146" i="1"/>
  <c r="C154" i="1"/>
  <c r="C162" i="1"/>
  <c r="C170" i="1"/>
  <c r="C178" i="1"/>
  <c r="C186" i="1"/>
  <c r="C194" i="1"/>
  <c r="C202" i="1"/>
  <c r="D202" i="1" s="1"/>
  <c r="F202" i="1" s="1"/>
  <c r="C210" i="1"/>
  <c r="C218" i="1"/>
  <c r="C226" i="1"/>
  <c r="C234" i="1"/>
  <c r="C242" i="1"/>
  <c r="C250" i="1"/>
  <c r="C258" i="1"/>
  <c r="C266" i="1"/>
  <c r="D266" i="1" s="1"/>
  <c r="F266" i="1" s="1"/>
  <c r="C274" i="1"/>
  <c r="C282" i="1"/>
  <c r="C290" i="1"/>
  <c r="C298" i="1"/>
  <c r="C306" i="1"/>
  <c r="C19" i="1"/>
  <c r="D19" i="1" s="1"/>
  <c r="F19" i="1" s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D116" i="1" s="1"/>
  <c r="F116" i="1" s="1"/>
  <c r="C124" i="1"/>
  <c r="C132" i="1"/>
  <c r="C140" i="1"/>
  <c r="C148" i="1"/>
  <c r="C156" i="1"/>
  <c r="C164" i="1"/>
  <c r="C172" i="1"/>
  <c r="C180" i="1"/>
  <c r="D180" i="1" s="1"/>
  <c r="F180" i="1" s="1"/>
  <c r="C188" i="1"/>
  <c r="C196" i="1"/>
  <c r="C204" i="1"/>
  <c r="C212" i="1"/>
  <c r="C220" i="1"/>
  <c r="C228" i="1"/>
  <c r="C236" i="1"/>
  <c r="C244" i="1"/>
  <c r="D244" i="1" s="1"/>
  <c r="F244" i="1" s="1"/>
  <c r="C252" i="1"/>
  <c r="C260" i="1"/>
  <c r="C268" i="1"/>
  <c r="C276" i="1"/>
  <c r="C284" i="1"/>
  <c r="C292" i="1"/>
  <c r="C300" i="1"/>
  <c r="C308" i="1"/>
  <c r="D308" i="1" s="1"/>
  <c r="F308" i="1" s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D213" i="1" s="1"/>
  <c r="F213" i="1" s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278" i="1"/>
  <c r="C150" i="1"/>
  <c r="C270" i="1"/>
  <c r="C206" i="1"/>
  <c r="C142" i="1"/>
  <c r="C78" i="1"/>
  <c r="C14" i="1"/>
  <c r="C222" i="1"/>
  <c r="C94" i="1"/>
  <c r="C214" i="1"/>
  <c r="C86" i="1"/>
  <c r="C22" i="1"/>
  <c r="D91" i="1"/>
  <c r="F91" i="1" s="1"/>
  <c r="C262" i="1"/>
  <c r="C198" i="1"/>
  <c r="D198" i="1" s="1"/>
  <c r="F198" i="1" s="1"/>
  <c r="C134" i="1"/>
  <c r="C70" i="1"/>
  <c r="C10" i="1"/>
  <c r="C254" i="1"/>
  <c r="D254" i="1" s="1"/>
  <c r="F254" i="1" s="1"/>
  <c r="C190" i="1"/>
  <c r="D190" i="1" s="1"/>
  <c r="F190" i="1" s="1"/>
  <c r="C126" i="1"/>
  <c r="C62" i="1"/>
  <c r="C246" i="1"/>
  <c r="D246" i="1" s="1"/>
  <c r="F246" i="1" s="1"/>
  <c r="C182" i="1"/>
  <c r="C118" i="1"/>
  <c r="C54" i="1"/>
  <c r="C286" i="1"/>
  <c r="D286" i="1" s="1"/>
  <c r="F286" i="1" s="1"/>
  <c r="C158" i="1"/>
  <c r="C30" i="1"/>
  <c r="B10" i="1"/>
  <c r="C11" i="1"/>
  <c r="C302" i="1"/>
  <c r="C238" i="1"/>
  <c r="C174" i="1"/>
  <c r="C110" i="1"/>
  <c r="C46" i="1"/>
  <c r="D219" i="1" l="1"/>
  <c r="F219" i="1" s="1"/>
  <c r="D157" i="1"/>
  <c r="F157" i="1" s="1"/>
  <c r="D113" i="1"/>
  <c r="F113" i="1" s="1"/>
  <c r="D65" i="1"/>
  <c r="F65" i="1" s="1"/>
  <c r="D207" i="1"/>
  <c r="F207" i="1" s="1"/>
  <c r="D206" i="1"/>
  <c r="F206" i="1" s="1"/>
  <c r="D71" i="1"/>
  <c r="F71" i="1" s="1"/>
  <c r="D150" i="1"/>
  <c r="F150" i="1" s="1"/>
  <c r="D278" i="1"/>
  <c r="F278" i="1" s="1"/>
  <c r="D144" i="1"/>
  <c r="F144" i="1" s="1"/>
  <c r="D17" i="1"/>
  <c r="F17" i="1" s="1"/>
  <c r="D74" i="1"/>
  <c r="F74" i="1" s="1"/>
  <c r="D230" i="1"/>
  <c r="F230" i="1" s="1"/>
  <c r="D281" i="1"/>
  <c r="F281" i="1" s="1"/>
  <c r="D283" i="1"/>
  <c r="F283" i="1" s="1"/>
  <c r="D80" i="1"/>
  <c r="F80" i="1" s="1"/>
  <c r="B16" i="4"/>
  <c r="B18" i="4" s="1"/>
  <c r="D153" i="1"/>
  <c r="F153" i="1" s="1"/>
  <c r="D102" i="1"/>
  <c r="F102" i="1" s="1"/>
  <c r="D282" i="1"/>
  <c r="F282" i="1" s="1"/>
  <c r="D218" i="1"/>
  <c r="F218" i="1" s="1"/>
  <c r="D154" i="1"/>
  <c r="F154" i="1" s="1"/>
  <c r="D257" i="1"/>
  <c r="F257" i="1" s="1"/>
  <c r="D16" i="1"/>
  <c r="F16" i="1" s="1"/>
  <c r="D56" i="1"/>
  <c r="F56" i="1" s="1"/>
  <c r="D120" i="1"/>
  <c r="F120" i="1" s="1"/>
  <c r="D248" i="1"/>
  <c r="F248" i="1" s="1"/>
  <c r="D199" i="1"/>
  <c r="F199" i="1" s="1"/>
  <c r="D145" i="1"/>
  <c r="F145" i="1" s="1"/>
  <c r="G6" i="1"/>
  <c r="H7" i="1"/>
  <c r="D229" i="1"/>
  <c r="F229" i="1" s="1"/>
  <c r="D165" i="1"/>
  <c r="F165" i="1" s="1"/>
  <c r="D182" i="1"/>
  <c r="F182" i="1" s="1"/>
  <c r="D155" i="1"/>
  <c r="F155" i="1" s="1"/>
  <c r="D135" i="1"/>
  <c r="F135" i="1" s="1"/>
  <c r="D217" i="1"/>
  <c r="F217" i="1" s="1"/>
  <c r="D195" i="1"/>
  <c r="F195" i="1" s="1"/>
  <c r="D73" i="1"/>
  <c r="F73" i="1" s="1"/>
  <c r="D93" i="1"/>
  <c r="F93" i="1" s="1"/>
  <c r="D59" i="1"/>
  <c r="F59" i="1" s="1"/>
  <c r="D285" i="1"/>
  <c r="F285" i="1" s="1"/>
  <c r="D276" i="1"/>
  <c r="F276" i="1" s="1"/>
  <c r="D212" i="1"/>
  <c r="F212" i="1" s="1"/>
  <c r="D148" i="1"/>
  <c r="F148" i="1" s="1"/>
  <c r="D174" i="1"/>
  <c r="F174" i="1" s="1"/>
  <c r="D302" i="1"/>
  <c r="F302" i="1" s="1"/>
  <c r="D275" i="1"/>
  <c r="F275" i="1" s="1"/>
  <c r="D211" i="1"/>
  <c r="F211" i="1" s="1"/>
  <c r="D147" i="1"/>
  <c r="F147" i="1" s="1"/>
  <c r="D83" i="1"/>
  <c r="F83" i="1" s="1"/>
  <c r="D255" i="1"/>
  <c r="F255" i="1" s="1"/>
  <c r="D191" i="1"/>
  <c r="F191" i="1" s="1"/>
  <c r="D127" i="1"/>
  <c r="F127" i="1" s="1"/>
  <c r="D270" i="1"/>
  <c r="F270" i="1" s="1"/>
  <c r="D47" i="1"/>
  <c r="F47" i="1" s="1"/>
  <c r="D111" i="1"/>
  <c r="F111" i="1" s="1"/>
  <c r="D175" i="1"/>
  <c r="F175" i="1" s="1"/>
  <c r="D239" i="1"/>
  <c r="F239" i="1" s="1"/>
  <c r="D303" i="1"/>
  <c r="F303" i="1" s="1"/>
  <c r="D64" i="1"/>
  <c r="F64" i="1" s="1"/>
  <c r="D128" i="1"/>
  <c r="F128" i="1" s="1"/>
  <c r="D192" i="1"/>
  <c r="F192" i="1" s="1"/>
  <c r="D256" i="1"/>
  <c r="F256" i="1" s="1"/>
  <c r="D67" i="1"/>
  <c r="F67" i="1" s="1"/>
  <c r="D131" i="1"/>
  <c r="F131" i="1" s="1"/>
  <c r="D259" i="1"/>
  <c r="F259" i="1" s="1"/>
  <c r="D294" i="1"/>
  <c r="F294" i="1" s="1"/>
  <c r="D55" i="1"/>
  <c r="F55" i="1" s="1"/>
  <c r="D119" i="1"/>
  <c r="F119" i="1" s="1"/>
  <c r="A15" i="2"/>
  <c r="C14" i="2"/>
  <c r="D14" i="2" s="1"/>
  <c r="D158" i="1"/>
  <c r="F158" i="1" s="1"/>
  <c r="D222" i="1"/>
  <c r="F222" i="1" s="1"/>
  <c r="D247" i="1"/>
  <c r="F247" i="1" s="1"/>
  <c r="D166" i="1"/>
  <c r="F166" i="1" s="1"/>
  <c r="D143" i="1"/>
  <c r="F143" i="1" s="1"/>
  <c r="D72" i="1"/>
  <c r="F72" i="1" s="1"/>
  <c r="D63" i="1"/>
  <c r="F63" i="1" s="1"/>
  <c r="D209" i="1"/>
  <c r="F209" i="1" s="1"/>
  <c r="D273" i="1"/>
  <c r="F273" i="1" s="1"/>
  <c r="D262" i="1"/>
  <c r="F262" i="1" s="1"/>
  <c r="D214" i="1"/>
  <c r="F214" i="1" s="1"/>
  <c r="D263" i="1"/>
  <c r="F263" i="1" s="1"/>
  <c r="D101" i="1"/>
  <c r="F101" i="1" s="1"/>
  <c r="D183" i="1"/>
  <c r="F183" i="1" s="1"/>
  <c r="D136" i="1"/>
  <c r="F136" i="1" s="1"/>
  <c r="D200" i="1"/>
  <c r="F200" i="1" s="1"/>
  <c r="D264" i="1"/>
  <c r="F264" i="1" s="1"/>
  <c r="D99" i="1"/>
  <c r="F99" i="1" s="1"/>
  <c r="D163" i="1"/>
  <c r="F163" i="1" s="1"/>
  <c r="D227" i="1"/>
  <c r="F227" i="1" s="1"/>
  <c r="D291" i="1"/>
  <c r="F291" i="1" s="1"/>
  <c r="D35" i="1"/>
  <c r="F35" i="1" s="1"/>
  <c r="D293" i="1"/>
  <c r="F293" i="1" s="1"/>
  <c r="D100" i="1"/>
  <c r="F100" i="1" s="1"/>
  <c r="D164" i="1"/>
  <c r="F164" i="1" s="1"/>
  <c r="D228" i="1"/>
  <c r="F228" i="1" s="1"/>
  <c r="D292" i="1"/>
  <c r="F292" i="1" s="1"/>
  <c r="D90" i="1"/>
  <c r="F90" i="1" s="1"/>
  <c r="D26" i="1"/>
  <c r="F26" i="1" s="1"/>
  <c r="D287" i="1"/>
  <c r="F287" i="1" s="1"/>
  <c r="D238" i="1"/>
  <c r="F238" i="1" s="1"/>
  <c r="D27" i="1"/>
  <c r="F27" i="1" s="1"/>
  <c r="D221" i="1"/>
  <c r="F221" i="1" s="1"/>
  <c r="D38" i="1"/>
  <c r="F38" i="1" s="1"/>
  <c r="D118" i="1"/>
  <c r="F118" i="1" s="1"/>
  <c r="D181" i="1"/>
  <c r="F181" i="1" s="1"/>
  <c r="D10" i="1"/>
  <c r="F10" i="1" s="1"/>
  <c r="D142" i="1"/>
  <c r="F142" i="1" s="1"/>
  <c r="D137" i="1"/>
  <c r="F137" i="1" s="1"/>
  <c r="D107" i="1"/>
  <c r="F107" i="1" s="1"/>
  <c r="D171" i="1"/>
  <c r="F171" i="1" s="1"/>
  <c r="D235" i="1"/>
  <c r="F235" i="1" s="1"/>
  <c r="D299" i="1"/>
  <c r="F299" i="1" s="1"/>
  <c r="D301" i="1"/>
  <c r="F301" i="1" s="1"/>
  <c r="D92" i="1"/>
  <c r="F92" i="1" s="1"/>
  <c r="D156" i="1"/>
  <c r="F156" i="1" s="1"/>
  <c r="D220" i="1"/>
  <c r="F220" i="1" s="1"/>
  <c r="D284" i="1"/>
  <c r="F284" i="1" s="1"/>
  <c r="D295" i="1"/>
  <c r="F295" i="1" s="1"/>
  <c r="D201" i="1"/>
  <c r="F201" i="1" s="1"/>
  <c r="D265" i="1"/>
  <c r="F265" i="1" s="1"/>
  <c r="D146" i="1"/>
  <c r="F146" i="1" s="1"/>
  <c r="D210" i="1"/>
  <c r="F210" i="1" s="1"/>
  <c r="D274" i="1"/>
  <c r="F274" i="1" s="1"/>
  <c r="D115" i="1"/>
  <c r="F115" i="1" s="1"/>
  <c r="D179" i="1"/>
  <c r="F179" i="1" s="1"/>
  <c r="D243" i="1"/>
  <c r="F243" i="1" s="1"/>
  <c r="D307" i="1"/>
  <c r="F307" i="1" s="1"/>
  <c r="D89" i="1"/>
  <c r="F89" i="1" s="1"/>
  <c r="D25" i="1"/>
  <c r="F25" i="1" s="1"/>
  <c r="D159" i="1"/>
  <c r="F159" i="1" s="1"/>
  <c r="D95" i="1"/>
  <c r="F95" i="1" s="1"/>
  <c r="D108" i="1"/>
  <c r="F108" i="1" s="1"/>
  <c r="D172" i="1"/>
  <c r="F172" i="1" s="1"/>
  <c r="D236" i="1"/>
  <c r="F236" i="1" s="1"/>
  <c r="D300" i="1"/>
  <c r="F300" i="1" s="1"/>
  <c r="D279" i="1"/>
  <c r="F279" i="1" s="1"/>
  <c r="D215" i="1"/>
  <c r="F215" i="1" s="1"/>
  <c r="D151" i="1"/>
  <c r="F151" i="1" s="1"/>
  <c r="D173" i="1"/>
  <c r="F173" i="1" s="1"/>
  <c r="D271" i="1"/>
  <c r="F271" i="1" s="1"/>
  <c r="D249" i="1"/>
  <c r="F249" i="1" s="1"/>
  <c r="D205" i="1"/>
  <c r="F205" i="1" s="1"/>
  <c r="D121" i="1"/>
  <c r="F121" i="1" s="1"/>
  <c r="D122" i="1"/>
  <c r="F122" i="1" s="1"/>
  <c r="D186" i="1"/>
  <c r="F186" i="1" s="1"/>
  <c r="D250" i="1"/>
  <c r="F250" i="1" s="1"/>
  <c r="D62" i="1"/>
  <c r="F62" i="1" s="1"/>
  <c r="D53" i="1"/>
  <c r="F53" i="1" s="1"/>
  <c r="D44" i="1"/>
  <c r="F44" i="1" s="1"/>
  <c r="D267" i="1"/>
  <c r="F267" i="1" s="1"/>
  <c r="D168" i="1"/>
  <c r="F168" i="1" s="1"/>
  <c r="D296" i="1"/>
  <c r="F296" i="1" s="1"/>
  <c r="D130" i="1"/>
  <c r="F130" i="1" s="1"/>
  <c r="D194" i="1"/>
  <c r="F194" i="1" s="1"/>
  <c r="D258" i="1"/>
  <c r="F258" i="1" s="1"/>
  <c r="D54" i="1"/>
  <c r="F54" i="1" s="1"/>
  <c r="D45" i="1"/>
  <c r="F45" i="1" s="1"/>
  <c r="D36" i="1"/>
  <c r="F36" i="1" s="1"/>
  <c r="D176" i="1"/>
  <c r="F176" i="1" s="1"/>
  <c r="D240" i="1"/>
  <c r="F240" i="1" s="1"/>
  <c r="D304" i="1"/>
  <c r="F304" i="1" s="1"/>
  <c r="D261" i="1"/>
  <c r="F261" i="1" s="1"/>
  <c r="D277" i="1"/>
  <c r="F277" i="1" s="1"/>
  <c r="D197" i="1"/>
  <c r="F197" i="1" s="1"/>
  <c r="D66" i="1"/>
  <c r="F66" i="1" s="1"/>
  <c r="D37" i="1"/>
  <c r="F37" i="1" s="1"/>
  <c r="D28" i="1"/>
  <c r="F28" i="1" s="1"/>
  <c r="D139" i="1"/>
  <c r="F139" i="1" s="1"/>
  <c r="D104" i="1"/>
  <c r="F104" i="1" s="1"/>
  <c r="D112" i="1"/>
  <c r="F112" i="1" s="1"/>
  <c r="D133" i="1"/>
  <c r="F133" i="1" s="1"/>
  <c r="D58" i="1"/>
  <c r="F58" i="1" s="1"/>
  <c r="D57" i="1"/>
  <c r="F57" i="1" s="1"/>
  <c r="D185" i="1"/>
  <c r="F185" i="1" s="1"/>
  <c r="D141" i="1"/>
  <c r="F141" i="1" s="1"/>
  <c r="D232" i="1"/>
  <c r="F232" i="1" s="1"/>
  <c r="D11" i="1"/>
  <c r="F11" i="1" s="1"/>
  <c r="D75" i="1"/>
  <c r="F75" i="1" s="1"/>
  <c r="D149" i="1"/>
  <c r="F149" i="1" s="1"/>
  <c r="D140" i="1"/>
  <c r="F140" i="1" s="1"/>
  <c r="D204" i="1"/>
  <c r="F204" i="1" s="1"/>
  <c r="D268" i="1"/>
  <c r="F268" i="1" s="1"/>
  <c r="D49" i="1"/>
  <c r="F49" i="1" s="1"/>
  <c r="D48" i="1"/>
  <c r="F48" i="1" s="1"/>
  <c r="D39" i="1"/>
  <c r="F39" i="1" s="1"/>
  <c r="D203" i="1"/>
  <c r="F203" i="1" s="1"/>
  <c r="D269" i="1"/>
  <c r="F269" i="1" s="1"/>
  <c r="D40" i="1"/>
  <c r="F40" i="1" s="1"/>
  <c r="D31" i="1"/>
  <c r="F31" i="1" s="1"/>
  <c r="D123" i="1"/>
  <c r="F123" i="1" s="1"/>
  <c r="D160" i="1"/>
  <c r="F160" i="1" s="1"/>
  <c r="D189" i="1"/>
  <c r="F189" i="1" s="1"/>
  <c r="D124" i="1"/>
  <c r="F124" i="1" s="1"/>
  <c r="D46" i="1"/>
  <c r="F46" i="1" s="1"/>
  <c r="D187" i="1"/>
  <c r="F187" i="1" s="1"/>
  <c r="D288" i="1"/>
  <c r="F288" i="1" s="1"/>
  <c r="D309" i="1"/>
  <c r="F309" i="1" s="1"/>
  <c r="D252" i="1"/>
  <c r="F252" i="1" s="1"/>
  <c r="D237" i="1"/>
  <c r="F237" i="1" s="1"/>
  <c r="D105" i="1"/>
  <c r="F105" i="1" s="1"/>
  <c r="D94" i="1"/>
  <c r="F94" i="1" s="1"/>
  <c r="D110" i="1"/>
  <c r="F110" i="1" s="1"/>
  <c r="D132" i="1"/>
  <c r="F132" i="1" s="1"/>
  <c r="D196" i="1"/>
  <c r="F196" i="1" s="1"/>
  <c r="D260" i="1"/>
  <c r="F260" i="1" s="1"/>
  <c r="D29" i="1"/>
  <c r="F29" i="1" s="1"/>
  <c r="D84" i="1"/>
  <c r="F84" i="1" s="1"/>
  <c r="D20" i="1"/>
  <c r="F20" i="1" s="1"/>
  <c r="D251" i="1"/>
  <c r="F251" i="1" s="1"/>
  <c r="D51" i="1"/>
  <c r="F51" i="1" s="1"/>
  <c r="D188" i="1"/>
  <c r="F188" i="1" s="1"/>
  <c r="D98" i="1"/>
  <c r="F98" i="1" s="1"/>
  <c r="D162" i="1"/>
  <c r="F162" i="1" s="1"/>
  <c r="D226" i="1"/>
  <c r="F226" i="1" s="1"/>
  <c r="D290" i="1"/>
  <c r="F290" i="1" s="1"/>
  <c r="D126" i="1"/>
  <c r="F126" i="1" s="1"/>
  <c r="D43" i="1"/>
  <c r="F43" i="1" s="1"/>
  <c r="D134" i="1"/>
  <c r="F134" i="1" s="1"/>
  <c r="D245" i="1"/>
  <c r="F245" i="1" s="1"/>
  <c r="D50" i="1"/>
  <c r="F50" i="1" s="1"/>
  <c r="D30" i="1"/>
  <c r="F30" i="1" s="1"/>
  <c r="D85" i="1"/>
  <c r="F85" i="1" s="1"/>
  <c r="D21" i="1"/>
  <c r="F21" i="1" s="1"/>
  <c r="D76" i="1"/>
  <c r="F76" i="1" s="1"/>
  <c r="D12" i="1"/>
  <c r="F12" i="1" s="1"/>
  <c r="D224" i="1"/>
  <c r="F224" i="1" s="1"/>
  <c r="D106" i="1"/>
  <c r="F106" i="1" s="1"/>
  <c r="D170" i="1"/>
  <c r="F170" i="1" s="1"/>
  <c r="D234" i="1"/>
  <c r="F234" i="1" s="1"/>
  <c r="D298" i="1"/>
  <c r="F298" i="1" s="1"/>
  <c r="D253" i="1"/>
  <c r="F253" i="1" s="1"/>
  <c r="D109" i="1"/>
  <c r="F109" i="1" s="1"/>
  <c r="D42" i="1"/>
  <c r="F42" i="1" s="1"/>
  <c r="D41" i="1"/>
  <c r="F41" i="1" s="1"/>
  <c r="D86" i="1"/>
  <c r="F86" i="1" s="1"/>
  <c r="D22" i="1"/>
  <c r="D77" i="1"/>
  <c r="F77" i="1" s="1"/>
  <c r="D13" i="1"/>
  <c r="F13" i="1" s="1"/>
  <c r="D68" i="1"/>
  <c r="F68" i="1" s="1"/>
  <c r="D96" i="1"/>
  <c r="F96" i="1" s="1"/>
  <c r="D97" i="1"/>
  <c r="F97" i="1" s="1"/>
  <c r="D161" i="1"/>
  <c r="F161" i="1" s="1"/>
  <c r="D225" i="1"/>
  <c r="F225" i="1" s="1"/>
  <c r="D289" i="1"/>
  <c r="F289" i="1" s="1"/>
  <c r="D114" i="1"/>
  <c r="F114" i="1" s="1"/>
  <c r="D178" i="1"/>
  <c r="F178" i="1" s="1"/>
  <c r="D242" i="1"/>
  <c r="F242" i="1" s="1"/>
  <c r="D306" i="1"/>
  <c r="F306" i="1" s="1"/>
  <c r="D117" i="1"/>
  <c r="F117" i="1" s="1"/>
  <c r="D125" i="1"/>
  <c r="F125" i="1" s="1"/>
  <c r="D34" i="1"/>
  <c r="F34" i="1" s="1"/>
  <c r="D33" i="1"/>
  <c r="F33" i="1" s="1"/>
  <c r="D32" i="1"/>
  <c r="F32" i="1" s="1"/>
  <c r="D87" i="1"/>
  <c r="F87" i="1" s="1"/>
  <c r="D23" i="1"/>
  <c r="F23" i="1" s="1"/>
  <c r="D78" i="1"/>
  <c r="F78" i="1" s="1"/>
  <c r="D14" i="1"/>
  <c r="F14" i="1" s="1"/>
  <c r="D69" i="1"/>
  <c r="F69" i="1" s="1"/>
  <c r="D60" i="1"/>
  <c r="F60" i="1" s="1"/>
  <c r="D169" i="1"/>
  <c r="F169" i="1" s="1"/>
  <c r="D233" i="1"/>
  <c r="F233" i="1" s="1"/>
  <c r="D297" i="1"/>
  <c r="F297" i="1" s="1"/>
  <c r="D88" i="1"/>
  <c r="F88" i="1" s="1"/>
  <c r="D24" i="1"/>
  <c r="F24" i="1" s="1"/>
  <c r="D79" i="1"/>
  <c r="F79" i="1" s="1"/>
  <c r="D15" i="1"/>
  <c r="F15" i="1" s="1"/>
  <c r="D70" i="1"/>
  <c r="F70" i="1" s="1"/>
  <c r="D61" i="1"/>
  <c r="F61" i="1" s="1"/>
  <c r="D52" i="1"/>
  <c r="F52" i="1" s="1"/>
  <c r="H6" i="1" l="1"/>
  <c r="G7" i="1"/>
  <c r="F22" i="1"/>
  <c r="G33" i="1"/>
  <c r="C15" i="2"/>
  <c r="D15" i="2" s="1"/>
  <c r="A16" i="2"/>
  <c r="G21" i="1"/>
  <c r="I21" i="1" s="1"/>
  <c r="A17" i="2" l="1"/>
  <c r="C16" i="2"/>
  <c r="D16" i="2" s="1"/>
  <c r="C17" i="2" l="1"/>
  <c r="D17" i="2" s="1"/>
  <c r="A18" i="2"/>
  <c r="A19" i="2" l="1"/>
  <c r="C18" i="2"/>
  <c r="D18" i="2" s="1"/>
  <c r="C19" i="2" l="1"/>
  <c r="D19" i="2" s="1"/>
  <c r="A20" i="2"/>
  <c r="A21" i="2" l="1"/>
  <c r="C20" i="2"/>
  <c r="D20" i="2" s="1"/>
  <c r="C21" i="2" l="1"/>
  <c r="D21" i="2" s="1"/>
  <c r="A22" i="2"/>
  <c r="A23" i="2" l="1"/>
  <c r="C22" i="2"/>
  <c r="D22" i="2" s="1"/>
  <c r="C23" i="2" l="1"/>
  <c r="D23" i="2" s="1"/>
  <c r="A24" i="2"/>
  <c r="A25" i="2" l="1"/>
  <c r="C24" i="2"/>
  <c r="D24" i="2" s="1"/>
  <c r="C25" i="2" l="1"/>
  <c r="D25" i="2" s="1"/>
  <c r="A26" i="2"/>
  <c r="A27" i="2" l="1"/>
  <c r="C26" i="2"/>
  <c r="D26" i="2" s="1"/>
  <c r="C27" i="2" l="1"/>
  <c r="D27" i="2" s="1"/>
  <c r="A28" i="2"/>
  <c r="A29" i="2" l="1"/>
  <c r="C28" i="2"/>
  <c r="D28" i="2" s="1"/>
  <c r="C29" i="2" l="1"/>
  <c r="D29" i="2" s="1"/>
  <c r="A30" i="2"/>
  <c r="A31" i="2" l="1"/>
  <c r="C30" i="2"/>
  <c r="D30" i="2" s="1"/>
  <c r="C31" i="2" l="1"/>
  <c r="D31" i="2" s="1"/>
  <c r="A32" i="2"/>
  <c r="A33" i="2" l="1"/>
  <c r="C33" i="2" s="1"/>
  <c r="D33" i="2" s="1"/>
  <c r="C32" i="2"/>
  <c r="D32" i="2" s="1"/>
</calcChain>
</file>

<file path=xl/sharedStrings.xml><?xml version="1.0" encoding="utf-8"?>
<sst xmlns="http://schemas.openxmlformats.org/spreadsheetml/2006/main" count="50" uniqueCount="30">
  <si>
    <t>Tasa Anual</t>
  </si>
  <si>
    <t>Tasa mensual</t>
  </si>
  <si>
    <t>Valor de cuota</t>
  </si>
  <si>
    <t>Número de periodos meses</t>
  </si>
  <si>
    <t>Monto de deuda</t>
  </si>
  <si>
    <t>Mes</t>
  </si>
  <si>
    <t>Principal</t>
  </si>
  <si>
    <t>Cuota</t>
  </si>
  <si>
    <t>Interes</t>
  </si>
  <si>
    <t>Alquiler</t>
  </si>
  <si>
    <t>%</t>
  </si>
  <si>
    <t>cuota</t>
  </si>
  <si>
    <t>m2</t>
  </si>
  <si>
    <t>mantenimiento</t>
  </si>
  <si>
    <t>Estacionamiento</t>
  </si>
  <si>
    <t>Pago interes</t>
  </si>
  <si>
    <t xml:space="preserve">Ganancia </t>
  </si>
  <si>
    <t>Ahorro/año</t>
  </si>
  <si>
    <t>Costo</t>
  </si>
  <si>
    <t>% ganancia</t>
  </si>
  <si>
    <t>Años Hold</t>
  </si>
  <si>
    <t>Valor de venta</t>
  </si>
  <si>
    <t>Valor de compra</t>
  </si>
  <si>
    <t>Profit</t>
  </si>
  <si>
    <t>De alquiler</t>
  </si>
  <si>
    <t>Total ganado</t>
  </si>
  <si>
    <t>Inversion</t>
  </si>
  <si>
    <t>Tasa de apreciacion</t>
  </si>
  <si>
    <t>10 años negocios</t>
  </si>
  <si>
    <t>% anual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</si>
</sst>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S/&quot;\ #,##0.00;[Red]\-&quot;S/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2C06-2BA0-4638-A182-C94FD0B698B3}">
  <dimension ref="A1:I309"/>
  <sheetViews>
    <sheetView workbookViewId="0">
      <selection activeCell="B3" sqref="B3"/>
    </sheetView>
  </sheetViews>
  <sheetFormatPr baseColWidth="10" defaultRowHeight="15" x14ac:dyDescent="0.25"/>
  <cols>
    <col min="1" max="1" width="19.42578125" bestFit="1" customWidth="1"/>
    <col min="2" max="2" width="22.85546875" customWidth="1"/>
    <col min="6" max="7" width="12.140625" bestFit="1" customWidth="1"/>
    <col min="9" max="9" width="12.140625" bestFit="1" customWidth="1"/>
  </cols>
  <sheetData>
    <row r="1" spans="1:9" x14ac:dyDescent="0.25">
      <c r="A1" t="s">
        <v>0</v>
      </c>
      <c r="B1" s="2">
        <v>0.09</v>
      </c>
      <c r="F1" t="s">
        <v>0</v>
      </c>
      <c r="G1" s="2">
        <v>0.09</v>
      </c>
    </row>
    <row r="2" spans="1:9" x14ac:dyDescent="0.25">
      <c r="A2" t="s">
        <v>1</v>
      </c>
      <c r="B2" s="2">
        <f>(1 + B1)^(1/12) - 1</f>
        <v>7.2073233161367156E-3</v>
      </c>
      <c r="F2" t="s">
        <v>1</v>
      </c>
      <c r="G2" s="2">
        <f>(1 + G1)^(1/12) - 1</f>
        <v>7.2073233161367156E-3</v>
      </c>
    </row>
    <row r="3" spans="1:9" x14ac:dyDescent="0.25">
      <c r="A3" t="s">
        <v>3</v>
      </c>
      <c r="B3">
        <f>25*12</f>
        <v>300</v>
      </c>
      <c r="F3" t="s">
        <v>3</v>
      </c>
      <c r="G3">
        <v>285</v>
      </c>
      <c r="I3">
        <v>0</v>
      </c>
    </row>
    <row r="4" spans="1:9" x14ac:dyDescent="0.25">
      <c r="A4" t="s">
        <v>4</v>
      </c>
      <c r="B4">
        <v>215000</v>
      </c>
      <c r="F4" t="s">
        <v>4</v>
      </c>
      <c r="G4">
        <v>181241.110892116</v>
      </c>
    </row>
    <row r="5" spans="1:9" x14ac:dyDescent="0.25">
      <c r="A5" t="s">
        <v>2</v>
      </c>
      <c r="B5" s="1">
        <f>PMT(B2,B3,B4)</f>
        <v>-1752.8485673839546</v>
      </c>
      <c r="F5" t="s">
        <v>11</v>
      </c>
      <c r="G5" s="1">
        <f>PMT($G$2,$G$3,$G$4)</f>
        <v>-1500.000000000002</v>
      </c>
      <c r="H5" s="1">
        <f>PPMT($G$2, A10,$G$3, $G$4)</f>
        <v>-193.73671562473453</v>
      </c>
    </row>
    <row r="6" spans="1:9" x14ac:dyDescent="0.25">
      <c r="G6" s="1">
        <f>G5-H5</f>
        <v>-1306.2632843752676</v>
      </c>
      <c r="H6" s="1">
        <f>G6+875</f>
        <v>-431.26328437526763</v>
      </c>
    </row>
    <row r="7" spans="1:9" x14ac:dyDescent="0.25">
      <c r="G7" s="1">
        <f>G6*12</f>
        <v>-15675.159412503212</v>
      </c>
      <c r="H7" s="1">
        <f>H5*12</f>
        <v>-2324.8405874968144</v>
      </c>
    </row>
    <row r="9" spans="1:9" x14ac:dyDescent="0.25">
      <c r="A9" t="s">
        <v>5</v>
      </c>
      <c r="B9" t="s">
        <v>7</v>
      </c>
      <c r="C9" t="s">
        <v>6</v>
      </c>
      <c r="D9" t="s">
        <v>8</v>
      </c>
      <c r="E9" t="s">
        <v>9</v>
      </c>
      <c r="F9" t="s">
        <v>10</v>
      </c>
    </row>
    <row r="10" spans="1:9" x14ac:dyDescent="0.25">
      <c r="A10">
        <v>1</v>
      </c>
      <c r="B10" s="1">
        <f>PMT($B$2,$B$3,$B$4)</f>
        <v>-1752.8485673839546</v>
      </c>
      <c r="C10" s="1">
        <f>PPMT($B$2, A10,$B$3, $B$4)</f>
        <v>-203.27405441456062</v>
      </c>
      <c r="D10" s="1">
        <f>B10-C10</f>
        <v>-1549.5745129693939</v>
      </c>
      <c r="E10">
        <v>875</v>
      </c>
      <c r="F10" s="2">
        <f>-E10/D10</f>
        <v>0.56467113564178917</v>
      </c>
    </row>
    <row r="11" spans="1:9" x14ac:dyDescent="0.25">
      <c r="A11">
        <f>A10+1</f>
        <v>2</v>
      </c>
      <c r="B11" s="1">
        <f t="shared" ref="B11:B74" si="0">PMT($B$2,$B$3,$B$4)</f>
        <v>-1752.8485673839546</v>
      </c>
      <c r="C11" s="1">
        <f>PPMT($B$2, A11,$B$3, $B$4)</f>
        <v>-204.73911624650836</v>
      </c>
      <c r="D11" s="1">
        <f t="shared" ref="D11:D74" si="1">B11-C11</f>
        <v>-1548.1094511374463</v>
      </c>
      <c r="E11">
        <v>875</v>
      </c>
      <c r="F11" s="2">
        <f t="shared" ref="F11:F74" si="2">-E11/D11</f>
        <v>0.56520551525417606</v>
      </c>
    </row>
    <row r="12" spans="1:9" x14ac:dyDescent="0.25">
      <c r="A12">
        <f t="shared" ref="A12:A75" si="3">A11+1</f>
        <v>3</v>
      </c>
      <c r="B12" s="1">
        <f t="shared" si="0"/>
        <v>-1752.8485673839546</v>
      </c>
      <c r="C12" s="1">
        <f t="shared" ref="C12:C75" si="4">PPMT($B$2, A12,$B$3, $B$4)</f>
        <v>-206.21473725275706</v>
      </c>
      <c r="D12" s="1">
        <f t="shared" si="1"/>
        <v>-1546.6338301311976</v>
      </c>
      <c r="E12">
        <v>875</v>
      </c>
      <c r="F12" s="2">
        <f t="shared" si="2"/>
        <v>0.56574476967555776</v>
      </c>
    </row>
    <row r="13" spans="1:9" x14ac:dyDescent="0.25">
      <c r="A13" s="3">
        <f t="shared" si="3"/>
        <v>4</v>
      </c>
      <c r="B13" s="1">
        <f t="shared" si="0"/>
        <v>-1752.8485673839546</v>
      </c>
      <c r="C13" s="1">
        <f t="shared" si="4"/>
        <v>-207.70099353668988</v>
      </c>
      <c r="D13" s="1">
        <f t="shared" si="1"/>
        <v>-1545.1475738472648</v>
      </c>
      <c r="E13">
        <v>875</v>
      </c>
      <c r="F13" s="2">
        <f t="shared" si="2"/>
        <v>0.566288951819234</v>
      </c>
    </row>
    <row r="14" spans="1:9" x14ac:dyDescent="0.25">
      <c r="A14" s="3">
        <f t="shared" si="3"/>
        <v>5</v>
      </c>
      <c r="B14" s="1">
        <f t="shared" si="0"/>
        <v>-1752.8485673839546</v>
      </c>
      <c r="C14" s="1">
        <f t="shared" si="4"/>
        <v>-209.19796175019164</v>
      </c>
      <c r="D14" s="1">
        <f t="shared" si="1"/>
        <v>-1543.650605633763</v>
      </c>
      <c r="E14">
        <v>875</v>
      </c>
      <c r="F14" s="2">
        <f t="shared" si="2"/>
        <v>0.56683811531350969</v>
      </c>
    </row>
    <row r="15" spans="1:9" x14ac:dyDescent="0.25">
      <c r="A15">
        <f t="shared" si="3"/>
        <v>6</v>
      </c>
      <c r="B15" s="1">
        <f t="shared" si="0"/>
        <v>-1752.8485673839546</v>
      </c>
      <c r="C15" s="1">
        <f t="shared" si="4"/>
        <v>-210.70571909760199</v>
      </c>
      <c r="D15" s="1">
        <f t="shared" si="1"/>
        <v>-1542.1428482863525</v>
      </c>
      <c r="E15">
        <v>875</v>
      </c>
      <c r="F15" s="2">
        <f t="shared" si="2"/>
        <v>0.56739231451373673</v>
      </c>
    </row>
    <row r="16" spans="1:9" x14ac:dyDescent="0.25">
      <c r="A16">
        <f t="shared" si="3"/>
        <v>7</v>
      </c>
      <c r="B16" s="1">
        <f t="shared" si="0"/>
        <v>-1752.8485673839546</v>
      </c>
      <c r="C16" s="1">
        <f t="shared" si="4"/>
        <v>-212.2243433396975</v>
      </c>
      <c r="D16" s="1">
        <f t="shared" si="1"/>
        <v>-1540.6242240442571</v>
      </c>
      <c r="E16">
        <v>875</v>
      </c>
      <c r="F16" s="2">
        <f t="shared" si="2"/>
        <v>0.56795160451460236</v>
      </c>
    </row>
    <row r="17" spans="1:9" x14ac:dyDescent="0.25">
      <c r="A17">
        <f t="shared" si="3"/>
        <v>8</v>
      </c>
      <c r="B17" s="1">
        <f t="shared" si="0"/>
        <v>-1752.8485673839546</v>
      </c>
      <c r="C17" s="1">
        <f t="shared" si="4"/>
        <v>-213.7539127977015</v>
      </c>
      <c r="D17" s="1">
        <f t="shared" si="1"/>
        <v>-1539.094654586253</v>
      </c>
      <c r="E17">
        <v>875</v>
      </c>
      <c r="F17" s="2">
        <f t="shared" si="2"/>
        <v>0.56851604116266763</v>
      </c>
    </row>
    <row r="18" spans="1:9" x14ac:dyDescent="0.25">
      <c r="A18">
        <f t="shared" si="3"/>
        <v>9</v>
      </c>
      <c r="B18" s="1">
        <f t="shared" si="0"/>
        <v>-1752.8485673839546</v>
      </c>
      <c r="C18" s="1">
        <f t="shared" si="4"/>
        <v>-215.29450635732385</v>
      </c>
      <c r="D18" s="1">
        <f t="shared" si="1"/>
        <v>-1537.5540610266307</v>
      </c>
      <c r="E18">
        <v>875</v>
      </c>
      <c r="F18" s="2">
        <f t="shared" si="2"/>
        <v>0.56908568106916457</v>
      </c>
    </row>
    <row r="19" spans="1:9" x14ac:dyDescent="0.25">
      <c r="A19">
        <f t="shared" si="3"/>
        <v>10</v>
      </c>
      <c r="B19" s="1">
        <f t="shared" si="0"/>
        <v>-1752.8485673839546</v>
      </c>
      <c r="C19" s="1">
        <f t="shared" si="4"/>
        <v>-216.84620347282916</v>
      </c>
      <c r="D19" s="1">
        <f t="shared" si="1"/>
        <v>-1536.0023639111255</v>
      </c>
      <c r="E19">
        <v>875</v>
      </c>
      <c r="F19" s="2">
        <f t="shared" si="2"/>
        <v>0.56966058162305555</v>
      </c>
    </row>
    <row r="20" spans="1:9" x14ac:dyDescent="0.25">
      <c r="A20" s="3">
        <f t="shared" si="3"/>
        <v>11</v>
      </c>
      <c r="B20" s="1">
        <f t="shared" si="0"/>
        <v>-1752.8485673839546</v>
      </c>
      <c r="C20" s="1">
        <f t="shared" si="4"/>
        <v>-218.40908417113462</v>
      </c>
      <c r="D20" s="1">
        <f t="shared" si="1"/>
        <v>-1534.4394832128201</v>
      </c>
      <c r="E20">
        <v>875</v>
      </c>
      <c r="F20" s="2">
        <f t="shared" si="2"/>
        <v>0.57024080100436347</v>
      </c>
    </row>
    <row r="21" spans="1:9" x14ac:dyDescent="0.25">
      <c r="A21">
        <f t="shared" si="3"/>
        <v>12</v>
      </c>
      <c r="B21" s="1">
        <f t="shared" si="0"/>
        <v>-1752.8485673839546</v>
      </c>
      <c r="C21" s="1">
        <f t="shared" si="4"/>
        <v>-219.98322905593724</v>
      </c>
      <c r="D21" s="1">
        <f t="shared" si="1"/>
        <v>-1532.8653383280173</v>
      </c>
      <c r="E21">
        <v>875</v>
      </c>
      <c r="F21" s="2">
        <f t="shared" si="2"/>
        <v>0.5708263981977777</v>
      </c>
      <c r="G21" s="1">
        <f>SUM(D10:D21)</f>
        <v>-18495.83894711452</v>
      </c>
      <c r="H21">
        <f>SUM(E10:E21)</f>
        <v>10500</v>
      </c>
      <c r="I21" s="1">
        <f>G21+H21</f>
        <v>-7995.8389471145201</v>
      </c>
    </row>
    <row r="22" spans="1:9" x14ac:dyDescent="0.25">
      <c r="A22">
        <f t="shared" si="3"/>
        <v>13</v>
      </c>
      <c r="B22" s="1">
        <f t="shared" si="0"/>
        <v>-1752.8485673839546</v>
      </c>
      <c r="C22" s="1">
        <f t="shared" si="4"/>
        <v>-221.56871931187112</v>
      </c>
      <c r="D22" s="1">
        <f t="shared" si="1"/>
        <v>-1531.2798480720835</v>
      </c>
      <c r="E22">
        <v>875</v>
      </c>
      <c r="F22" s="2">
        <f t="shared" si="2"/>
        <v>0.57141743300654357</v>
      </c>
    </row>
    <row r="23" spans="1:9" x14ac:dyDescent="0.25">
      <c r="A23">
        <f t="shared" si="3"/>
        <v>14</v>
      </c>
      <c r="B23" s="1">
        <f t="shared" si="0"/>
        <v>-1752.8485673839546</v>
      </c>
      <c r="C23" s="1">
        <f t="shared" si="4"/>
        <v>-223.16563670869419</v>
      </c>
      <c r="D23" s="1">
        <f t="shared" si="1"/>
        <v>-1529.6829306752604</v>
      </c>
      <c r="E23">
        <v>875</v>
      </c>
      <c r="F23" s="2">
        <f t="shared" si="2"/>
        <v>0.57201396606664201</v>
      </c>
    </row>
    <row r="24" spans="1:9" x14ac:dyDescent="0.25">
      <c r="A24">
        <f t="shared" si="3"/>
        <v>15</v>
      </c>
      <c r="B24" s="1">
        <f t="shared" si="0"/>
        <v>-1752.8485673839546</v>
      </c>
      <c r="C24" s="1">
        <f t="shared" si="4"/>
        <v>-224.77406360550526</v>
      </c>
      <c r="D24" s="1">
        <f t="shared" si="1"/>
        <v>-1528.0745037784493</v>
      </c>
      <c r="E24">
        <v>875</v>
      </c>
      <c r="F24" s="2">
        <f t="shared" si="2"/>
        <v>0.57261605886126576</v>
      </c>
    </row>
    <row r="25" spans="1:9" x14ac:dyDescent="0.25">
      <c r="A25">
        <f t="shared" si="3"/>
        <v>16</v>
      </c>
      <c r="B25" s="1">
        <f t="shared" si="0"/>
        <v>-1752.8485673839546</v>
      </c>
      <c r="C25" s="1">
        <f t="shared" si="4"/>
        <v>-226.394082954992</v>
      </c>
      <c r="D25" s="1">
        <f t="shared" si="1"/>
        <v>-1526.4544844289626</v>
      </c>
      <c r="E25">
        <v>875</v>
      </c>
      <c r="F25" s="2">
        <f t="shared" si="2"/>
        <v>0.57322377373560029</v>
      </c>
    </row>
    <row r="26" spans="1:9" x14ac:dyDescent="0.25">
      <c r="A26">
        <f t="shared" si="3"/>
        <v>17</v>
      </c>
      <c r="B26" s="1">
        <f t="shared" si="0"/>
        <v>-1752.8485673839546</v>
      </c>
      <c r="C26" s="1">
        <f t="shared" si="4"/>
        <v>-228.02577830770892</v>
      </c>
      <c r="D26" s="1">
        <f t="shared" si="1"/>
        <v>-1524.8227890762457</v>
      </c>
      <c r="E26">
        <v>875</v>
      </c>
      <c r="F26" s="2">
        <f t="shared" si="2"/>
        <v>0.57383717391191702</v>
      </c>
    </row>
    <row r="27" spans="1:9" x14ac:dyDescent="0.25">
      <c r="A27">
        <f t="shared" si="3"/>
        <v>18</v>
      </c>
      <c r="B27" s="1">
        <f t="shared" si="0"/>
        <v>-1752.8485673839546</v>
      </c>
      <c r="C27" s="1">
        <f t="shared" si="4"/>
        <v>-229.66923381638631</v>
      </c>
      <c r="D27" s="1">
        <f t="shared" si="1"/>
        <v>-1523.1793335675682</v>
      </c>
      <c r="E27">
        <v>875</v>
      </c>
      <c r="F27" s="2">
        <f t="shared" si="2"/>
        <v>0.5744563235049861</v>
      </c>
    </row>
    <row r="28" spans="1:9" x14ac:dyDescent="0.25">
      <c r="A28">
        <f t="shared" si="3"/>
        <v>19</v>
      </c>
      <c r="B28" s="1">
        <f t="shared" si="0"/>
        <v>-1752.8485673839546</v>
      </c>
      <c r="C28" s="1">
        <f t="shared" si="4"/>
        <v>-231.32453424027031</v>
      </c>
      <c r="D28" s="1">
        <f t="shared" si="1"/>
        <v>-1521.5240331436842</v>
      </c>
      <c r="E28">
        <v>875</v>
      </c>
      <c r="F28" s="2">
        <f t="shared" si="2"/>
        <v>0.57508128753781562</v>
      </c>
    </row>
    <row r="29" spans="1:9" x14ac:dyDescent="0.25">
      <c r="A29">
        <f t="shared" si="3"/>
        <v>20</v>
      </c>
      <c r="B29" s="1">
        <f t="shared" si="0"/>
        <v>-1752.8485673839546</v>
      </c>
      <c r="C29" s="1">
        <f t="shared" si="4"/>
        <v>-232.99176494949472</v>
      </c>
      <c r="D29" s="1">
        <f t="shared" si="1"/>
        <v>-1519.85680243446</v>
      </c>
      <c r="E29">
        <v>875</v>
      </c>
      <c r="F29" s="2">
        <f t="shared" si="2"/>
        <v>0.57571213195772908</v>
      </c>
    </row>
    <row r="30" spans="1:9" x14ac:dyDescent="0.25">
      <c r="A30">
        <f t="shared" si="3"/>
        <v>21</v>
      </c>
      <c r="B30" s="1">
        <f t="shared" si="0"/>
        <v>-1752.8485673839546</v>
      </c>
      <c r="C30" s="1">
        <f t="shared" si="4"/>
        <v>-234.67101192948306</v>
      </c>
      <c r="D30" s="1">
        <f t="shared" si="1"/>
        <v>-1518.1775554544715</v>
      </c>
      <c r="E30">
        <v>875</v>
      </c>
      <c r="F30" s="2">
        <f t="shared" si="2"/>
        <v>0.57634892365278434</v>
      </c>
    </row>
    <row r="31" spans="1:9" x14ac:dyDescent="0.25">
      <c r="A31">
        <f t="shared" si="3"/>
        <v>22</v>
      </c>
      <c r="B31" s="1">
        <f t="shared" si="0"/>
        <v>-1752.8485673839546</v>
      </c>
      <c r="C31" s="1">
        <f t="shared" si="4"/>
        <v>-236.36236178538385</v>
      </c>
      <c r="D31" s="1">
        <f t="shared" si="1"/>
        <v>-1516.4862055985707</v>
      </c>
      <c r="E31">
        <v>875</v>
      </c>
      <c r="F31" s="2">
        <f t="shared" si="2"/>
        <v>0.57699173046854701</v>
      </c>
    </row>
    <row r="32" spans="1:9" x14ac:dyDescent="0.25">
      <c r="A32">
        <f t="shared" si="3"/>
        <v>23</v>
      </c>
      <c r="B32" s="1">
        <f t="shared" si="0"/>
        <v>-1752.8485673839546</v>
      </c>
      <c r="C32" s="1">
        <f t="shared" si="4"/>
        <v>-238.06590174653678</v>
      </c>
      <c r="D32" s="1">
        <f t="shared" si="1"/>
        <v>-1514.7826656374177</v>
      </c>
      <c r="E32">
        <v>875</v>
      </c>
      <c r="F32" s="2">
        <f t="shared" si="2"/>
        <v>0.57764062122522486</v>
      </c>
    </row>
    <row r="33" spans="1:7" x14ac:dyDescent="0.25">
      <c r="A33">
        <f t="shared" si="3"/>
        <v>24</v>
      </c>
      <c r="B33" s="1">
        <f t="shared" si="0"/>
        <v>-1752.8485673839546</v>
      </c>
      <c r="C33" s="1">
        <f t="shared" si="4"/>
        <v>-239.78171967097165</v>
      </c>
      <c r="D33" s="1">
        <f t="shared" si="1"/>
        <v>-1513.066847712983</v>
      </c>
      <c r="E33">
        <v>875</v>
      </c>
      <c r="F33" s="2">
        <f t="shared" si="2"/>
        <v>0.57829566573517355</v>
      </c>
      <c r="G33" s="1">
        <f>SUM(D22:D33)</f>
        <v>-18267.387999580154</v>
      </c>
    </row>
    <row r="34" spans="1:7" x14ac:dyDescent="0.25">
      <c r="A34">
        <f t="shared" si="3"/>
        <v>25</v>
      </c>
      <c r="B34" s="1">
        <f t="shared" si="0"/>
        <v>-1752.8485673839546</v>
      </c>
      <c r="C34" s="1">
        <f t="shared" si="4"/>
        <v>-241.50990404993965</v>
      </c>
      <c r="D34" s="1">
        <f t="shared" si="1"/>
        <v>-1511.3386633340149</v>
      </c>
      <c r="E34">
        <v>875</v>
      </c>
      <c r="F34" s="2">
        <f t="shared" si="2"/>
        <v>0.57895693482078259</v>
      </c>
    </row>
    <row r="35" spans="1:7" x14ac:dyDescent="0.25">
      <c r="A35">
        <f t="shared" si="3"/>
        <v>26</v>
      </c>
      <c r="B35" s="1">
        <f t="shared" si="0"/>
        <v>-1752.8485673839546</v>
      </c>
      <c r="C35" s="1">
        <f t="shared" si="4"/>
        <v>-243.25054401247675</v>
      </c>
      <c r="D35" s="1">
        <f t="shared" si="1"/>
        <v>-1509.5980233714779</v>
      </c>
      <c r="E35">
        <v>875</v>
      </c>
      <c r="F35" s="2">
        <f t="shared" si="2"/>
        <v>0.57962450033275004</v>
      </c>
    </row>
    <row r="36" spans="1:7" x14ac:dyDescent="0.25">
      <c r="A36">
        <f t="shared" si="3"/>
        <v>27</v>
      </c>
      <c r="B36" s="1">
        <f t="shared" si="0"/>
        <v>-1752.8485673839546</v>
      </c>
      <c r="C36" s="1">
        <f t="shared" si="4"/>
        <v>-245.00372933000074</v>
      </c>
      <c r="D36" s="1">
        <f t="shared" si="1"/>
        <v>-1507.8448380539539</v>
      </c>
      <c r="E36">
        <v>875</v>
      </c>
      <c r="F36" s="2">
        <f t="shared" si="2"/>
        <v>0.58029843516875879</v>
      </c>
    </row>
    <row r="37" spans="1:7" x14ac:dyDescent="0.25">
      <c r="A37">
        <f t="shared" si="3"/>
        <v>28</v>
      </c>
      <c r="B37" s="1">
        <f t="shared" si="0"/>
        <v>-1752.8485673839546</v>
      </c>
      <c r="C37" s="1">
        <f t="shared" si="4"/>
        <v>-246.76955042094136</v>
      </c>
      <c r="D37" s="1">
        <f t="shared" si="1"/>
        <v>-1506.0790169630131</v>
      </c>
      <c r="E37">
        <v>875</v>
      </c>
      <c r="F37" s="2">
        <f t="shared" si="2"/>
        <v>0.58097881329256218</v>
      </c>
    </row>
    <row r="38" spans="1:7" x14ac:dyDescent="0.25">
      <c r="A38">
        <f t="shared" si="3"/>
        <v>29</v>
      </c>
      <c r="B38" s="1">
        <f t="shared" si="0"/>
        <v>-1752.8485673839546</v>
      </c>
      <c r="C38" s="1">
        <f t="shared" si="4"/>
        <v>-248.54809835540274</v>
      </c>
      <c r="D38" s="1">
        <f t="shared" si="1"/>
        <v>-1504.3004690285518</v>
      </c>
      <c r="E38">
        <v>875</v>
      </c>
      <c r="F38" s="2">
        <f t="shared" si="2"/>
        <v>0.58166570975348963</v>
      </c>
    </row>
    <row r="39" spans="1:7" x14ac:dyDescent="0.25">
      <c r="A39">
        <f t="shared" si="3"/>
        <v>30</v>
      </c>
      <c r="B39" s="1">
        <f t="shared" si="0"/>
        <v>-1752.8485673839546</v>
      </c>
      <c r="C39" s="1">
        <f t="shared" si="4"/>
        <v>-250.33946485986112</v>
      </c>
      <c r="D39" s="1">
        <f t="shared" si="1"/>
        <v>-1502.5091025240934</v>
      </c>
      <c r="E39">
        <v>875</v>
      </c>
      <c r="F39" s="2">
        <f t="shared" si="2"/>
        <v>0.58235920070638569</v>
      </c>
    </row>
    <row r="40" spans="1:7" x14ac:dyDescent="0.25">
      <c r="A40">
        <f t="shared" si="3"/>
        <v>31</v>
      </c>
      <c r="B40" s="1">
        <f t="shared" si="0"/>
        <v>-1752.8485673839546</v>
      </c>
      <c r="C40" s="1">
        <f t="shared" si="4"/>
        <v>-252.14374232189479</v>
      </c>
      <c r="D40" s="1">
        <f t="shared" si="1"/>
        <v>-1500.7048250620599</v>
      </c>
      <c r="E40">
        <v>875</v>
      </c>
      <c r="F40" s="2">
        <f t="shared" si="2"/>
        <v>0.58305936343198961</v>
      </c>
    </row>
    <row r="41" spans="1:7" x14ac:dyDescent="0.25">
      <c r="A41">
        <f t="shared" si="3"/>
        <v>32</v>
      </c>
      <c r="B41" s="1">
        <f t="shared" si="0"/>
        <v>-1752.8485673839546</v>
      </c>
      <c r="C41" s="1">
        <f t="shared" si="4"/>
        <v>-253.96102379494931</v>
      </c>
      <c r="D41" s="1">
        <f t="shared" si="1"/>
        <v>-1498.8875435890052</v>
      </c>
      <c r="E41">
        <v>875</v>
      </c>
      <c r="F41" s="2">
        <f t="shared" si="2"/>
        <v>0.58376627635777123</v>
      </c>
    </row>
    <row r="42" spans="1:7" x14ac:dyDescent="0.25">
      <c r="A42">
        <f t="shared" si="3"/>
        <v>33</v>
      </c>
      <c r="B42" s="1">
        <f t="shared" si="0"/>
        <v>-1752.8485673839546</v>
      </c>
      <c r="C42" s="1">
        <f t="shared" si="4"/>
        <v>-255.79140300313668</v>
      </c>
      <c r="D42" s="1">
        <f t="shared" si="1"/>
        <v>-1497.057164380818</v>
      </c>
      <c r="E42">
        <v>875</v>
      </c>
      <c r="F42" s="2">
        <f t="shared" si="2"/>
        <v>0.58448001907923097</v>
      </c>
    </row>
    <row r="43" spans="1:7" x14ac:dyDescent="0.25">
      <c r="A43">
        <f t="shared" si="3"/>
        <v>34</v>
      </c>
      <c r="B43" s="1">
        <f t="shared" si="0"/>
        <v>-1752.8485673839546</v>
      </c>
      <c r="C43" s="1">
        <f t="shared" si="4"/>
        <v>-257.63497434606842</v>
      </c>
      <c r="D43" s="1">
        <f t="shared" si="1"/>
        <v>-1495.2135930378861</v>
      </c>
      <c r="E43">
        <v>875</v>
      </c>
      <c r="F43" s="2">
        <f t="shared" si="2"/>
        <v>0.58520067238168094</v>
      </c>
    </row>
    <row r="44" spans="1:7" x14ac:dyDescent="0.25">
      <c r="A44">
        <f t="shared" si="3"/>
        <v>35</v>
      </c>
      <c r="B44" s="1">
        <f t="shared" si="0"/>
        <v>-1752.8485673839546</v>
      </c>
      <c r="C44" s="1">
        <f t="shared" si="4"/>
        <v>-259.49183290372514</v>
      </c>
      <c r="D44" s="1">
        <f t="shared" si="1"/>
        <v>-1493.3567344802295</v>
      </c>
      <c r="E44">
        <v>875</v>
      </c>
      <c r="F44" s="2">
        <f t="shared" si="2"/>
        <v>0.58592831826251368</v>
      </c>
    </row>
    <row r="45" spans="1:7" x14ac:dyDescent="0.25">
      <c r="A45">
        <f t="shared" si="3"/>
        <v>36</v>
      </c>
      <c r="B45" s="1">
        <f t="shared" si="0"/>
        <v>-1752.8485673839546</v>
      </c>
      <c r="C45" s="1">
        <f t="shared" si="4"/>
        <v>-261.36207444135925</v>
      </c>
      <c r="D45" s="1">
        <f t="shared" si="1"/>
        <v>-1491.4864929425953</v>
      </c>
      <c r="E45">
        <v>875</v>
      </c>
      <c r="F45" s="2">
        <f t="shared" si="2"/>
        <v>0.58666303995397784</v>
      </c>
    </row>
    <row r="46" spans="1:7" x14ac:dyDescent="0.25">
      <c r="A46">
        <f t="shared" si="3"/>
        <v>37</v>
      </c>
      <c r="B46" s="1">
        <f t="shared" si="0"/>
        <v>-1752.8485673839546</v>
      </c>
      <c r="C46" s="1">
        <f t="shared" si="4"/>
        <v>-263.24579541443427</v>
      </c>
      <c r="D46" s="1">
        <f t="shared" si="1"/>
        <v>-1489.6027719695203</v>
      </c>
      <c r="E46">
        <v>875</v>
      </c>
      <c r="F46" s="2">
        <f t="shared" si="2"/>
        <v>0.58740492194646909</v>
      </c>
    </row>
    <row r="47" spans="1:7" x14ac:dyDescent="0.25">
      <c r="A47">
        <f t="shared" si="3"/>
        <v>38</v>
      </c>
      <c r="B47" s="1">
        <f t="shared" si="0"/>
        <v>-1752.8485673839546</v>
      </c>
      <c r="C47" s="1">
        <f t="shared" si="4"/>
        <v>-265.14309297359972</v>
      </c>
      <c r="D47" s="1">
        <f t="shared" si="1"/>
        <v>-1487.7054744103548</v>
      </c>
      <c r="E47">
        <v>875</v>
      </c>
      <c r="F47" s="2">
        <f t="shared" si="2"/>
        <v>0.58815405001235355</v>
      </c>
    </row>
    <row r="48" spans="1:7" x14ac:dyDescent="0.25">
      <c r="A48">
        <f t="shared" si="3"/>
        <v>39</v>
      </c>
      <c r="B48" s="1">
        <f t="shared" si="0"/>
        <v>-1752.8485673839546</v>
      </c>
      <c r="C48" s="1">
        <f t="shared" si="4"/>
        <v>-267.05406496970096</v>
      </c>
      <c r="D48" s="1">
        <f t="shared" si="1"/>
        <v>-1485.7945024142537</v>
      </c>
      <c r="E48">
        <v>875</v>
      </c>
      <c r="F48" s="2">
        <f t="shared" si="2"/>
        <v>0.58891051123033544</v>
      </c>
    </row>
    <row r="49" spans="1:6" x14ac:dyDescent="0.25">
      <c r="A49">
        <f t="shared" si="3"/>
        <v>40</v>
      </c>
      <c r="B49" s="1">
        <f t="shared" si="0"/>
        <v>-1752.8485673839546</v>
      </c>
      <c r="C49" s="1">
        <f t="shared" si="4"/>
        <v>-268.97880995882616</v>
      </c>
      <c r="D49" s="1">
        <f t="shared" si="1"/>
        <v>-1483.8697574251285</v>
      </c>
      <c r="E49">
        <v>875</v>
      </c>
      <c r="F49" s="2">
        <f t="shared" si="2"/>
        <v>0.58967439401038524</v>
      </c>
    </row>
    <row r="50" spans="1:6" x14ac:dyDescent="0.25">
      <c r="A50">
        <f t="shared" si="3"/>
        <v>41</v>
      </c>
      <c r="B50" s="1">
        <f t="shared" si="0"/>
        <v>-1752.8485673839546</v>
      </c>
      <c r="C50" s="1">
        <f t="shared" si="4"/>
        <v>-270.9174272073891</v>
      </c>
      <c r="D50" s="1">
        <f t="shared" si="1"/>
        <v>-1481.9311401765653</v>
      </c>
      <c r="E50">
        <v>875</v>
      </c>
      <c r="F50" s="2">
        <f t="shared" si="2"/>
        <v>0.59044578811924264</v>
      </c>
    </row>
    <row r="51" spans="1:6" x14ac:dyDescent="0.25">
      <c r="A51">
        <f t="shared" si="3"/>
        <v>42</v>
      </c>
      <c r="B51" s="1">
        <f t="shared" si="0"/>
        <v>-1752.8485673839546</v>
      </c>
      <c r="C51" s="1">
        <f t="shared" si="4"/>
        <v>-272.87001669724867</v>
      </c>
      <c r="D51" s="1">
        <f t="shared" si="1"/>
        <v>-1479.9785506867058</v>
      </c>
      <c r="E51">
        <v>875</v>
      </c>
      <c r="F51" s="2">
        <f t="shared" si="2"/>
        <v>0.59122478470650974</v>
      </c>
    </row>
    <row r="52" spans="1:6" x14ac:dyDescent="0.25">
      <c r="A52">
        <f t="shared" si="3"/>
        <v>43</v>
      </c>
      <c r="B52" s="1">
        <f t="shared" si="0"/>
        <v>-1752.8485673839546</v>
      </c>
      <c r="C52" s="1">
        <f t="shared" si="4"/>
        <v>-274.83667913086543</v>
      </c>
      <c r="D52" s="1">
        <f t="shared" si="1"/>
        <v>-1478.0118882530892</v>
      </c>
      <c r="E52">
        <v>875</v>
      </c>
      <c r="F52" s="2">
        <f t="shared" si="2"/>
        <v>0.59201147633135165</v>
      </c>
    </row>
    <row r="53" spans="1:6" x14ac:dyDescent="0.25">
      <c r="A53">
        <f t="shared" si="3"/>
        <v>44</v>
      </c>
      <c r="B53" s="1">
        <f t="shared" si="0"/>
        <v>-1752.8485673839546</v>
      </c>
      <c r="C53" s="1">
        <f t="shared" si="4"/>
        <v>-276.81751593649483</v>
      </c>
      <c r="D53" s="1">
        <f t="shared" si="1"/>
        <v>-1476.0310514474597</v>
      </c>
      <c r="E53">
        <v>875</v>
      </c>
      <c r="F53" s="2">
        <f t="shared" si="2"/>
        <v>0.59280595698981886</v>
      </c>
    </row>
    <row r="54" spans="1:6" x14ac:dyDescent="0.25">
      <c r="A54">
        <f t="shared" si="3"/>
        <v>45</v>
      </c>
      <c r="B54" s="1">
        <f t="shared" si="0"/>
        <v>-1752.8485673839546</v>
      </c>
      <c r="C54" s="1">
        <f t="shared" si="4"/>
        <v>-278.81262927341896</v>
      </c>
      <c r="D54" s="1">
        <f t="shared" si="1"/>
        <v>-1474.0359381105357</v>
      </c>
      <c r="E54">
        <v>875</v>
      </c>
      <c r="F54" s="2">
        <f t="shared" si="2"/>
        <v>0.59360832214281134</v>
      </c>
    </row>
    <row r="55" spans="1:6" x14ac:dyDescent="0.25">
      <c r="A55">
        <f t="shared" si="3"/>
        <v>46</v>
      </c>
      <c r="B55" s="1">
        <f t="shared" si="0"/>
        <v>-1752.8485673839546</v>
      </c>
      <c r="C55" s="1">
        <f t="shared" si="4"/>
        <v>-280.82212203721468</v>
      </c>
      <c r="D55" s="1">
        <f t="shared" si="1"/>
        <v>-1472.0264453467398</v>
      </c>
      <c r="E55">
        <v>875</v>
      </c>
      <c r="F55" s="2">
        <f t="shared" si="2"/>
        <v>0.59441866874469862</v>
      </c>
    </row>
    <row r="56" spans="1:6" x14ac:dyDescent="0.25">
      <c r="A56">
        <f t="shared" si="3"/>
        <v>47</v>
      </c>
      <c r="B56" s="1">
        <f t="shared" si="0"/>
        <v>-1752.8485673839546</v>
      </c>
      <c r="C56" s="1">
        <f t="shared" si="4"/>
        <v>-282.84609786506047</v>
      </c>
      <c r="D56" s="1">
        <f t="shared" si="1"/>
        <v>-1470.002469518894</v>
      </c>
      <c r="E56">
        <v>875</v>
      </c>
      <c r="F56" s="2">
        <f t="shared" si="2"/>
        <v>0.59523709527261692</v>
      </c>
    </row>
    <row r="57" spans="1:6" x14ac:dyDescent="0.25">
      <c r="A57">
        <f t="shared" si="3"/>
        <v>48</v>
      </c>
      <c r="B57" s="1">
        <f t="shared" si="0"/>
        <v>-1752.8485673839546</v>
      </c>
      <c r="C57" s="1">
        <f t="shared" si="4"/>
        <v>-284.88466114108161</v>
      </c>
      <c r="D57" s="1">
        <f t="shared" si="1"/>
        <v>-1467.963906242873</v>
      </c>
      <c r="E57">
        <v>875</v>
      </c>
      <c r="F57" s="2">
        <f t="shared" si="2"/>
        <v>0.59606370175646006</v>
      </c>
    </row>
    <row r="58" spans="1:6" x14ac:dyDescent="0.25">
      <c r="A58">
        <f t="shared" si="3"/>
        <v>49</v>
      </c>
      <c r="B58" s="1">
        <f t="shared" si="0"/>
        <v>-1752.8485673839546</v>
      </c>
      <c r="C58" s="1">
        <f t="shared" si="4"/>
        <v>-286.93791700173347</v>
      </c>
      <c r="D58" s="1">
        <f t="shared" si="1"/>
        <v>-1465.9106503822211</v>
      </c>
      <c r="E58">
        <v>875</v>
      </c>
      <c r="F58" s="2">
        <f t="shared" si="2"/>
        <v>0.59689858980958543</v>
      </c>
    </row>
    <row r="59" spans="1:6" x14ac:dyDescent="0.25">
      <c r="A59">
        <f t="shared" si="3"/>
        <v>50</v>
      </c>
      <c r="B59" s="1">
        <f t="shared" si="0"/>
        <v>-1752.8485673839546</v>
      </c>
      <c r="C59" s="1">
        <f t="shared" si="4"/>
        <v>-289.0059713412237</v>
      </c>
      <c r="D59" s="1">
        <f t="shared" si="1"/>
        <v>-1463.8425960427307</v>
      </c>
      <c r="E59">
        <v>875</v>
      </c>
      <c r="F59" s="2">
        <f t="shared" si="2"/>
        <v>0.59774186266025153</v>
      </c>
    </row>
    <row r="60" spans="1:6" x14ac:dyDescent="0.25">
      <c r="A60">
        <f t="shared" si="3"/>
        <v>51</v>
      </c>
      <c r="B60" s="1">
        <f t="shared" si="0"/>
        <v>-1752.8485673839546</v>
      </c>
      <c r="C60" s="1">
        <f t="shared" si="4"/>
        <v>-291.08893081697408</v>
      </c>
      <c r="D60" s="1">
        <f t="shared" si="1"/>
        <v>-1461.7596365669806</v>
      </c>
      <c r="E60">
        <v>875</v>
      </c>
      <c r="F60" s="2">
        <f t="shared" si="2"/>
        <v>0.59859362518381176</v>
      </c>
    </row>
    <row r="61" spans="1:6" x14ac:dyDescent="0.25">
      <c r="A61">
        <f t="shared" si="3"/>
        <v>52</v>
      </c>
      <c r="B61" s="1">
        <f t="shared" si="0"/>
        <v>-1752.8485673839546</v>
      </c>
      <c r="C61" s="1">
        <f t="shared" si="4"/>
        <v>-293.18690285512059</v>
      </c>
      <c r="D61" s="1">
        <f t="shared" si="1"/>
        <v>-1459.6616645288341</v>
      </c>
      <c r="E61">
        <v>875</v>
      </c>
      <c r="F61" s="2">
        <f t="shared" si="2"/>
        <v>0.59945398393568294</v>
      </c>
    </row>
    <row r="62" spans="1:6" x14ac:dyDescent="0.25">
      <c r="A62">
        <f t="shared" si="3"/>
        <v>53</v>
      </c>
      <c r="B62" s="1">
        <f t="shared" si="0"/>
        <v>-1752.8485673839546</v>
      </c>
      <c r="C62" s="1">
        <f t="shared" si="4"/>
        <v>-295.29999565605419</v>
      </c>
      <c r="D62" s="1">
        <f t="shared" si="1"/>
        <v>-1457.5485717279003</v>
      </c>
      <c r="E62">
        <v>875</v>
      </c>
      <c r="F62" s="2">
        <f t="shared" si="2"/>
        <v>0.60032304718511142</v>
      </c>
    </row>
    <row r="63" spans="1:6" x14ac:dyDescent="0.25">
      <c r="A63">
        <f t="shared" si="3"/>
        <v>54</v>
      </c>
      <c r="B63" s="1">
        <f t="shared" si="0"/>
        <v>-1752.8485673839546</v>
      </c>
      <c r="C63" s="1">
        <f t="shared" si="4"/>
        <v>-297.42831820000112</v>
      </c>
      <c r="D63" s="1">
        <f t="shared" si="1"/>
        <v>-1455.4202491839535</v>
      </c>
      <c r="E63">
        <v>875</v>
      </c>
      <c r="F63" s="2">
        <f t="shared" si="2"/>
        <v>0.60120092494975796</v>
      </c>
    </row>
    <row r="64" spans="1:6" x14ac:dyDescent="0.25">
      <c r="A64">
        <f t="shared" si="3"/>
        <v>55</v>
      </c>
      <c r="B64" s="1">
        <f t="shared" si="0"/>
        <v>-1752.8485673839546</v>
      </c>
      <c r="C64" s="1">
        <f t="shared" si="4"/>
        <v>-299.57198025264336</v>
      </c>
      <c r="D64" s="1">
        <f t="shared" si="1"/>
        <v>-1453.2765871313113</v>
      </c>
      <c r="E64">
        <v>875</v>
      </c>
      <c r="F64" s="2">
        <f t="shared" si="2"/>
        <v>0.60208772903112839</v>
      </c>
    </row>
    <row r="65" spans="1:6" x14ac:dyDescent="0.25">
      <c r="A65">
        <f t="shared" si="3"/>
        <v>56</v>
      </c>
      <c r="B65" s="1">
        <f t="shared" si="0"/>
        <v>-1752.8485673839546</v>
      </c>
      <c r="C65" s="1">
        <f t="shared" si="4"/>
        <v>-301.73109237077955</v>
      </c>
      <c r="D65" s="1">
        <f t="shared" si="1"/>
        <v>-1451.117475013175</v>
      </c>
      <c r="E65">
        <v>875</v>
      </c>
      <c r="F65" s="2">
        <f t="shared" si="2"/>
        <v>0.60298357305086947</v>
      </c>
    </row>
    <row r="66" spans="1:6" x14ac:dyDescent="0.25">
      <c r="A66">
        <f t="shared" si="3"/>
        <v>57</v>
      </c>
      <c r="B66" s="1">
        <f t="shared" si="0"/>
        <v>-1752.8485673839546</v>
      </c>
      <c r="C66" s="1">
        <f t="shared" si="4"/>
        <v>-303.90576590802675</v>
      </c>
      <c r="D66" s="1">
        <f t="shared" si="1"/>
        <v>-1448.9428014759278</v>
      </c>
      <c r="E66">
        <v>875</v>
      </c>
      <c r="F66" s="2">
        <f t="shared" si="2"/>
        <v>0.60388857248795746</v>
      </c>
    </row>
    <row r="67" spans="1:6" x14ac:dyDescent="0.25">
      <c r="A67">
        <f t="shared" si="3"/>
        <v>58</v>
      </c>
      <c r="B67" s="1">
        <f t="shared" si="0"/>
        <v>-1752.8485673839546</v>
      </c>
      <c r="C67" s="1">
        <f t="shared" si="4"/>
        <v>-306.09611302056408</v>
      </c>
      <c r="D67" s="1">
        <f t="shared" si="1"/>
        <v>-1446.7524543633904</v>
      </c>
      <c r="E67">
        <v>875</v>
      </c>
      <c r="F67" s="2">
        <f t="shared" si="2"/>
        <v>0.60480284471680634</v>
      </c>
    </row>
    <row r="68" spans="1:6" x14ac:dyDescent="0.25">
      <c r="A68">
        <f t="shared" si="3"/>
        <v>59</v>
      </c>
      <c r="B68" s="1">
        <f t="shared" si="0"/>
        <v>-1752.8485673839546</v>
      </c>
      <c r="C68" s="1">
        <f t="shared" si="4"/>
        <v>-308.30224667291606</v>
      </c>
      <c r="D68" s="1">
        <f t="shared" si="1"/>
        <v>-1444.5463207110386</v>
      </c>
      <c r="E68">
        <v>875</v>
      </c>
      <c r="F68" s="2">
        <f t="shared" si="2"/>
        <v>0.60572650904631775</v>
      </c>
    </row>
    <row r="69" spans="1:6" x14ac:dyDescent="0.25">
      <c r="A69">
        <f t="shared" si="3"/>
        <v>60</v>
      </c>
      <c r="B69" s="1">
        <f t="shared" si="0"/>
        <v>-1752.8485673839546</v>
      </c>
      <c r="C69" s="1">
        <f t="shared" si="4"/>
        <v>-310.52428064377898</v>
      </c>
      <c r="D69" s="1">
        <f t="shared" si="1"/>
        <v>-1442.3242867401755</v>
      </c>
      <c r="E69">
        <v>875</v>
      </c>
      <c r="F69" s="2">
        <f t="shared" si="2"/>
        <v>0.60665968675990622</v>
      </c>
    </row>
    <row r="70" spans="1:6" x14ac:dyDescent="0.25">
      <c r="A70">
        <f t="shared" si="3"/>
        <v>61</v>
      </c>
      <c r="B70" s="1">
        <f t="shared" si="0"/>
        <v>-1752.8485673839546</v>
      </c>
      <c r="C70" s="1">
        <f t="shared" si="4"/>
        <v>-312.76232953188958</v>
      </c>
      <c r="D70" s="1">
        <f t="shared" si="1"/>
        <v>-1440.0862378520651</v>
      </c>
      <c r="E70">
        <v>875</v>
      </c>
      <c r="F70" s="2">
        <f t="shared" si="2"/>
        <v>0.60760250115652148</v>
      </c>
    </row>
    <row r="71" spans="1:6" x14ac:dyDescent="0.25">
      <c r="A71">
        <f t="shared" si="3"/>
        <v>62</v>
      </c>
      <c r="B71" s="1">
        <f t="shared" si="0"/>
        <v>-1752.8485673839546</v>
      </c>
      <c r="C71" s="1">
        <f t="shared" si="4"/>
        <v>-315.01650876193401</v>
      </c>
      <c r="D71" s="1">
        <f t="shared" si="1"/>
        <v>-1437.8320586220207</v>
      </c>
      <c r="E71">
        <v>875</v>
      </c>
      <c r="F71" s="2">
        <f t="shared" si="2"/>
        <v>0.60855507759270322</v>
      </c>
    </row>
    <row r="72" spans="1:6" x14ac:dyDescent="0.25">
      <c r="A72">
        <f t="shared" si="3"/>
        <v>63</v>
      </c>
      <c r="B72" s="1">
        <f t="shared" si="0"/>
        <v>-1752.8485673839546</v>
      </c>
      <c r="C72" s="1">
        <f t="shared" si="4"/>
        <v>-317.28693459050191</v>
      </c>
      <c r="D72" s="1">
        <f t="shared" si="1"/>
        <v>-1435.5616327934526</v>
      </c>
      <c r="E72">
        <v>875</v>
      </c>
      <c r="F72" s="2">
        <f t="shared" si="2"/>
        <v>0.60951754352569432</v>
      </c>
    </row>
    <row r="73" spans="1:6" x14ac:dyDescent="0.25">
      <c r="A73">
        <f t="shared" si="3"/>
        <v>64</v>
      </c>
      <c r="B73" s="1">
        <f t="shared" si="0"/>
        <v>-1752.8485673839546</v>
      </c>
      <c r="C73" s="1">
        <f t="shared" si="4"/>
        <v>-319.57372411208149</v>
      </c>
      <c r="D73" s="1">
        <f t="shared" si="1"/>
        <v>-1433.2748432718731</v>
      </c>
      <c r="E73">
        <v>875</v>
      </c>
      <c r="F73" s="2">
        <f t="shared" si="2"/>
        <v>0.610490028557645</v>
      </c>
    </row>
    <row r="74" spans="1:6" x14ac:dyDescent="0.25">
      <c r="A74">
        <f t="shared" si="3"/>
        <v>65</v>
      </c>
      <c r="B74" s="1">
        <f t="shared" si="0"/>
        <v>-1752.8485673839546</v>
      </c>
      <c r="C74" s="1">
        <f t="shared" si="4"/>
        <v>-321.8769952650992</v>
      </c>
      <c r="D74" s="1">
        <f t="shared" si="1"/>
        <v>-1430.9715721188554</v>
      </c>
      <c r="E74">
        <v>875</v>
      </c>
      <c r="F74" s="2">
        <f t="shared" si="2"/>
        <v>0.61147266448094273</v>
      </c>
    </row>
    <row r="75" spans="1:6" x14ac:dyDescent="0.25">
      <c r="A75">
        <f t="shared" si="3"/>
        <v>66</v>
      </c>
      <c r="B75" s="1">
        <f t="shared" ref="B75:B138" si="5">PMT($B$2,$B$3,$B$4)</f>
        <v>-1752.8485673839546</v>
      </c>
      <c r="C75" s="1">
        <f t="shared" si="4"/>
        <v>-324.19686683800137</v>
      </c>
      <c r="D75" s="1">
        <f t="shared" ref="D75:D138" si="6">B75-C75</f>
        <v>-1428.6517005459532</v>
      </c>
      <c r="E75">
        <v>875</v>
      </c>
      <c r="F75" s="2">
        <f t="shared" ref="F75:F138" si="7">-E75/D75</f>
        <v>0.6124655853246963</v>
      </c>
    </row>
    <row r="76" spans="1:6" x14ac:dyDescent="0.25">
      <c r="A76">
        <f t="shared" ref="A76:A139" si="8">A75+1</f>
        <v>67</v>
      </c>
      <c r="B76" s="1">
        <f t="shared" si="5"/>
        <v>-1752.8485673839546</v>
      </c>
      <c r="C76" s="1">
        <f t="shared" ref="C76:C139" si="9">PPMT($B$2, A76,$B$3, $B$4)</f>
        <v>-326.53345847538134</v>
      </c>
      <c r="D76" s="1">
        <f t="shared" si="6"/>
        <v>-1426.3151089085732</v>
      </c>
      <c r="E76">
        <v>875</v>
      </c>
      <c r="F76" s="2">
        <f t="shared" si="7"/>
        <v>0.61346892740241421</v>
      </c>
    </row>
    <row r="77" spans="1:6" x14ac:dyDescent="0.25">
      <c r="A77">
        <f t="shared" si="8"/>
        <v>68</v>
      </c>
      <c r="B77" s="1">
        <f t="shared" si="5"/>
        <v>-1752.8485673839546</v>
      </c>
      <c r="C77" s="1">
        <f t="shared" si="9"/>
        <v>-328.88689068414971</v>
      </c>
      <c r="D77" s="1">
        <f t="shared" si="6"/>
        <v>-1423.9616766998049</v>
      </c>
      <c r="E77">
        <v>875</v>
      </c>
      <c r="F77" s="2">
        <f t="shared" si="7"/>
        <v>0.61448282936090892</v>
      </c>
    </row>
    <row r="78" spans="1:6" x14ac:dyDescent="0.25">
      <c r="A78">
        <f t="shared" si="8"/>
        <v>69</v>
      </c>
      <c r="B78" s="1">
        <f t="shared" si="5"/>
        <v>-1752.8485673839546</v>
      </c>
      <c r="C78" s="1">
        <f t="shared" si="9"/>
        <v>-331.25728483974933</v>
      </c>
      <c r="D78" s="1">
        <f t="shared" si="6"/>
        <v>-1421.5912825442051</v>
      </c>
      <c r="E78">
        <v>875</v>
      </c>
      <c r="F78" s="2">
        <f t="shared" si="7"/>
        <v>0.615507432230467</v>
      </c>
    </row>
    <row r="79" spans="1:6" x14ac:dyDescent="0.25">
      <c r="A79">
        <f t="shared" si="8"/>
        <v>70</v>
      </c>
      <c r="B79" s="1">
        <f t="shared" si="5"/>
        <v>-1752.8485673839546</v>
      </c>
      <c r="C79" s="1">
        <f t="shared" si="9"/>
        <v>-333.64476319241498</v>
      </c>
      <c r="D79" s="1">
        <f t="shared" si="6"/>
        <v>-1419.2038041915396</v>
      </c>
      <c r="E79">
        <v>875</v>
      </c>
      <c r="F79" s="2">
        <f t="shared" si="7"/>
        <v>0.61654287947632058</v>
      </c>
    </row>
    <row r="80" spans="1:6" x14ac:dyDescent="0.25">
      <c r="A80">
        <f t="shared" si="8"/>
        <v>71</v>
      </c>
      <c r="B80" s="1">
        <f t="shared" si="5"/>
        <v>-1752.8485673839546</v>
      </c>
      <c r="C80" s="1">
        <f t="shared" si="9"/>
        <v>-336.04944887347858</v>
      </c>
      <c r="D80" s="1">
        <f t="shared" si="6"/>
        <v>-1416.7991185104761</v>
      </c>
      <c r="E80">
        <v>875</v>
      </c>
      <c r="F80" s="2">
        <f t="shared" si="7"/>
        <v>0.61758931705146325</v>
      </c>
    </row>
    <row r="81" spans="1:6" x14ac:dyDescent="0.25">
      <c r="A81">
        <f t="shared" si="8"/>
        <v>72</v>
      </c>
      <c r="B81" s="1">
        <f t="shared" si="5"/>
        <v>-1752.8485673839546</v>
      </c>
      <c r="C81" s="1">
        <f t="shared" si="9"/>
        <v>-338.47146590171928</v>
      </c>
      <c r="D81" s="1">
        <f t="shared" si="6"/>
        <v>-1414.3771014822353</v>
      </c>
      <c r="E81">
        <v>875</v>
      </c>
      <c r="F81" s="2">
        <f t="shared" si="7"/>
        <v>0.61864689345084822</v>
      </c>
    </row>
    <row r="82" spans="1:6" x14ac:dyDescent="0.25">
      <c r="A82">
        <f t="shared" si="8"/>
        <v>73</v>
      </c>
      <c r="B82" s="1">
        <f t="shared" si="5"/>
        <v>-1752.8485673839546</v>
      </c>
      <c r="C82" s="1">
        <f t="shared" si="9"/>
        <v>-340.91093918975974</v>
      </c>
      <c r="D82" s="1">
        <f t="shared" si="6"/>
        <v>-1411.9376281941948</v>
      </c>
      <c r="E82">
        <v>875</v>
      </c>
      <c r="F82" s="2">
        <f t="shared" si="7"/>
        <v>0.61971575976701321</v>
      </c>
    </row>
    <row r="83" spans="1:6" x14ac:dyDescent="0.25">
      <c r="A83">
        <f t="shared" si="8"/>
        <v>74</v>
      </c>
      <c r="B83" s="1">
        <f t="shared" si="5"/>
        <v>-1752.8485673839546</v>
      </c>
      <c r="C83" s="1">
        <f t="shared" si="9"/>
        <v>-343.36799455050812</v>
      </c>
      <c r="D83" s="1">
        <f t="shared" si="6"/>
        <v>-1409.4805728334463</v>
      </c>
      <c r="E83">
        <v>875</v>
      </c>
      <c r="F83" s="2">
        <f t="shared" si="7"/>
        <v>0.62079606974717472</v>
      </c>
    </row>
    <row r="84" spans="1:6" x14ac:dyDescent="0.25">
      <c r="A84">
        <f t="shared" si="8"/>
        <v>75</v>
      </c>
      <c r="B84" s="1">
        <f t="shared" si="5"/>
        <v>-1752.8485673839546</v>
      </c>
      <c r="C84" s="1">
        <f t="shared" si="9"/>
        <v>-345.84275870364706</v>
      </c>
      <c r="D84" s="1">
        <f t="shared" si="6"/>
        <v>-1407.0058086803074</v>
      </c>
      <c r="E84">
        <v>875</v>
      </c>
      <c r="F84" s="2">
        <f t="shared" si="7"/>
        <v>0.62188797985183941</v>
      </c>
    </row>
    <row r="85" spans="1:6" x14ac:dyDescent="0.25">
      <c r="A85">
        <f t="shared" si="8"/>
        <v>76</v>
      </c>
      <c r="B85" s="1">
        <f t="shared" si="5"/>
        <v>-1752.8485673839546</v>
      </c>
      <c r="C85" s="1">
        <f t="shared" si="9"/>
        <v>-348.33535928216901</v>
      </c>
      <c r="D85" s="1">
        <f t="shared" si="6"/>
        <v>-1404.5132081017855</v>
      </c>
      <c r="E85">
        <v>875</v>
      </c>
      <c r="F85" s="2">
        <f t="shared" si="7"/>
        <v>0.62299164931497641</v>
      </c>
    </row>
    <row r="86" spans="1:6" x14ac:dyDescent="0.25">
      <c r="A86">
        <f t="shared" si="8"/>
        <v>77</v>
      </c>
      <c r="B86" s="1">
        <f t="shared" si="5"/>
        <v>-1752.8485673839546</v>
      </c>
      <c r="C86" s="1">
        <f t="shared" si="9"/>
        <v>-350.84592483895818</v>
      </c>
      <c r="D86" s="1">
        <f t="shared" si="6"/>
        <v>-1402.0026425449964</v>
      </c>
      <c r="E86">
        <v>875</v>
      </c>
      <c r="F86" s="2">
        <f t="shared" si="7"/>
        <v>0.62410724020580255</v>
      </c>
    </row>
    <row r="87" spans="1:6" x14ac:dyDescent="0.25">
      <c r="A87">
        <f t="shared" si="8"/>
        <v>78</v>
      </c>
      <c r="B87" s="1">
        <f t="shared" si="5"/>
        <v>-1752.8485673839546</v>
      </c>
      <c r="C87" s="1">
        <f t="shared" si="9"/>
        <v>-353.37458485342154</v>
      </c>
      <c r="D87" s="1">
        <f t="shared" si="6"/>
        <v>-1399.473982530533</v>
      </c>
      <c r="E87">
        <v>875</v>
      </c>
      <c r="F87" s="2">
        <f t="shared" si="7"/>
        <v>0.6252349174922297</v>
      </c>
    </row>
    <row r="88" spans="1:6" x14ac:dyDescent="0.25">
      <c r="A88">
        <f t="shared" si="8"/>
        <v>79</v>
      </c>
      <c r="B88" s="1">
        <f t="shared" si="5"/>
        <v>-1752.8485673839546</v>
      </c>
      <c r="C88" s="1">
        <f t="shared" si="9"/>
        <v>-355.9214697381658</v>
      </c>
      <c r="D88" s="1">
        <f t="shared" si="6"/>
        <v>-1396.9270976457888</v>
      </c>
      <c r="E88">
        <v>875</v>
      </c>
      <c r="F88" s="2">
        <f t="shared" si="7"/>
        <v>0.62637484910602614</v>
      </c>
    </row>
    <row r="89" spans="1:6" x14ac:dyDescent="0.25">
      <c r="A89">
        <f t="shared" si="8"/>
        <v>80</v>
      </c>
      <c r="B89" s="1">
        <f t="shared" si="5"/>
        <v>-1752.8485673839546</v>
      </c>
      <c r="C89" s="1">
        <f t="shared" si="9"/>
        <v>-358.48671084572322</v>
      </c>
      <c r="D89" s="1">
        <f t="shared" si="6"/>
        <v>-1394.3618565382312</v>
      </c>
      <c r="E89">
        <v>875</v>
      </c>
      <c r="F89" s="2">
        <f t="shared" si="7"/>
        <v>0.6275272060097471</v>
      </c>
    </row>
    <row r="90" spans="1:6" x14ac:dyDescent="0.25">
      <c r="A90">
        <f t="shared" si="8"/>
        <v>81</v>
      </c>
      <c r="B90" s="1">
        <f t="shared" si="5"/>
        <v>-1752.8485673839546</v>
      </c>
      <c r="C90" s="1">
        <f t="shared" si="9"/>
        <v>-361.07044047532685</v>
      </c>
      <c r="D90" s="1">
        <f t="shared" si="6"/>
        <v>-1391.7781269086277</v>
      </c>
      <c r="E90">
        <v>875</v>
      </c>
      <c r="F90" s="2">
        <f t="shared" si="7"/>
        <v>0.62869216226549096</v>
      </c>
    </row>
    <row r="91" spans="1:6" x14ac:dyDescent="0.25">
      <c r="A91">
        <f t="shared" si="8"/>
        <v>82</v>
      </c>
      <c r="B91" s="1">
        <f t="shared" si="5"/>
        <v>-1752.8485673839546</v>
      </c>
      <c r="C91" s="1">
        <f t="shared" si="9"/>
        <v>-363.67279187973242</v>
      </c>
      <c r="D91" s="1">
        <f t="shared" si="6"/>
        <v>-1389.1757755042222</v>
      </c>
      <c r="E91">
        <v>875</v>
      </c>
      <c r="F91" s="2">
        <f t="shared" si="7"/>
        <v>0.62986989510553881</v>
      </c>
    </row>
    <row r="92" spans="1:6" x14ac:dyDescent="0.25">
      <c r="A92">
        <f t="shared" si="8"/>
        <v>83</v>
      </c>
      <c r="B92" s="1">
        <f t="shared" si="5"/>
        <v>-1752.8485673839546</v>
      </c>
      <c r="C92" s="1">
        <f t="shared" si="9"/>
        <v>-366.29389927209178</v>
      </c>
      <c r="D92" s="1">
        <f t="shared" si="6"/>
        <v>-1386.5546681118628</v>
      </c>
      <c r="E92">
        <v>875</v>
      </c>
      <c r="F92" s="2">
        <f t="shared" si="7"/>
        <v>0.63106058500493811</v>
      </c>
    </row>
    <row r="93" spans="1:6" x14ac:dyDescent="0.25">
      <c r="A93">
        <f t="shared" si="8"/>
        <v>84</v>
      </c>
      <c r="B93" s="1">
        <f t="shared" si="5"/>
        <v>-1752.8485673839546</v>
      </c>
      <c r="C93" s="1">
        <f t="shared" si="9"/>
        <v>-368.9338978328741</v>
      </c>
      <c r="D93" s="1">
        <f t="shared" si="6"/>
        <v>-1383.9146695510804</v>
      </c>
      <c r="E93">
        <v>875</v>
      </c>
      <c r="F93" s="2">
        <f t="shared" si="7"/>
        <v>0.63226441575609271</v>
      </c>
    </row>
    <row r="94" spans="1:6" x14ac:dyDescent="0.25">
      <c r="A94">
        <f t="shared" si="8"/>
        <v>85</v>
      </c>
      <c r="B94" s="1">
        <f t="shared" si="5"/>
        <v>-1752.8485673839546</v>
      </c>
      <c r="C94" s="1">
        <f t="shared" si="9"/>
        <v>-371.59292371683824</v>
      </c>
      <c r="D94" s="1">
        <f t="shared" si="6"/>
        <v>-1381.2556436671164</v>
      </c>
      <c r="E94">
        <v>875</v>
      </c>
      <c r="F94" s="2">
        <f t="shared" si="7"/>
        <v>0.63348157454542542</v>
      </c>
    </row>
    <row r="95" spans="1:6" x14ac:dyDescent="0.25">
      <c r="A95">
        <f t="shared" si="8"/>
        <v>86</v>
      </c>
      <c r="B95" s="1">
        <f t="shared" si="5"/>
        <v>-1752.8485673839546</v>
      </c>
      <c r="C95" s="1">
        <f t="shared" si="9"/>
        <v>-374.271114060054</v>
      </c>
      <c r="D95" s="1">
        <f t="shared" si="6"/>
        <v>-1378.5774533239005</v>
      </c>
      <c r="E95">
        <v>875</v>
      </c>
      <c r="F95" s="2">
        <f t="shared" si="7"/>
        <v>0.63471225203217974</v>
      </c>
    </row>
    <row r="96" spans="1:6" x14ac:dyDescent="0.25">
      <c r="A96">
        <f t="shared" si="8"/>
        <v>87</v>
      </c>
      <c r="B96" s="1">
        <f t="shared" si="5"/>
        <v>-1752.8485673839546</v>
      </c>
      <c r="C96" s="1">
        <f t="shared" si="9"/>
        <v>-376.96860698697549</v>
      </c>
      <c r="D96" s="1">
        <f t="shared" si="6"/>
        <v>-1375.8799603969792</v>
      </c>
      <c r="E96">
        <v>875</v>
      </c>
      <c r="F96" s="2">
        <f t="shared" si="7"/>
        <v>0.63595664242942995</v>
      </c>
    </row>
    <row r="97" spans="1:6" x14ac:dyDescent="0.25">
      <c r="A97">
        <f t="shared" si="8"/>
        <v>88</v>
      </c>
      <c r="B97" s="1">
        <f t="shared" si="5"/>
        <v>-1752.8485673839546</v>
      </c>
      <c r="C97" s="1">
        <f t="shared" si="9"/>
        <v>-379.68554161756424</v>
      </c>
      <c r="D97" s="1">
        <f t="shared" si="6"/>
        <v>-1373.1630257663903</v>
      </c>
      <c r="E97">
        <v>875</v>
      </c>
      <c r="F97" s="2">
        <f t="shared" si="7"/>
        <v>0.63721494358737529</v>
      </c>
    </row>
    <row r="98" spans="1:6" x14ac:dyDescent="0.25">
      <c r="A98">
        <f t="shared" si="8"/>
        <v>89</v>
      </c>
      <c r="B98" s="1">
        <f t="shared" si="5"/>
        <v>-1752.8485673839546</v>
      </c>
      <c r="C98" s="1">
        <f t="shared" si="9"/>
        <v>-382.42205807446453</v>
      </c>
      <c r="D98" s="1">
        <f t="shared" si="6"/>
        <v>-1370.42650930949</v>
      </c>
      <c r="E98">
        <v>875</v>
      </c>
      <c r="F98" s="2">
        <f t="shared" si="7"/>
        <v>0.6384873570789884</v>
      </c>
    </row>
    <row r="99" spans="1:6" x14ac:dyDescent="0.25">
      <c r="A99">
        <f t="shared" si="8"/>
        <v>90</v>
      </c>
      <c r="B99" s="1">
        <f t="shared" si="5"/>
        <v>-1752.8485673839546</v>
      </c>
      <c r="C99" s="1">
        <f t="shared" si="9"/>
        <v>-385.17829749022957</v>
      </c>
      <c r="D99" s="1">
        <f t="shared" si="6"/>
        <v>-1367.6702698937249</v>
      </c>
      <c r="E99">
        <v>875</v>
      </c>
      <c r="F99" s="2">
        <f t="shared" si="7"/>
        <v>0.63977408828810178</v>
      </c>
    </row>
    <row r="100" spans="1:6" x14ac:dyDescent="0.25">
      <c r="A100">
        <f t="shared" si="8"/>
        <v>91</v>
      </c>
      <c r="B100" s="1">
        <f t="shared" si="5"/>
        <v>-1752.8485673839546</v>
      </c>
      <c r="C100" s="1">
        <f t="shared" si="9"/>
        <v>-387.95440201460076</v>
      </c>
      <c r="D100" s="1">
        <f t="shared" si="6"/>
        <v>-1364.8941653693537</v>
      </c>
      <c r="E100">
        <v>875</v>
      </c>
      <c r="F100" s="2">
        <f t="shared" si="7"/>
        <v>0.64107534650000975</v>
      </c>
    </row>
    <row r="101" spans="1:6" x14ac:dyDescent="0.25">
      <c r="A101">
        <f t="shared" si="8"/>
        <v>92</v>
      </c>
      <c r="B101" s="1">
        <f t="shared" si="5"/>
        <v>-1752.8485673839546</v>
      </c>
      <c r="C101" s="1">
        <f t="shared" si="9"/>
        <v>-390.75051482183852</v>
      </c>
      <c r="D101" s="1">
        <f t="shared" si="6"/>
        <v>-1362.098052562116</v>
      </c>
      <c r="E101">
        <v>875</v>
      </c>
      <c r="F101" s="2">
        <f t="shared" si="7"/>
        <v>0.64239134499467121</v>
      </c>
    </row>
    <row r="102" spans="1:6" x14ac:dyDescent="0.25">
      <c r="A102">
        <f t="shared" si="8"/>
        <v>93</v>
      </c>
      <c r="B102" s="1">
        <f t="shared" si="5"/>
        <v>-1752.8485673839546</v>
      </c>
      <c r="C102" s="1">
        <f t="shared" si="9"/>
        <v>-393.56678011810641</v>
      </c>
      <c r="D102" s="1">
        <f t="shared" si="6"/>
        <v>-1359.2817872658482</v>
      </c>
      <c r="E102">
        <v>875</v>
      </c>
      <c r="F102" s="2">
        <f t="shared" si="7"/>
        <v>0.64372230114260154</v>
      </c>
    </row>
    <row r="103" spans="1:6" x14ac:dyDescent="0.25">
      <c r="A103">
        <f t="shared" si="8"/>
        <v>94</v>
      </c>
      <c r="B103" s="1">
        <f t="shared" si="5"/>
        <v>-1752.8485673839546</v>
      </c>
      <c r="C103" s="1">
        <f t="shared" si="9"/>
        <v>-396.40334314890839</v>
      </c>
      <c r="D103" s="1">
        <f t="shared" si="6"/>
        <v>-1356.4452242350462</v>
      </c>
      <c r="E103">
        <v>875</v>
      </c>
      <c r="F103" s="2">
        <f t="shared" si="7"/>
        <v>0.64506843650354373</v>
      </c>
    </row>
    <row r="104" spans="1:6" x14ac:dyDescent="0.25">
      <c r="A104">
        <f t="shared" si="8"/>
        <v>95</v>
      </c>
      <c r="B104" s="1">
        <f t="shared" si="5"/>
        <v>-1752.8485673839546</v>
      </c>
      <c r="C104" s="1">
        <f t="shared" si="9"/>
        <v>-399.26035020658014</v>
      </c>
      <c r="D104" s="1">
        <f t="shared" si="6"/>
        <v>-1353.5882171773744</v>
      </c>
      <c r="E104">
        <v>875</v>
      </c>
      <c r="F104" s="2">
        <f t="shared" si="7"/>
        <v>0.64642997692801274</v>
      </c>
    </row>
    <row r="105" spans="1:6" x14ac:dyDescent="0.25">
      <c r="A105">
        <f t="shared" si="8"/>
        <v>96</v>
      </c>
      <c r="B105" s="1">
        <f t="shared" si="5"/>
        <v>-1752.8485673839546</v>
      </c>
      <c r="C105" s="1">
        <f t="shared" si="9"/>
        <v>-402.13794863783295</v>
      </c>
      <c r="D105" s="1">
        <f t="shared" si="6"/>
        <v>-1350.7106187461216</v>
      </c>
      <c r="E105">
        <v>875</v>
      </c>
      <c r="F105" s="2">
        <f t="shared" si="7"/>
        <v>0.64780715266181255</v>
      </c>
    </row>
    <row r="106" spans="1:6" x14ac:dyDescent="0.25">
      <c r="A106">
        <f t="shared" si="8"/>
        <v>97</v>
      </c>
      <c r="B106" s="1">
        <f t="shared" si="5"/>
        <v>-1752.8485673839546</v>
      </c>
      <c r="C106" s="1">
        <f t="shared" si="9"/>
        <v>-405.03628685135368</v>
      </c>
      <c r="D106" s="1">
        <f t="shared" si="6"/>
        <v>-1347.8122805326009</v>
      </c>
      <c r="E106">
        <v>875</v>
      </c>
      <c r="F106" s="2">
        <f t="shared" si="7"/>
        <v>0.64920019845362698</v>
      </c>
    </row>
    <row r="107" spans="1:6" x14ac:dyDescent="0.25">
      <c r="A107">
        <f t="shared" si="8"/>
        <v>98</v>
      </c>
      <c r="B107" s="1">
        <f t="shared" si="5"/>
        <v>-1752.8485673839546</v>
      </c>
      <c r="C107" s="1">
        <f t="shared" si="9"/>
        <v>-407.95551432545898</v>
      </c>
      <c r="D107" s="1">
        <f t="shared" si="6"/>
        <v>-1344.8930530584955</v>
      </c>
      <c r="E107">
        <v>875</v>
      </c>
      <c r="F107" s="2">
        <f t="shared" si="7"/>
        <v>0.65060935366579087</v>
      </c>
    </row>
    <row r="108" spans="1:6" x14ac:dyDescent="0.25">
      <c r="A108">
        <f t="shared" si="8"/>
        <v>99</v>
      </c>
      <c r="B108" s="1">
        <f t="shared" si="5"/>
        <v>-1752.8485673839546</v>
      </c>
      <c r="C108" s="1">
        <f t="shared" si="9"/>
        <v>-410.8957816158034</v>
      </c>
      <c r="D108" s="1">
        <f t="shared" si="6"/>
        <v>-1341.9527857681512</v>
      </c>
      <c r="E108">
        <v>875</v>
      </c>
      <c r="F108" s="2">
        <f t="shared" si="7"/>
        <v>0.6520348623883504</v>
      </c>
    </row>
    <row r="109" spans="1:6" x14ac:dyDescent="0.25">
      <c r="A109">
        <f t="shared" si="8"/>
        <v>100</v>
      </c>
      <c r="B109" s="1">
        <f t="shared" si="5"/>
        <v>-1752.8485673839546</v>
      </c>
      <c r="C109" s="1">
        <f t="shared" si="9"/>
        <v>-413.85724036314514</v>
      </c>
      <c r="D109" s="1">
        <f t="shared" si="6"/>
        <v>-1338.9913270208094</v>
      </c>
      <c r="E109">
        <v>875</v>
      </c>
      <c r="F109" s="2">
        <f t="shared" si="7"/>
        <v>0.65347697355652967</v>
      </c>
    </row>
    <row r="110" spans="1:6" x14ac:dyDescent="0.25">
      <c r="A110">
        <f t="shared" si="8"/>
        <v>101</v>
      </c>
      <c r="B110" s="1">
        <f t="shared" si="5"/>
        <v>-1752.8485673839546</v>
      </c>
      <c r="C110" s="1">
        <f t="shared" si="9"/>
        <v>-416.84004330116647</v>
      </c>
      <c r="D110" s="1">
        <f t="shared" si="6"/>
        <v>-1336.008524082788</v>
      </c>
      <c r="E110">
        <v>875</v>
      </c>
      <c r="F110" s="2">
        <f t="shared" si="7"/>
        <v>0.65493594107171971</v>
      </c>
    </row>
    <row r="111" spans="1:6" x14ac:dyDescent="0.25">
      <c r="A111">
        <f t="shared" si="8"/>
        <v>102</v>
      </c>
      <c r="B111" s="1">
        <f t="shared" si="5"/>
        <v>-1752.8485673839546</v>
      </c>
      <c r="C111" s="1">
        <f t="shared" si="9"/>
        <v>-419.84434426435041</v>
      </c>
      <c r="D111" s="1">
        <f t="shared" si="6"/>
        <v>-1333.0042231196041</v>
      </c>
      <c r="E111">
        <v>875</v>
      </c>
      <c r="F111" s="2">
        <f t="shared" si="7"/>
        <v>0.65641202392611653</v>
      </c>
    </row>
    <row r="112" spans="1:6" x14ac:dyDescent="0.25">
      <c r="A112">
        <f t="shared" si="8"/>
        <v>103</v>
      </c>
      <c r="B112" s="1">
        <f t="shared" si="5"/>
        <v>-1752.8485673839546</v>
      </c>
      <c r="C112" s="1">
        <f t="shared" si="9"/>
        <v>-422.87029819591504</v>
      </c>
      <c r="D112" s="1">
        <f t="shared" si="6"/>
        <v>-1329.9782691880396</v>
      </c>
      <c r="E112">
        <v>875</v>
      </c>
      <c r="F112" s="2">
        <f t="shared" si="7"/>
        <v>0.65790548633113621</v>
      </c>
    </row>
    <row r="113" spans="1:6" x14ac:dyDescent="0.25">
      <c r="A113">
        <f t="shared" si="8"/>
        <v>104</v>
      </c>
      <c r="B113" s="1">
        <f t="shared" si="5"/>
        <v>-1752.8485673839546</v>
      </c>
      <c r="C113" s="1">
        <f t="shared" si="9"/>
        <v>-425.91806115580408</v>
      </c>
      <c r="D113" s="1">
        <f t="shared" si="6"/>
        <v>-1326.9305062281505</v>
      </c>
      <c r="E113">
        <v>875</v>
      </c>
      <c r="F113" s="2">
        <f t="shared" si="7"/>
        <v>0.65941659784973983</v>
      </c>
    </row>
    <row r="114" spans="1:6" x14ac:dyDescent="0.25">
      <c r="A114">
        <f t="shared" si="8"/>
        <v>105</v>
      </c>
      <c r="B114" s="1">
        <f t="shared" si="5"/>
        <v>-1752.8485673839546</v>
      </c>
      <c r="C114" s="1">
        <f t="shared" si="9"/>
        <v>-428.98779032873608</v>
      </c>
      <c r="D114" s="1">
        <f t="shared" si="6"/>
        <v>-1323.8607770552185</v>
      </c>
      <c r="E114">
        <v>875</v>
      </c>
      <c r="F114" s="2">
        <f t="shared" si="7"/>
        <v>0.66094563353281033</v>
      </c>
    </row>
    <row r="115" spans="1:6" x14ac:dyDescent="0.25">
      <c r="A115">
        <f t="shared" si="8"/>
        <v>106</v>
      </c>
      <c r="B115" s="1">
        <f t="shared" si="5"/>
        <v>-1752.8485673839546</v>
      </c>
      <c r="C115" s="1">
        <f t="shared" si="9"/>
        <v>-432.0796440323104</v>
      </c>
      <c r="D115" s="1">
        <f t="shared" si="6"/>
        <v>-1320.7689233516442</v>
      </c>
      <c r="E115">
        <v>875</v>
      </c>
      <c r="F115" s="2">
        <f t="shared" si="7"/>
        <v>0.66249287405972546</v>
      </c>
    </row>
    <row r="116" spans="1:6" x14ac:dyDescent="0.25">
      <c r="A116">
        <f t="shared" si="8"/>
        <v>107</v>
      </c>
      <c r="B116" s="1">
        <f t="shared" si="5"/>
        <v>-1752.8485673839546</v>
      </c>
      <c r="C116" s="1">
        <f t="shared" si="9"/>
        <v>-435.19378172517241</v>
      </c>
      <c r="D116" s="1">
        <f t="shared" si="6"/>
        <v>-1317.6547856587822</v>
      </c>
      <c r="E116">
        <v>875</v>
      </c>
      <c r="F116" s="2">
        <f t="shared" si="7"/>
        <v>0.6640586058832777</v>
      </c>
    </row>
    <row r="117" spans="1:6" x14ac:dyDescent="0.25">
      <c r="A117">
        <f t="shared" si="8"/>
        <v>108</v>
      </c>
      <c r="B117" s="1">
        <f t="shared" si="5"/>
        <v>-1752.8485673839546</v>
      </c>
      <c r="C117" s="1">
        <f t="shared" si="9"/>
        <v>-438.33036401523805</v>
      </c>
      <c r="D117" s="1">
        <f t="shared" si="6"/>
        <v>-1314.5182033687165</v>
      </c>
      <c r="E117">
        <v>875</v>
      </c>
      <c r="F117" s="2">
        <f t="shared" si="7"/>
        <v>0.66564312137910076</v>
      </c>
    </row>
    <row r="118" spans="1:6" x14ac:dyDescent="0.25">
      <c r="A118">
        <f t="shared" si="8"/>
        <v>109</v>
      </c>
      <c r="B118" s="1">
        <f t="shared" si="5"/>
        <v>-1752.8485673839546</v>
      </c>
      <c r="C118" s="1">
        <f t="shared" si="9"/>
        <v>-441.48955266797572</v>
      </c>
      <c r="D118" s="1">
        <f t="shared" si="6"/>
        <v>-1311.3590147159789</v>
      </c>
      <c r="E118">
        <v>875</v>
      </c>
      <c r="F118" s="2">
        <f t="shared" si="7"/>
        <v>0.66724671899976384</v>
      </c>
    </row>
    <row r="119" spans="1:6" x14ac:dyDescent="0.25">
      <c r="A119">
        <f t="shared" si="8"/>
        <v>110</v>
      </c>
      <c r="B119" s="1">
        <f t="shared" si="5"/>
        <v>-1752.8485673839546</v>
      </c>
      <c r="C119" s="1">
        <f t="shared" si="9"/>
        <v>-444.67151061475033</v>
      </c>
      <c r="D119" s="1">
        <f t="shared" si="6"/>
        <v>-1308.1770567692042</v>
      </c>
      <c r="E119">
        <v>875</v>
      </c>
      <c r="F119" s="2">
        <f t="shared" si="7"/>
        <v>0.668869703433709</v>
      </c>
    </row>
    <row r="120" spans="1:6" x14ac:dyDescent="0.25">
      <c r="A120">
        <f t="shared" si="8"/>
        <v>111</v>
      </c>
      <c r="B120" s="1">
        <f t="shared" si="5"/>
        <v>-1752.8485673839546</v>
      </c>
      <c r="C120" s="1">
        <f t="shared" si="9"/>
        <v>-447.87640196122572</v>
      </c>
      <c r="D120" s="1">
        <f t="shared" si="6"/>
        <v>-1304.9721654227287</v>
      </c>
      <c r="E120">
        <v>875</v>
      </c>
      <c r="F120" s="2">
        <f t="shared" si="7"/>
        <v>0.67051238576920535</v>
      </c>
    </row>
    <row r="121" spans="1:6" x14ac:dyDescent="0.25">
      <c r="A121">
        <f t="shared" si="8"/>
        <v>112</v>
      </c>
      <c r="B121" s="1">
        <f t="shared" si="5"/>
        <v>-1752.8485673839546</v>
      </c>
      <c r="C121" s="1">
        <f t="shared" si="9"/>
        <v>-451.10439199582845</v>
      </c>
      <c r="D121" s="1">
        <f t="shared" si="6"/>
        <v>-1301.7441753881262</v>
      </c>
      <c r="E121">
        <v>875</v>
      </c>
      <c r="F121" s="2">
        <f t="shared" si="7"/>
        <v>0.67217508366350953</v>
      </c>
    </row>
    <row r="122" spans="1:6" x14ac:dyDescent="0.25">
      <c r="A122">
        <f t="shared" si="8"/>
        <v>113</v>
      </c>
      <c r="B122" s="1">
        <f t="shared" si="5"/>
        <v>-1752.8485673839546</v>
      </c>
      <c r="C122" s="1">
        <f t="shared" si="9"/>
        <v>-454.35564719827158</v>
      </c>
      <c r="D122" s="1">
        <f t="shared" si="6"/>
        <v>-1298.492920185683</v>
      </c>
      <c r="E122">
        <v>875</v>
      </c>
      <c r="F122" s="2">
        <f t="shared" si="7"/>
        <v>0.67385812151742497</v>
      </c>
    </row>
    <row r="123" spans="1:6" x14ac:dyDescent="0.25">
      <c r="A123">
        <f t="shared" si="8"/>
        <v>114</v>
      </c>
      <c r="B123" s="1">
        <f t="shared" si="5"/>
        <v>-1752.8485673839546</v>
      </c>
      <c r="C123" s="1">
        <f t="shared" si="9"/>
        <v>-457.63033524814205</v>
      </c>
      <c r="D123" s="1">
        <f t="shared" si="6"/>
        <v>-1295.2182321358125</v>
      </c>
      <c r="E123">
        <v>875</v>
      </c>
      <c r="F123" s="2">
        <f t="shared" si="7"/>
        <v>0.67556183065546149</v>
      </c>
    </row>
    <row r="124" spans="1:6" x14ac:dyDescent="0.25">
      <c r="A124">
        <f t="shared" si="8"/>
        <v>115</v>
      </c>
      <c r="B124" s="1">
        <f t="shared" si="5"/>
        <v>-1752.8485673839546</v>
      </c>
      <c r="C124" s="1">
        <f t="shared" si="9"/>
        <v>-460.92862503354741</v>
      </c>
      <c r="D124" s="1">
        <f t="shared" si="6"/>
        <v>-1291.9199423504072</v>
      </c>
      <c r="E124">
        <v>875</v>
      </c>
      <c r="F124" s="2">
        <f t="shared" si="7"/>
        <v>0.67728654951180711</v>
      </c>
    </row>
    <row r="125" spans="1:6" x14ac:dyDescent="0.25">
      <c r="A125">
        <f t="shared" si="8"/>
        <v>116</v>
      </c>
      <c r="B125" s="1">
        <f t="shared" si="5"/>
        <v>-1752.8485673839546</v>
      </c>
      <c r="C125" s="1">
        <f t="shared" si="9"/>
        <v>-464.25068665982667</v>
      </c>
      <c r="D125" s="1">
        <f t="shared" si="6"/>
        <v>-1288.5978807241279</v>
      </c>
      <c r="E125">
        <v>875</v>
      </c>
      <c r="F125" s="2">
        <f t="shared" si="7"/>
        <v>0.6790326238223312</v>
      </c>
    </row>
    <row r="126" spans="1:6" x14ac:dyDescent="0.25">
      <c r="A126">
        <f t="shared" si="8"/>
        <v>117</v>
      </c>
      <c r="B126" s="1">
        <f t="shared" si="5"/>
        <v>-1752.8485673839546</v>
      </c>
      <c r="C126" s="1">
        <f t="shared" si="9"/>
        <v>-467.59669145832243</v>
      </c>
      <c r="D126" s="1">
        <f t="shared" si="6"/>
        <v>-1285.2518759256322</v>
      </c>
      <c r="E126">
        <v>875</v>
      </c>
      <c r="F126" s="2">
        <f t="shared" si="7"/>
        <v>0.68080040682284881</v>
      </c>
    </row>
    <row r="127" spans="1:6" x14ac:dyDescent="0.25">
      <c r="A127">
        <f t="shared" si="8"/>
        <v>118</v>
      </c>
      <c r="B127" s="1">
        <f t="shared" si="5"/>
        <v>-1752.8485673839546</v>
      </c>
      <c r="C127" s="1">
        <f t="shared" si="9"/>
        <v>-470.96681199521839</v>
      </c>
      <c r="D127" s="1">
        <f t="shared" si="6"/>
        <v>-1281.8817553887361</v>
      </c>
      <c r="E127">
        <v>875</v>
      </c>
      <c r="F127" s="2">
        <f t="shared" si="7"/>
        <v>0.68259025945388585</v>
      </c>
    </row>
    <row r="128" spans="1:6" x14ac:dyDescent="0.25">
      <c r="A128">
        <f t="shared" si="8"/>
        <v>119</v>
      </c>
      <c r="B128" s="1">
        <f t="shared" si="5"/>
        <v>-1752.8485673839546</v>
      </c>
      <c r="C128" s="1">
        <f t="shared" si="9"/>
        <v>-474.36122208043821</v>
      </c>
      <c r="D128" s="1">
        <f t="shared" si="6"/>
        <v>-1278.4873453035163</v>
      </c>
      <c r="E128">
        <v>875</v>
      </c>
      <c r="F128" s="2">
        <f t="shared" si="7"/>
        <v>0.68440255057219412</v>
      </c>
    </row>
    <row r="129" spans="1:6" x14ac:dyDescent="0.25">
      <c r="A129">
        <f t="shared" si="8"/>
        <v>120</v>
      </c>
      <c r="B129" s="1">
        <f t="shared" si="5"/>
        <v>-1752.8485673839546</v>
      </c>
      <c r="C129" s="1">
        <f t="shared" si="9"/>
        <v>-477.78009677660953</v>
      </c>
      <c r="D129" s="1">
        <f t="shared" si="6"/>
        <v>-1275.068470607345</v>
      </c>
      <c r="E129">
        <v>875</v>
      </c>
      <c r="F129" s="2">
        <f t="shared" si="7"/>
        <v>0.68623765716927887</v>
      </c>
    </row>
    <row r="130" spans="1:6" x14ac:dyDescent="0.25">
      <c r="A130">
        <f t="shared" si="8"/>
        <v>121</v>
      </c>
      <c r="B130" s="1">
        <f t="shared" si="5"/>
        <v>-1752.8485673839546</v>
      </c>
      <c r="C130" s="1">
        <f t="shared" si="9"/>
        <v>-481.22361240809363</v>
      </c>
      <c r="D130" s="1">
        <f t="shared" si="6"/>
        <v>-1271.6249549758609</v>
      </c>
      <c r="E130">
        <v>875</v>
      </c>
      <c r="F130" s="2">
        <f t="shared" si="7"/>
        <v>0.68809596459721101</v>
      </c>
    </row>
    <row r="131" spans="1:6" x14ac:dyDescent="0.25">
      <c r="A131">
        <f t="shared" si="8"/>
        <v>122</v>
      </c>
      <c r="B131" s="1">
        <f t="shared" si="5"/>
        <v>-1752.8485673839546</v>
      </c>
      <c r="C131" s="1">
        <f t="shared" si="9"/>
        <v>-484.69194657007802</v>
      </c>
      <c r="D131" s="1">
        <f t="shared" si="6"/>
        <v>-1268.1566208138765</v>
      </c>
      <c r="E131">
        <v>875</v>
      </c>
      <c r="F131" s="2">
        <f t="shared" si="7"/>
        <v>0.68997786680200679</v>
      </c>
    </row>
    <row r="132" spans="1:6" x14ac:dyDescent="0.25">
      <c r="A132">
        <f t="shared" si="8"/>
        <v>123</v>
      </c>
      <c r="B132" s="1">
        <f t="shared" si="5"/>
        <v>-1752.8485673839546</v>
      </c>
      <c r="C132" s="1">
        <f t="shared" si="9"/>
        <v>-488.18527813773636</v>
      </c>
      <c r="D132" s="1">
        <f t="shared" si="6"/>
        <v>-1264.6632892462183</v>
      </c>
      <c r="E132">
        <v>875</v>
      </c>
      <c r="F132" s="2">
        <f t="shared" si="7"/>
        <v>0.69188376656487705</v>
      </c>
    </row>
    <row r="133" spans="1:6" x14ac:dyDescent="0.25">
      <c r="A133">
        <f t="shared" si="8"/>
        <v>124</v>
      </c>
      <c r="B133" s="1">
        <f t="shared" si="5"/>
        <v>-1752.8485673839546</v>
      </c>
      <c r="C133" s="1">
        <f t="shared" si="9"/>
        <v>-491.70378727545295</v>
      </c>
      <c r="D133" s="1">
        <f t="shared" si="6"/>
        <v>-1261.1447801085017</v>
      </c>
      <c r="E133">
        <v>875</v>
      </c>
      <c r="F133" s="2">
        <f t="shared" si="7"/>
        <v>0.69381407575165166</v>
      </c>
    </row>
    <row r="134" spans="1:6" x14ac:dyDescent="0.25">
      <c r="A134">
        <f t="shared" si="8"/>
        <v>125</v>
      </c>
      <c r="B134" s="1">
        <f t="shared" si="5"/>
        <v>-1752.8485673839546</v>
      </c>
      <c r="C134" s="1">
        <f t="shared" si="9"/>
        <v>-495.2476554461162</v>
      </c>
      <c r="D134" s="1">
        <f t="shared" si="6"/>
        <v>-1257.6009119378384</v>
      </c>
      <c r="E134">
        <v>875</v>
      </c>
      <c r="F134" s="2">
        <f t="shared" si="7"/>
        <v>0.69576921557071048</v>
      </c>
    </row>
    <row r="135" spans="1:6" x14ac:dyDescent="0.25">
      <c r="A135">
        <f t="shared" si="8"/>
        <v>126</v>
      </c>
      <c r="B135" s="1">
        <f t="shared" si="5"/>
        <v>-1752.8485673839546</v>
      </c>
      <c r="C135" s="1">
        <f t="shared" si="9"/>
        <v>-498.81706542047505</v>
      </c>
      <c r="D135" s="1">
        <f t="shared" si="6"/>
        <v>-1254.0315019634795</v>
      </c>
      <c r="E135">
        <v>875</v>
      </c>
      <c r="F135" s="2">
        <f t="shared" si="7"/>
        <v>0.69774961683975478</v>
      </c>
    </row>
    <row r="136" spans="1:6" x14ac:dyDescent="0.25">
      <c r="A136">
        <f t="shared" si="8"/>
        <v>127</v>
      </c>
      <c r="B136" s="1">
        <f t="shared" si="5"/>
        <v>-1752.8485673839546</v>
      </c>
      <c r="C136" s="1">
        <f t="shared" si="9"/>
        <v>-502.41220128656681</v>
      </c>
      <c r="D136" s="1">
        <f t="shared" si="6"/>
        <v>-1250.4363660973877</v>
      </c>
      <c r="E136">
        <v>875</v>
      </c>
      <c r="F136" s="2">
        <f t="shared" si="7"/>
        <v>0.69975572026177968</v>
      </c>
    </row>
    <row r="137" spans="1:6" x14ac:dyDescent="0.25">
      <c r="A137">
        <f t="shared" si="8"/>
        <v>128</v>
      </c>
      <c r="B137" s="1">
        <f t="shared" si="5"/>
        <v>-1752.8485673839546</v>
      </c>
      <c r="C137" s="1">
        <f t="shared" si="9"/>
        <v>-506.03324845921117</v>
      </c>
      <c r="D137" s="1">
        <f t="shared" si="6"/>
        <v>-1246.8153189247435</v>
      </c>
      <c r="E137">
        <v>875</v>
      </c>
      <c r="F137" s="2">
        <f t="shared" si="7"/>
        <v>0.70178797671061832</v>
      </c>
    </row>
    <row r="138" spans="1:6" x14ac:dyDescent="0.25">
      <c r="A138">
        <f t="shared" si="8"/>
        <v>129</v>
      </c>
      <c r="B138" s="1">
        <f t="shared" si="5"/>
        <v>-1752.8485673839546</v>
      </c>
      <c r="C138" s="1">
        <f t="shared" si="9"/>
        <v>-509.68039368957164</v>
      </c>
      <c r="D138" s="1">
        <f t="shared" si="6"/>
        <v>-1243.1681736943829</v>
      </c>
      <c r="E138">
        <v>875</v>
      </c>
      <c r="F138" s="2">
        <f t="shared" si="7"/>
        <v>0.70384684752644544</v>
      </c>
    </row>
    <row r="139" spans="1:6" x14ac:dyDescent="0.25">
      <c r="A139">
        <f t="shared" si="8"/>
        <v>130</v>
      </c>
      <c r="B139" s="1">
        <f t="shared" ref="B139:B202" si="10">PMT($B$2,$B$3,$B$4)</f>
        <v>-1752.8485673839546</v>
      </c>
      <c r="C139" s="1">
        <f t="shared" si="9"/>
        <v>-513.35382507478812</v>
      </c>
      <c r="D139" s="1">
        <f t="shared" ref="D139:D202" si="11">B139-C139</f>
        <v>-1239.4947423091664</v>
      </c>
      <c r="E139">
        <v>875</v>
      </c>
      <c r="F139" s="2">
        <f t="shared" ref="F139:F202" si="12">-E139/D139</f>
        <v>0.70593280482165144</v>
      </c>
    </row>
    <row r="140" spans="1:6" x14ac:dyDescent="0.25">
      <c r="A140">
        <f t="shared" ref="A140:A203" si="13">A139+1</f>
        <v>131</v>
      </c>
      <c r="B140" s="1">
        <f t="shared" si="10"/>
        <v>-1752.8485673839546</v>
      </c>
      <c r="C140" s="1">
        <f t="shared" ref="C140:C203" si="14">PPMT($B$2, A140,$B$3, $B$4)</f>
        <v>-517.05373206767763</v>
      </c>
      <c r="D140" s="1">
        <f t="shared" si="11"/>
        <v>-1235.7948353162769</v>
      </c>
      <c r="E140">
        <v>875</v>
      </c>
      <c r="F140" s="2">
        <f t="shared" si="12"/>
        <v>0.70804633179751175</v>
      </c>
    </row>
    <row r="141" spans="1:6" x14ac:dyDescent="0.25">
      <c r="A141">
        <f t="shared" si="13"/>
        <v>132</v>
      </c>
      <c r="B141" s="1">
        <f t="shared" si="10"/>
        <v>-1752.8485673839546</v>
      </c>
      <c r="C141" s="1">
        <f t="shared" si="14"/>
        <v>-520.78030548650463</v>
      </c>
      <c r="D141" s="1">
        <f t="shared" si="11"/>
        <v>-1232.0682618974499</v>
      </c>
      <c r="E141">
        <v>875</v>
      </c>
      <c r="F141" s="2">
        <f t="shared" si="12"/>
        <v>0.71018792307209833</v>
      </c>
    </row>
    <row r="142" spans="1:6" x14ac:dyDescent="0.25">
      <c r="A142">
        <f t="shared" si="13"/>
        <v>133</v>
      </c>
      <c r="B142" s="1">
        <f t="shared" si="10"/>
        <v>-1752.8485673839546</v>
      </c>
      <c r="C142" s="1">
        <f t="shared" si="14"/>
        <v>-524.5337375248223</v>
      </c>
      <c r="D142" s="1">
        <f t="shared" si="11"/>
        <v>-1228.3148298591323</v>
      </c>
      <c r="E142">
        <v>875</v>
      </c>
      <c r="F142" s="2">
        <f t="shared" si="12"/>
        <v>0.7123580850199035</v>
      </c>
    </row>
    <row r="143" spans="1:6" x14ac:dyDescent="0.25">
      <c r="A143">
        <f t="shared" si="13"/>
        <v>134</v>
      </c>
      <c r="B143" s="1">
        <f t="shared" si="10"/>
        <v>-1752.8485673839546</v>
      </c>
      <c r="C143" s="1">
        <f t="shared" si="14"/>
        <v>-528.31422176138528</v>
      </c>
      <c r="D143" s="1">
        <f t="shared" si="11"/>
        <v>-1224.5343456225692</v>
      </c>
      <c r="E143">
        <v>875</v>
      </c>
      <c r="F143" s="2">
        <f t="shared" si="12"/>
        <v>0.71455733612366634</v>
      </c>
    </row>
    <row r="144" spans="1:6" x14ac:dyDescent="0.25">
      <c r="A144">
        <f t="shared" si="13"/>
        <v>135</v>
      </c>
      <c r="B144" s="1">
        <f t="shared" si="10"/>
        <v>-1752.8485673839546</v>
      </c>
      <c r="C144" s="1">
        <f t="shared" si="14"/>
        <v>-532.12195317013277</v>
      </c>
      <c r="D144" s="1">
        <f t="shared" si="11"/>
        <v>-1220.7266142138219</v>
      </c>
      <c r="E144">
        <v>875</v>
      </c>
      <c r="F144" s="2">
        <f t="shared" si="12"/>
        <v>0.71678620733891485</v>
      </c>
    </row>
    <row r="145" spans="1:6" x14ac:dyDescent="0.25">
      <c r="A145">
        <f t="shared" si="13"/>
        <v>136</v>
      </c>
      <c r="B145" s="1">
        <f t="shared" si="10"/>
        <v>-1752.8485673839546</v>
      </c>
      <c r="C145" s="1">
        <f t="shared" si="14"/>
        <v>-535.95712813024397</v>
      </c>
      <c r="D145" s="1">
        <f t="shared" si="11"/>
        <v>-1216.8914392537106</v>
      </c>
      <c r="E145">
        <v>875</v>
      </c>
      <c r="F145" s="2">
        <f t="shared" si="12"/>
        <v>0.71904524247176549</v>
      </c>
    </row>
    <row r="146" spans="1:6" x14ac:dyDescent="0.25">
      <c r="A146">
        <f t="shared" si="13"/>
        <v>137</v>
      </c>
      <c r="B146" s="1">
        <f t="shared" si="10"/>
        <v>-1752.8485673839546</v>
      </c>
      <c r="C146" s="1">
        <f t="shared" si="14"/>
        <v>-539.81994443626684</v>
      </c>
      <c r="D146" s="1">
        <f t="shared" si="11"/>
        <v>-1213.0286229476878</v>
      </c>
      <c r="E146">
        <v>875</v>
      </c>
      <c r="F146" s="2">
        <f t="shared" si="12"/>
        <v>0.72133499857054451</v>
      </c>
    </row>
    <row r="147" spans="1:6" x14ac:dyDescent="0.25">
      <c r="A147">
        <f t="shared" si="13"/>
        <v>138</v>
      </c>
      <c r="B147" s="1">
        <f t="shared" si="10"/>
        <v>-1752.8485673839546</v>
      </c>
      <c r="C147" s="1">
        <f t="shared" si="14"/>
        <v>-543.71060130831791</v>
      </c>
      <c r="D147" s="1">
        <f t="shared" si="11"/>
        <v>-1209.1379660756365</v>
      </c>
      <c r="E147">
        <v>875</v>
      </c>
      <c r="F147" s="2">
        <f t="shared" si="12"/>
        <v>0.72365604633182545</v>
      </c>
    </row>
    <row r="148" spans="1:6" x14ac:dyDescent="0.25">
      <c r="A148">
        <f t="shared" si="13"/>
        <v>139</v>
      </c>
      <c r="B148" s="1">
        <f t="shared" si="10"/>
        <v>-1752.8485673839546</v>
      </c>
      <c r="C148" s="1">
        <f t="shared" si="14"/>
        <v>-547.62929940235813</v>
      </c>
      <c r="D148" s="1">
        <f t="shared" si="11"/>
        <v>-1205.2192679815964</v>
      </c>
      <c r="E148">
        <v>875</v>
      </c>
      <c r="F148" s="2">
        <f t="shared" si="12"/>
        <v>0.72600897052150448</v>
      </c>
    </row>
    <row r="149" spans="1:6" x14ac:dyDescent="0.25">
      <c r="A149">
        <f t="shared" si="13"/>
        <v>140</v>
      </c>
      <c r="B149" s="1">
        <f t="shared" si="10"/>
        <v>-1752.8485673839546</v>
      </c>
      <c r="C149" s="1">
        <f t="shared" si="14"/>
        <v>-551.57624082054019</v>
      </c>
      <c r="D149" s="1">
        <f t="shared" si="11"/>
        <v>-1201.2723265634145</v>
      </c>
      <c r="E149">
        <v>875</v>
      </c>
      <c r="F149" s="2">
        <f t="shared" si="12"/>
        <v>0.72839437041156985</v>
      </c>
    </row>
    <row r="150" spans="1:6" x14ac:dyDescent="0.25">
      <c r="A150">
        <f t="shared" si="13"/>
        <v>141</v>
      </c>
      <c r="B150" s="1">
        <f t="shared" si="10"/>
        <v>-1752.8485673839546</v>
      </c>
      <c r="C150" s="1">
        <f t="shared" si="14"/>
        <v>-555.55162912163325</v>
      </c>
      <c r="D150" s="1">
        <f t="shared" si="11"/>
        <v>-1197.2969382623214</v>
      </c>
      <c r="E150">
        <v>875</v>
      </c>
      <c r="F150" s="2">
        <f t="shared" si="12"/>
        <v>0.73081286023324998</v>
      </c>
    </row>
    <row r="151" spans="1:6" x14ac:dyDescent="0.25">
      <c r="A151">
        <f t="shared" si="13"/>
        <v>142</v>
      </c>
      <c r="B151" s="1">
        <f t="shared" si="10"/>
        <v>-1752.8485673839546</v>
      </c>
      <c r="C151" s="1">
        <f t="shared" si="14"/>
        <v>-559.55566933151931</v>
      </c>
      <c r="D151" s="1">
        <f t="shared" si="11"/>
        <v>-1193.2928980524352</v>
      </c>
      <c r="E151">
        <v>875</v>
      </c>
      <c r="F151" s="2">
        <f t="shared" si="12"/>
        <v>0.73326506964726024</v>
      </c>
    </row>
    <row r="152" spans="1:6" x14ac:dyDescent="0.25">
      <c r="A152">
        <f t="shared" si="13"/>
        <v>143</v>
      </c>
      <c r="B152" s="1">
        <f t="shared" si="10"/>
        <v>-1752.8485673839546</v>
      </c>
      <c r="C152" s="1">
        <f t="shared" si="14"/>
        <v>-563.58856795376892</v>
      </c>
      <c r="D152" s="1">
        <f t="shared" si="11"/>
        <v>-1189.2599994301856</v>
      </c>
      <c r="E152">
        <v>875</v>
      </c>
      <c r="F152" s="2">
        <f t="shared" si="12"/>
        <v>0.73575164423191042</v>
      </c>
    </row>
    <row r="153" spans="1:6" x14ac:dyDescent="0.25">
      <c r="A153">
        <f t="shared" si="13"/>
        <v>144</v>
      </c>
      <c r="B153" s="1">
        <f t="shared" si="10"/>
        <v>-1752.8485673839546</v>
      </c>
      <c r="C153" s="1">
        <f t="shared" si="14"/>
        <v>-567.65053298029022</v>
      </c>
      <c r="D153" s="1">
        <f t="shared" si="11"/>
        <v>-1185.1980344036642</v>
      </c>
      <c r="E153">
        <v>875</v>
      </c>
      <c r="F153" s="2">
        <f t="shared" si="12"/>
        <v>0.73827324598986421</v>
      </c>
    </row>
    <row r="154" spans="1:6" x14ac:dyDescent="0.25">
      <c r="A154">
        <f t="shared" si="13"/>
        <v>145</v>
      </c>
      <c r="B154" s="1">
        <f t="shared" si="10"/>
        <v>-1752.8485673839546</v>
      </c>
      <c r="C154" s="1">
        <f t="shared" si="14"/>
        <v>-571.74177390205648</v>
      </c>
      <c r="D154" s="1">
        <f t="shared" si="11"/>
        <v>-1181.106793481898</v>
      </c>
      <c r="E154">
        <v>875</v>
      </c>
      <c r="F154" s="2">
        <f t="shared" si="12"/>
        <v>0.74083055387439067</v>
      </c>
    </row>
    <row r="155" spans="1:6" x14ac:dyDescent="0.25">
      <c r="A155">
        <f t="shared" si="13"/>
        <v>146</v>
      </c>
      <c r="B155" s="1">
        <f t="shared" si="10"/>
        <v>-1752.8485673839546</v>
      </c>
      <c r="C155" s="1">
        <f t="shared" si="14"/>
        <v>-575.86250171991014</v>
      </c>
      <c r="D155" s="1">
        <f t="shared" si="11"/>
        <v>-1176.9860656640444</v>
      </c>
      <c r="E155">
        <v>875</v>
      </c>
      <c r="F155" s="2">
        <f t="shared" si="12"/>
        <v>0.74342426433598707</v>
      </c>
    </row>
    <row r="156" spans="1:6" x14ac:dyDescent="0.25">
      <c r="A156">
        <f t="shared" si="13"/>
        <v>147</v>
      </c>
      <c r="B156" s="1">
        <f t="shared" si="10"/>
        <v>-1752.8485673839546</v>
      </c>
      <c r="C156" s="1">
        <f t="shared" si="14"/>
        <v>-580.01292895544475</v>
      </c>
      <c r="D156" s="1">
        <f t="shared" si="11"/>
        <v>-1172.8356384285098</v>
      </c>
      <c r="E156">
        <v>875</v>
      </c>
      <c r="F156" s="2">
        <f t="shared" si="12"/>
        <v>0.7460550918902995</v>
      </c>
    </row>
    <row r="157" spans="1:6" x14ac:dyDescent="0.25">
      <c r="A157">
        <f t="shared" si="13"/>
        <v>148</v>
      </c>
      <c r="B157" s="1">
        <f t="shared" si="10"/>
        <v>-1752.8485673839546</v>
      </c>
      <c r="C157" s="1">
        <f t="shared" si="14"/>
        <v>-584.19326966196616</v>
      </c>
      <c r="D157" s="1">
        <f t="shared" si="11"/>
        <v>-1168.6552977219885</v>
      </c>
      <c r="E157">
        <v>875</v>
      </c>
      <c r="F157" s="2">
        <f t="shared" si="12"/>
        <v>0.74872376970831467</v>
      </c>
    </row>
    <row r="158" spans="1:6" x14ac:dyDescent="0.25">
      <c r="A158">
        <f t="shared" si="13"/>
        <v>149</v>
      </c>
      <c r="B158" s="1">
        <f t="shared" si="10"/>
        <v>-1752.8485673839546</v>
      </c>
      <c r="C158" s="1">
        <f t="shared" si="14"/>
        <v>-588.40373943553107</v>
      </c>
      <c r="D158" s="1">
        <f t="shared" si="11"/>
        <v>-1164.4448279484236</v>
      </c>
      <c r="E158">
        <v>875</v>
      </c>
      <c r="F158" s="2">
        <f t="shared" si="12"/>
        <v>0.75143105022984924</v>
      </c>
    </row>
    <row r="159" spans="1:6" x14ac:dyDescent="0.25">
      <c r="A159">
        <f t="shared" si="13"/>
        <v>150</v>
      </c>
      <c r="B159" s="1">
        <f t="shared" si="10"/>
        <v>-1752.8485673839546</v>
      </c>
      <c r="C159" s="1">
        <f t="shared" si="14"/>
        <v>-592.64455542606663</v>
      </c>
      <c r="D159" s="1">
        <f t="shared" si="11"/>
        <v>-1160.2040119578878</v>
      </c>
      <c r="E159">
        <v>875</v>
      </c>
      <c r="F159" s="2">
        <f t="shared" si="12"/>
        <v>0.7541777058014173</v>
      </c>
    </row>
    <row r="160" spans="1:6" x14ac:dyDescent="0.25">
      <c r="A160">
        <f t="shared" si="13"/>
        <v>151</v>
      </c>
      <c r="B160" s="1">
        <f t="shared" si="10"/>
        <v>-1752.8485673839546</v>
      </c>
      <c r="C160" s="1">
        <f t="shared" si="14"/>
        <v>-596.91593634857054</v>
      </c>
      <c r="D160" s="1">
        <f t="shared" si="11"/>
        <v>-1155.932631035384</v>
      </c>
      <c r="E160">
        <v>875</v>
      </c>
      <c r="F160" s="2">
        <f t="shared" si="12"/>
        <v>0.756964529339613</v>
      </c>
    </row>
    <row r="161" spans="1:6" x14ac:dyDescent="0.25">
      <c r="A161">
        <f t="shared" si="13"/>
        <v>152</v>
      </c>
      <c r="B161" s="1">
        <f t="shared" si="10"/>
        <v>-1752.8485673839546</v>
      </c>
      <c r="C161" s="1">
        <f t="shared" si="14"/>
        <v>-601.21810249438909</v>
      </c>
      <c r="D161" s="1">
        <f t="shared" si="11"/>
        <v>-1151.6304648895655</v>
      </c>
      <c r="E161">
        <v>875</v>
      </c>
      <c r="F161" s="2">
        <f t="shared" si="12"/>
        <v>0.75979233502120602</v>
      </c>
    </row>
    <row r="162" spans="1:6" x14ac:dyDescent="0.25">
      <c r="A162">
        <f t="shared" si="13"/>
        <v>153</v>
      </c>
      <c r="B162" s="1">
        <f t="shared" si="10"/>
        <v>-1752.8485673839546</v>
      </c>
      <c r="C162" s="1">
        <f t="shared" si="14"/>
        <v>-605.55127574258051</v>
      </c>
      <c r="D162" s="1">
        <f t="shared" si="11"/>
        <v>-1147.2972916413742</v>
      </c>
      <c r="E162">
        <v>875</v>
      </c>
      <c r="F162" s="2">
        <f t="shared" si="12"/>
        <v>0.76266195900121614</v>
      </c>
    </row>
    <row r="163" spans="1:6" x14ac:dyDescent="0.25">
      <c r="A163">
        <f t="shared" si="13"/>
        <v>154</v>
      </c>
      <c r="B163" s="1">
        <f t="shared" si="10"/>
        <v>-1752.8485673839546</v>
      </c>
      <c r="C163" s="1">
        <f t="shared" si="14"/>
        <v>-609.91567957135624</v>
      </c>
      <c r="D163" s="1">
        <f t="shared" si="11"/>
        <v>-1142.9328878125984</v>
      </c>
      <c r="E163">
        <v>875</v>
      </c>
      <c r="F163" s="2">
        <f t="shared" si="12"/>
        <v>0.76557426016029539</v>
      </c>
    </row>
    <row r="164" spans="1:6" x14ac:dyDescent="0.25">
      <c r="A164">
        <f t="shared" si="13"/>
        <v>155</v>
      </c>
      <c r="B164" s="1">
        <f t="shared" si="10"/>
        <v>-1752.8485673839546</v>
      </c>
      <c r="C164" s="1">
        <f t="shared" si="14"/>
        <v>-614.31153906960822</v>
      </c>
      <c r="D164" s="1">
        <f t="shared" si="11"/>
        <v>-1138.5370283143463</v>
      </c>
      <c r="E164">
        <v>875</v>
      </c>
      <c r="F164" s="2">
        <f t="shared" si="12"/>
        <v>0.76853012088282768</v>
      </c>
    </row>
    <row r="165" spans="1:6" x14ac:dyDescent="0.25">
      <c r="A165">
        <f t="shared" si="13"/>
        <v>156</v>
      </c>
      <c r="B165" s="1">
        <f t="shared" si="10"/>
        <v>-1752.8485673839546</v>
      </c>
      <c r="C165" s="1">
        <f t="shared" si="14"/>
        <v>-618.73908094851652</v>
      </c>
      <c r="D165" s="1">
        <f t="shared" si="11"/>
        <v>-1134.1094864354382</v>
      </c>
      <c r="E165">
        <v>875</v>
      </c>
      <c r="F165" s="2">
        <f t="shared" si="12"/>
        <v>0.77153044786722313</v>
      </c>
    </row>
    <row r="166" spans="1:6" x14ac:dyDescent="0.25">
      <c r="A166">
        <f t="shared" si="13"/>
        <v>157</v>
      </c>
      <c r="B166" s="1">
        <f t="shared" si="10"/>
        <v>-1752.8485673839546</v>
      </c>
      <c r="C166" s="1">
        <f t="shared" si="14"/>
        <v>-623.19853355324165</v>
      </c>
      <c r="D166" s="1">
        <f t="shared" si="11"/>
        <v>-1129.6500338307128</v>
      </c>
      <c r="E166">
        <v>875</v>
      </c>
      <c r="F166" s="2">
        <f t="shared" si="12"/>
        <v>0.77457617296997827</v>
      </c>
    </row>
    <row r="167" spans="1:6" x14ac:dyDescent="0.25">
      <c r="A167">
        <f t="shared" si="13"/>
        <v>158</v>
      </c>
      <c r="B167" s="1">
        <f t="shared" si="10"/>
        <v>-1752.8485673839546</v>
      </c>
      <c r="C167" s="1">
        <f t="shared" si="14"/>
        <v>-627.69012687470217</v>
      </c>
      <c r="D167" s="1">
        <f t="shared" si="11"/>
        <v>-1125.1584405092524</v>
      </c>
      <c r="E167">
        <v>875</v>
      </c>
      <c r="F167" s="2">
        <f t="shared" si="12"/>
        <v>0.77766825408514961</v>
      </c>
    </row>
    <row r="168" spans="1:6" x14ac:dyDescent="0.25">
      <c r="A168">
        <f t="shared" si="13"/>
        <v>159</v>
      </c>
      <c r="B168" s="1">
        <f t="shared" si="10"/>
        <v>-1752.8485673839546</v>
      </c>
      <c r="C168" s="1">
        <f t="shared" si="14"/>
        <v>-632.214092561435</v>
      </c>
      <c r="D168" s="1">
        <f t="shared" si="11"/>
        <v>-1120.6344748225197</v>
      </c>
      <c r="E168">
        <v>875</v>
      </c>
      <c r="F168" s="2">
        <f t="shared" si="12"/>
        <v>0.78080767606099033</v>
      </c>
    </row>
    <row r="169" spans="1:6" x14ac:dyDescent="0.25">
      <c r="A169">
        <f t="shared" si="13"/>
        <v>160</v>
      </c>
      <c r="B169" s="1">
        <f t="shared" si="10"/>
        <v>-1752.8485673839546</v>
      </c>
      <c r="C169" s="1">
        <f t="shared" si="14"/>
        <v>-636.77066393154325</v>
      </c>
      <c r="D169" s="1">
        <f t="shared" si="11"/>
        <v>-1116.0779034524112</v>
      </c>
      <c r="E169">
        <v>875</v>
      </c>
      <c r="F169" s="2">
        <f t="shared" si="12"/>
        <v>0.78399545165559259</v>
      </c>
    </row>
    <row r="170" spans="1:6" x14ac:dyDescent="0.25">
      <c r="A170">
        <f t="shared" si="13"/>
        <v>161</v>
      </c>
      <c r="B170" s="1">
        <f t="shared" si="10"/>
        <v>-1752.8485673839546</v>
      </c>
      <c r="C170" s="1">
        <f t="shared" si="14"/>
        <v>-641.36007598472895</v>
      </c>
      <c r="D170" s="1">
        <f t="shared" si="11"/>
        <v>-1111.4884913992255</v>
      </c>
      <c r="E170">
        <v>875</v>
      </c>
      <c r="F170" s="2">
        <f t="shared" si="12"/>
        <v>0.78723262253348569</v>
      </c>
    </row>
    <row r="171" spans="1:6" x14ac:dyDescent="0.25">
      <c r="A171">
        <f t="shared" si="13"/>
        <v>162</v>
      </c>
      <c r="B171" s="1">
        <f t="shared" si="10"/>
        <v>-1752.8485673839546</v>
      </c>
      <c r="C171" s="1">
        <f t="shared" si="14"/>
        <v>-645.98256541441287</v>
      </c>
      <c r="D171" s="1">
        <f t="shared" si="11"/>
        <v>-1106.8660019695417</v>
      </c>
      <c r="E171">
        <v>875</v>
      </c>
      <c r="F171" s="2">
        <f t="shared" si="12"/>
        <v>0.79052026030525591</v>
      </c>
    </row>
    <row r="172" spans="1:6" x14ac:dyDescent="0.25">
      <c r="A172">
        <f t="shared" si="13"/>
        <v>163</v>
      </c>
      <c r="B172" s="1">
        <f t="shared" si="10"/>
        <v>-1752.8485673839546</v>
      </c>
      <c r="C172" s="1">
        <f t="shared" si="14"/>
        <v>-650.63837061994195</v>
      </c>
      <c r="D172" s="1">
        <f t="shared" si="11"/>
        <v>-1102.2101967640126</v>
      </c>
      <c r="E172">
        <v>875</v>
      </c>
      <c r="F172" s="2">
        <f t="shared" si="12"/>
        <v>0.79385946761236581</v>
      </c>
    </row>
    <row r="173" spans="1:6" x14ac:dyDescent="0.25">
      <c r="A173">
        <f t="shared" si="13"/>
        <v>164</v>
      </c>
      <c r="B173" s="1">
        <f t="shared" si="10"/>
        <v>-1752.8485673839546</v>
      </c>
      <c r="C173" s="1">
        <f t="shared" si="14"/>
        <v>-655.32773171888425</v>
      </c>
      <c r="D173" s="1">
        <f t="shared" si="11"/>
        <v>-1097.5208356650703</v>
      </c>
      <c r="E173">
        <v>875</v>
      </c>
      <c r="F173" s="2">
        <f t="shared" si="12"/>
        <v>0.79725137925948508</v>
      </c>
    </row>
    <row r="174" spans="1:6" x14ac:dyDescent="0.25">
      <c r="A174">
        <f t="shared" si="13"/>
        <v>165</v>
      </c>
      <c r="B174" s="1">
        <f t="shared" si="10"/>
        <v>-1752.8485673839546</v>
      </c>
      <c r="C174" s="1">
        <f t="shared" si="14"/>
        <v>-660.05089055941289</v>
      </c>
      <c r="D174" s="1">
        <f t="shared" si="11"/>
        <v>-1092.7976768245417</v>
      </c>
      <c r="E174">
        <v>875</v>
      </c>
      <c r="F174" s="2">
        <f t="shared" si="12"/>
        <v>0.80069716339677854</v>
      </c>
    </row>
    <row r="175" spans="1:6" x14ac:dyDescent="0.25">
      <c r="A175">
        <f t="shared" si="13"/>
        <v>166</v>
      </c>
      <c r="B175" s="1">
        <f t="shared" si="10"/>
        <v>-1752.8485673839546</v>
      </c>
      <c r="C175" s="1">
        <f t="shared" si="14"/>
        <v>-664.8080907327784</v>
      </c>
      <c r="D175" s="1">
        <f t="shared" si="11"/>
        <v>-1088.040476651176</v>
      </c>
      <c r="E175">
        <v>875</v>
      </c>
      <c r="F175" s="2">
        <f t="shared" si="12"/>
        <v>0.80419802275473939</v>
      </c>
    </row>
    <row r="176" spans="1:6" x14ac:dyDescent="0.25">
      <c r="A176">
        <f t="shared" si="13"/>
        <v>167</v>
      </c>
      <c r="B176" s="1">
        <f t="shared" si="10"/>
        <v>-1752.8485673839546</v>
      </c>
      <c r="C176" s="1">
        <f t="shared" si="14"/>
        <v>-669.59957758587325</v>
      </c>
      <c r="D176" s="1">
        <f t="shared" si="11"/>
        <v>-1083.2489897980813</v>
      </c>
      <c r="E176">
        <v>875</v>
      </c>
      <c r="F176" s="2">
        <f t="shared" si="12"/>
        <v>0.80775519593431688</v>
      </c>
    </row>
    <row r="177" spans="1:6" x14ac:dyDescent="0.25">
      <c r="A177">
        <f t="shared" si="13"/>
        <v>168</v>
      </c>
      <c r="B177" s="1">
        <f t="shared" si="10"/>
        <v>-1752.8485673839546</v>
      </c>
      <c r="C177" s="1">
        <f t="shared" si="14"/>
        <v>-674.42559823388308</v>
      </c>
      <c r="D177" s="1">
        <f t="shared" si="11"/>
        <v>-1078.4229691500714</v>
      </c>
      <c r="E177">
        <v>875</v>
      </c>
      <c r="F177" s="2">
        <f t="shared" si="12"/>
        <v>0.81136995875524287</v>
      </c>
    </row>
    <row r="178" spans="1:6" x14ac:dyDescent="0.25">
      <c r="A178">
        <f t="shared" si="13"/>
        <v>169</v>
      </c>
      <c r="B178" s="1">
        <f t="shared" si="10"/>
        <v>-1752.8485673839546</v>
      </c>
      <c r="C178" s="1">
        <f t="shared" si="14"/>
        <v>-679.28640157303357</v>
      </c>
      <c r="D178" s="1">
        <f t="shared" si="11"/>
        <v>-1073.562165810921</v>
      </c>
      <c r="E178">
        <v>875</v>
      </c>
      <c r="F178" s="2">
        <f t="shared" si="12"/>
        <v>0.81504362566564925</v>
      </c>
    </row>
    <row r="179" spans="1:6" x14ac:dyDescent="0.25">
      <c r="A179">
        <f t="shared" si="13"/>
        <v>170</v>
      </c>
      <c r="B179" s="1">
        <f t="shared" si="10"/>
        <v>-1752.8485673839546</v>
      </c>
      <c r="C179" s="1">
        <f t="shared" si="14"/>
        <v>-684.1822382934256</v>
      </c>
      <c r="D179" s="1">
        <f t="shared" si="11"/>
        <v>-1068.666329090529</v>
      </c>
      <c r="E179">
        <v>875</v>
      </c>
      <c r="F179" s="2">
        <f t="shared" si="12"/>
        <v>0.81877755121624773</v>
      </c>
    </row>
    <row r="180" spans="1:6" x14ac:dyDescent="0.25">
      <c r="A180">
        <f t="shared" si="13"/>
        <v>171</v>
      </c>
      <c r="B180" s="1">
        <f t="shared" si="10"/>
        <v>-1752.8485673839546</v>
      </c>
      <c r="C180" s="1">
        <f t="shared" si="14"/>
        <v>-689.11336089196436</v>
      </c>
      <c r="D180" s="1">
        <f t="shared" si="11"/>
        <v>-1063.7352064919901</v>
      </c>
      <c r="E180">
        <v>875</v>
      </c>
      <c r="F180" s="2">
        <f t="shared" si="12"/>
        <v>0.82257313160254864</v>
      </c>
    </row>
    <row r="181" spans="1:6" x14ac:dyDescent="0.25">
      <c r="A181">
        <f t="shared" si="13"/>
        <v>172</v>
      </c>
      <c r="B181" s="1">
        <f t="shared" si="10"/>
        <v>-1752.8485673839546</v>
      </c>
      <c r="C181" s="1">
        <f t="shared" si="14"/>
        <v>-694.08002368538234</v>
      </c>
      <c r="D181" s="1">
        <f t="shared" si="11"/>
        <v>-1058.7685436985721</v>
      </c>
      <c r="E181">
        <v>875</v>
      </c>
      <c r="F181" s="2">
        <f t="shared" si="12"/>
        <v>0.82643180627881363</v>
      </c>
    </row>
    <row r="182" spans="1:6" x14ac:dyDescent="0.25">
      <c r="A182">
        <f t="shared" si="13"/>
        <v>173</v>
      </c>
      <c r="B182" s="1">
        <f t="shared" si="10"/>
        <v>-1752.8485673839546</v>
      </c>
      <c r="C182" s="1">
        <f t="shared" si="14"/>
        <v>-699.08248282335478</v>
      </c>
      <c r="D182" s="1">
        <f t="shared" si="11"/>
        <v>-1053.7660845605997</v>
      </c>
      <c r="E182">
        <v>875</v>
      </c>
      <c r="F182" s="2">
        <f t="shared" si="12"/>
        <v>0.83035505964766199</v>
      </c>
    </row>
    <row r="183" spans="1:6" x14ac:dyDescent="0.25">
      <c r="A183">
        <f t="shared" si="13"/>
        <v>174</v>
      </c>
      <c r="B183" s="1">
        <f t="shared" si="10"/>
        <v>-1752.8485673839546</v>
      </c>
      <c r="C183" s="1">
        <f t="shared" si="14"/>
        <v>-704.12099630171031</v>
      </c>
      <c r="D183" s="1">
        <f t="shared" si="11"/>
        <v>-1048.7275710822441</v>
      </c>
      <c r="E183">
        <v>875</v>
      </c>
      <c r="F183" s="2">
        <f t="shared" si="12"/>
        <v>0.8343444228295015</v>
      </c>
    </row>
    <row r="184" spans="1:6" x14ac:dyDescent="0.25">
      <c r="A184">
        <f t="shared" si="13"/>
        <v>175</v>
      </c>
      <c r="B184" s="1">
        <f t="shared" si="10"/>
        <v>-1752.8485673839546</v>
      </c>
      <c r="C184" s="1">
        <f t="shared" si="14"/>
        <v>-709.19582397573708</v>
      </c>
      <c r="D184" s="1">
        <f t="shared" si="11"/>
        <v>-1043.6527434082175</v>
      </c>
      <c r="E184">
        <v>875</v>
      </c>
      <c r="F184" s="2">
        <f t="shared" si="12"/>
        <v>0.83840147551621957</v>
      </c>
    </row>
    <row r="185" spans="1:6" x14ac:dyDescent="0.25">
      <c r="A185">
        <f t="shared" si="13"/>
        <v>176</v>
      </c>
      <c r="B185" s="1">
        <f t="shared" si="10"/>
        <v>-1752.8485673839546</v>
      </c>
      <c r="C185" s="1">
        <f t="shared" si="14"/>
        <v>-714.3072275735841</v>
      </c>
      <c r="D185" s="1">
        <f t="shared" si="11"/>
        <v>-1038.5413398103706</v>
      </c>
      <c r="E185">
        <v>875</v>
      </c>
      <c r="F185" s="2">
        <f t="shared" si="12"/>
        <v>0.84252784791385205</v>
      </c>
    </row>
    <row r="186" spans="1:6" x14ac:dyDescent="0.25">
      <c r="A186">
        <f t="shared" si="13"/>
        <v>177</v>
      </c>
      <c r="B186" s="1">
        <f t="shared" si="10"/>
        <v>-1752.8485673839546</v>
      </c>
      <c r="C186" s="1">
        <f t="shared" si="14"/>
        <v>-719.45547070976022</v>
      </c>
      <c r="D186" s="1">
        <f t="shared" si="11"/>
        <v>-1033.3930966741943</v>
      </c>
      <c r="E186">
        <v>875</v>
      </c>
      <c r="F186" s="2">
        <f t="shared" si="12"/>
        <v>0.84672522277925366</v>
      </c>
    </row>
    <row r="187" spans="1:6" x14ac:dyDescent="0.25">
      <c r="A187">
        <f t="shared" si="13"/>
        <v>178</v>
      </c>
      <c r="B187" s="1">
        <f t="shared" si="10"/>
        <v>-1752.8485673839546</v>
      </c>
      <c r="C187" s="1">
        <f t="shared" si="14"/>
        <v>-724.64081889872875</v>
      </c>
      <c r="D187" s="1">
        <f t="shared" si="11"/>
        <v>-1028.2077484852257</v>
      </c>
      <c r="E187">
        <v>875</v>
      </c>
      <c r="F187" s="2">
        <f t="shared" si="12"/>
        <v>0.85099533755611734</v>
      </c>
    </row>
    <row r="188" spans="1:6" x14ac:dyDescent="0.25">
      <c r="A188">
        <f t="shared" si="13"/>
        <v>179</v>
      </c>
      <c r="B188" s="1">
        <f t="shared" si="10"/>
        <v>-1752.8485673839546</v>
      </c>
      <c r="C188" s="1">
        <f t="shared" si="14"/>
        <v>-729.86353956860194</v>
      </c>
      <c r="D188" s="1">
        <f t="shared" si="11"/>
        <v>-1022.9850278153526</v>
      </c>
      <c r="E188">
        <v>875</v>
      </c>
      <c r="F188" s="2">
        <f t="shared" si="12"/>
        <v>0.85533998661604682</v>
      </c>
    </row>
    <row r="189" spans="1:6" x14ac:dyDescent="0.25">
      <c r="A189">
        <f t="shared" si="13"/>
        <v>180</v>
      </c>
      <c r="B189" s="1">
        <f t="shared" si="10"/>
        <v>-1752.8485673839546</v>
      </c>
      <c r="C189" s="1">
        <f t="shared" si="14"/>
        <v>-735.12390207493274</v>
      </c>
      <c r="D189" s="1">
        <f t="shared" si="11"/>
        <v>-1017.7246653090218</v>
      </c>
      <c r="E189">
        <v>875</v>
      </c>
      <c r="F189" s="2">
        <f t="shared" si="12"/>
        <v>0.85976102361075735</v>
      </c>
    </row>
    <row r="190" spans="1:6" x14ac:dyDescent="0.25">
      <c r="A190">
        <f t="shared" si="13"/>
        <v>181</v>
      </c>
      <c r="B190" s="1">
        <f t="shared" si="10"/>
        <v>-1752.8485673839546</v>
      </c>
      <c r="C190" s="1">
        <f t="shared" si="14"/>
        <v>-740.42217771460685</v>
      </c>
      <c r="D190" s="1">
        <f t="shared" si="11"/>
        <v>-1012.4263896693477</v>
      </c>
      <c r="E190">
        <v>875</v>
      </c>
      <c r="F190" s="2">
        <f t="shared" si="12"/>
        <v>0.86426036394188588</v>
      </c>
    </row>
    <row r="191" spans="1:6" x14ac:dyDescent="0.25">
      <c r="A191">
        <f t="shared" si="13"/>
        <v>182</v>
      </c>
      <c r="B191" s="1">
        <f t="shared" si="10"/>
        <v>-1752.8485673839546</v>
      </c>
      <c r="C191" s="1">
        <f t="shared" si="14"/>
        <v>-745.75863973983417</v>
      </c>
      <c r="D191" s="1">
        <f t="shared" si="11"/>
        <v>-1007.0899276441204</v>
      </c>
      <c r="E191">
        <v>875</v>
      </c>
      <c r="F191" s="2">
        <f t="shared" si="12"/>
        <v>0.86883998735533219</v>
      </c>
    </row>
    <row r="192" spans="1:6" x14ac:dyDescent="0.25">
      <c r="A192">
        <f t="shared" si="13"/>
        <v>183</v>
      </c>
      <c r="B192" s="1">
        <f t="shared" si="10"/>
        <v>-1752.8485673839546</v>
      </c>
      <c r="C192" s="1">
        <f t="shared" si="14"/>
        <v>-751.13356337224138</v>
      </c>
      <c r="D192" s="1">
        <f t="shared" si="11"/>
        <v>-1001.7150040117132</v>
      </c>
      <c r="E192">
        <v>875</v>
      </c>
      <c r="F192" s="2">
        <f t="shared" si="12"/>
        <v>0.87350194066751596</v>
      </c>
    </row>
    <row r="193" spans="1:6" x14ac:dyDescent="0.25">
      <c r="A193">
        <f t="shared" si="13"/>
        <v>184</v>
      </c>
      <c r="B193" s="1">
        <f t="shared" si="10"/>
        <v>-1752.8485673839546</v>
      </c>
      <c r="C193" s="1">
        <f t="shared" si="14"/>
        <v>-756.54722581706699</v>
      </c>
      <c r="D193" s="1">
        <f t="shared" si="11"/>
        <v>-996.30134156688757</v>
      </c>
      <c r="E193">
        <v>875</v>
      </c>
      <c r="F193" s="2">
        <f t="shared" si="12"/>
        <v>0.87824834063144352</v>
      </c>
    </row>
    <row r="194" spans="1:6" x14ac:dyDescent="0.25">
      <c r="A194">
        <f t="shared" si="13"/>
        <v>185</v>
      </c>
      <c r="B194" s="1">
        <f t="shared" si="10"/>
        <v>-1752.8485673839546</v>
      </c>
      <c r="C194" s="1">
        <f t="shared" si="14"/>
        <v>-761.99990627745694</v>
      </c>
      <c r="D194" s="1">
        <f t="shared" si="11"/>
        <v>-990.84866110649762</v>
      </c>
      <c r="E194">
        <v>875</v>
      </c>
      <c r="F194" s="2">
        <f t="shared" si="12"/>
        <v>0.88308137695101951</v>
      </c>
    </row>
    <row r="195" spans="1:6" x14ac:dyDescent="0.25">
      <c r="A195">
        <f t="shared" si="13"/>
        <v>186</v>
      </c>
      <c r="B195" s="1">
        <f t="shared" si="10"/>
        <v>-1752.8485673839546</v>
      </c>
      <c r="C195" s="1">
        <f t="shared" si="14"/>
        <v>-767.49188596886438</v>
      </c>
      <c r="D195" s="1">
        <f t="shared" si="11"/>
        <v>-985.35668141509018</v>
      </c>
      <c r="E195">
        <v>875</v>
      </c>
      <c r="F195" s="2">
        <f t="shared" si="12"/>
        <v>0.88800331545262901</v>
      </c>
    </row>
    <row r="196" spans="1:6" x14ac:dyDescent="0.25">
      <c r="A196">
        <f t="shared" si="13"/>
        <v>187</v>
      </c>
      <c r="B196" s="1">
        <f t="shared" si="10"/>
        <v>-1752.8485673839546</v>
      </c>
      <c r="C196" s="1">
        <f t="shared" si="14"/>
        <v>-773.02344813355353</v>
      </c>
      <c r="D196" s="1">
        <f t="shared" si="11"/>
        <v>-979.82511925040103</v>
      </c>
      <c r="E196">
        <v>875</v>
      </c>
      <c r="F196" s="2">
        <f t="shared" si="12"/>
        <v>0.89301650142364619</v>
      </c>
    </row>
    <row r="197" spans="1:6" x14ac:dyDescent="0.25">
      <c r="A197">
        <f t="shared" si="13"/>
        <v>188</v>
      </c>
      <c r="B197" s="1">
        <f t="shared" si="10"/>
        <v>-1752.8485673839546</v>
      </c>
      <c r="C197" s="1">
        <f t="shared" si="14"/>
        <v>-778.59487805520689</v>
      </c>
      <c r="D197" s="1">
        <f t="shared" si="11"/>
        <v>-974.25368932874767</v>
      </c>
      <c r="E197">
        <v>875</v>
      </c>
      <c r="F197" s="2">
        <f t="shared" si="12"/>
        <v>0.89812336312820884</v>
      </c>
    </row>
    <row r="198" spans="1:6" x14ac:dyDescent="0.25">
      <c r="A198">
        <f t="shared" si="13"/>
        <v>189</v>
      </c>
      <c r="B198" s="1">
        <f t="shared" si="10"/>
        <v>-1752.8485673839546</v>
      </c>
      <c r="C198" s="1">
        <f t="shared" si="14"/>
        <v>-784.2064630736387</v>
      </c>
      <c r="D198" s="1">
        <f t="shared" si="11"/>
        <v>-968.64210431031586</v>
      </c>
      <c r="E198">
        <v>875</v>
      </c>
      <c r="F198" s="2">
        <f t="shared" si="12"/>
        <v>0.90332641551134085</v>
      </c>
    </row>
    <row r="199" spans="1:6" x14ac:dyDescent="0.25">
      <c r="A199">
        <f t="shared" si="13"/>
        <v>190</v>
      </c>
      <c r="B199" s="1">
        <f t="shared" si="10"/>
        <v>-1752.8485673839546</v>
      </c>
      <c r="C199" s="1">
        <f t="shared" si="14"/>
        <v>-789.85849259961458</v>
      </c>
      <c r="D199" s="1">
        <f t="shared" si="11"/>
        <v>-962.99007478433998</v>
      </c>
      <c r="E199">
        <v>875</v>
      </c>
      <c r="F199" s="2">
        <f t="shared" si="12"/>
        <v>0.908628264103298</v>
      </c>
    </row>
    <row r="200" spans="1:6" x14ac:dyDescent="0.25">
      <c r="A200">
        <f t="shared" si="13"/>
        <v>191</v>
      </c>
      <c r="B200" s="1">
        <f t="shared" si="10"/>
        <v>-1752.8485673839546</v>
      </c>
      <c r="C200" s="1">
        <f t="shared" si="14"/>
        <v>-795.55125812977644</v>
      </c>
      <c r="D200" s="1">
        <f t="shared" si="11"/>
        <v>-957.29730925417812</v>
      </c>
      <c r="E200">
        <v>875</v>
      </c>
      <c r="F200" s="2">
        <f t="shared" si="12"/>
        <v>0.91403160913687809</v>
      </c>
    </row>
    <row r="201" spans="1:6" x14ac:dyDescent="0.25">
      <c r="A201">
        <f t="shared" si="13"/>
        <v>192</v>
      </c>
      <c r="B201" s="1">
        <f t="shared" si="10"/>
        <v>-1752.8485673839546</v>
      </c>
      <c r="C201" s="1">
        <f t="shared" si="14"/>
        <v>-801.28505326167704</v>
      </c>
      <c r="D201" s="1">
        <f t="shared" si="11"/>
        <v>-951.56351412227752</v>
      </c>
      <c r="E201">
        <v>875</v>
      </c>
      <c r="F201" s="2">
        <f t="shared" si="12"/>
        <v>0.91953924989137514</v>
      </c>
    </row>
    <row r="202" spans="1:6" x14ac:dyDescent="0.25">
      <c r="A202">
        <f t="shared" si="13"/>
        <v>193</v>
      </c>
      <c r="B202" s="1">
        <f t="shared" si="10"/>
        <v>-1752.8485673839546</v>
      </c>
      <c r="C202" s="1">
        <f t="shared" si="14"/>
        <v>-807.06017370892164</v>
      </c>
      <c r="D202" s="1">
        <f t="shared" si="11"/>
        <v>-945.78839367503292</v>
      </c>
      <c r="E202">
        <v>875</v>
      </c>
      <c r="F202" s="2">
        <f t="shared" si="12"/>
        <v>0.92515408927786502</v>
      </c>
    </row>
    <row r="203" spans="1:6" x14ac:dyDescent="0.25">
      <c r="A203">
        <f t="shared" si="13"/>
        <v>194</v>
      </c>
      <c r="B203" s="1">
        <f t="shared" ref="B203:B266" si="15">PMT($B$2,$B$3,$B$4)</f>
        <v>-1752.8485673839546</v>
      </c>
      <c r="C203" s="1">
        <f t="shared" si="14"/>
        <v>-812.87691731641939</v>
      </c>
      <c r="D203" s="1">
        <f t="shared" ref="D203:D266" si="16">B203-C203</f>
        <v>-939.97165006753517</v>
      </c>
      <c r="E203">
        <v>875</v>
      </c>
      <c r="F203" s="2">
        <f t="shared" ref="F203:F266" si="17">-E203/D203</f>
        <v>0.93087913868161121</v>
      </c>
    </row>
    <row r="204" spans="1:6" x14ac:dyDescent="0.25">
      <c r="A204">
        <f t="shared" ref="A204:A267" si="18">A203+1</f>
        <v>195</v>
      </c>
      <c r="B204" s="1">
        <f t="shared" si="15"/>
        <v>-1752.8485673839546</v>
      </c>
      <c r="C204" s="1">
        <f t="shared" ref="C204:C267" si="19">PPMT($B$2, A204,$B$3, $B$4)</f>
        <v>-818.73558407574342</v>
      </c>
      <c r="D204" s="1">
        <f t="shared" si="16"/>
        <v>-934.11298330821114</v>
      </c>
      <c r="E204">
        <v>875</v>
      </c>
      <c r="F204" s="2">
        <f t="shared" si="17"/>
        <v>0.93671752307856881</v>
      </c>
    </row>
    <row r="205" spans="1:6" x14ac:dyDescent="0.25">
      <c r="A205">
        <f t="shared" si="18"/>
        <v>196</v>
      </c>
      <c r="B205" s="1">
        <f t="shared" si="15"/>
        <v>-1752.8485673839546</v>
      </c>
      <c r="C205" s="1">
        <f t="shared" si="19"/>
        <v>-824.63647614060324</v>
      </c>
      <c r="D205" s="1">
        <f t="shared" si="16"/>
        <v>-928.21209124335132</v>
      </c>
      <c r="E205">
        <v>875</v>
      </c>
      <c r="F205" s="2">
        <f t="shared" si="17"/>
        <v>0.94267248644426394</v>
      </c>
    </row>
    <row r="206" spans="1:6" x14ac:dyDescent="0.25">
      <c r="A206">
        <f t="shared" si="18"/>
        <v>197</v>
      </c>
      <c r="B206" s="1">
        <f t="shared" si="15"/>
        <v>-1752.8485673839546</v>
      </c>
      <c r="C206" s="1">
        <f t="shared" si="19"/>
        <v>-830.5798978424283</v>
      </c>
      <c r="D206" s="1">
        <f t="shared" si="16"/>
        <v>-922.26866954152626</v>
      </c>
      <c r="E206">
        <v>875</v>
      </c>
      <c r="F206" s="2">
        <f t="shared" si="17"/>
        <v>0.94874739747472481</v>
      </c>
    </row>
    <row r="207" spans="1:6" x14ac:dyDescent="0.25">
      <c r="A207">
        <f t="shared" si="18"/>
        <v>198</v>
      </c>
      <c r="B207" s="1">
        <f t="shared" si="15"/>
        <v>-1752.8485673839546</v>
      </c>
      <c r="C207" s="1">
        <f t="shared" si="19"/>
        <v>-836.56615570606243</v>
      </c>
      <c r="D207" s="1">
        <f t="shared" si="16"/>
        <v>-916.28241167789213</v>
      </c>
      <c r="E207">
        <v>875</v>
      </c>
      <c r="F207" s="2">
        <f t="shared" si="17"/>
        <v>0.95494575564066986</v>
      </c>
    </row>
    <row r="208" spans="1:6" x14ac:dyDescent="0.25">
      <c r="A208">
        <f t="shared" si="18"/>
        <v>199</v>
      </c>
      <c r="B208" s="1">
        <f t="shared" si="15"/>
        <v>-1752.8485673839546</v>
      </c>
      <c r="C208" s="1">
        <f t="shared" si="19"/>
        <v>-842.5955584655735</v>
      </c>
      <c r="D208" s="1">
        <f t="shared" si="16"/>
        <v>-910.25300891838106</v>
      </c>
      <c r="E208">
        <v>875</v>
      </c>
      <c r="F208" s="2">
        <f t="shared" si="17"/>
        <v>0.96127119759782953</v>
      </c>
    </row>
    <row r="209" spans="1:6" x14ac:dyDescent="0.25">
      <c r="A209">
        <f t="shared" si="18"/>
        <v>200</v>
      </c>
      <c r="B209" s="1">
        <f t="shared" si="15"/>
        <v>-1752.8485673839546</v>
      </c>
      <c r="C209" s="1">
        <f t="shared" si="19"/>
        <v>-848.66841708017569</v>
      </c>
      <c r="D209" s="1">
        <f t="shared" si="16"/>
        <v>-904.18015030377887</v>
      </c>
      <c r="E209">
        <v>875</v>
      </c>
      <c r="F209" s="2">
        <f t="shared" si="17"/>
        <v>0.96772750397807872</v>
      </c>
    </row>
    <row r="210" spans="1:6" x14ac:dyDescent="0.25">
      <c r="A210">
        <f t="shared" si="18"/>
        <v>201</v>
      </c>
      <c r="B210" s="1">
        <f t="shared" si="15"/>
        <v>-1752.8485673839546</v>
      </c>
      <c r="C210" s="1">
        <f t="shared" si="19"/>
        <v>-854.78504475026659</v>
      </c>
      <c r="D210" s="1">
        <f t="shared" si="16"/>
        <v>-898.06352263368797</v>
      </c>
      <c r="E210">
        <v>875</v>
      </c>
      <c r="F210" s="2">
        <f t="shared" si="17"/>
        <v>0.97431860658803826</v>
      </c>
    </row>
    <row r="211" spans="1:6" x14ac:dyDescent="0.25">
      <c r="A211">
        <f t="shared" si="18"/>
        <v>202</v>
      </c>
      <c r="B211" s="1">
        <f t="shared" si="15"/>
        <v>-1752.8485673839546</v>
      </c>
      <c r="C211" s="1">
        <f t="shared" si="19"/>
        <v>-860.94575693358024</v>
      </c>
      <c r="D211" s="1">
        <f t="shared" si="16"/>
        <v>-891.90281045037432</v>
      </c>
      <c r="E211">
        <v>875</v>
      </c>
      <c r="F211" s="2">
        <f t="shared" si="17"/>
        <v>0.98104859604395789</v>
      </c>
    </row>
    <row r="212" spans="1:6" x14ac:dyDescent="0.25">
      <c r="A212">
        <f t="shared" si="18"/>
        <v>203</v>
      </c>
      <c r="B212" s="1">
        <f t="shared" si="15"/>
        <v>-1752.8485673839546</v>
      </c>
      <c r="C212" s="1">
        <f t="shared" si="19"/>
        <v>-867.15087136145644</v>
      </c>
      <c r="D212" s="1">
        <f t="shared" si="16"/>
        <v>-885.69769602249812</v>
      </c>
      <c r="E212">
        <v>875</v>
      </c>
      <c r="F212" s="2">
        <f t="shared" si="17"/>
        <v>0.98792172987404225</v>
      </c>
    </row>
    <row r="213" spans="1:6" x14ac:dyDescent="0.25">
      <c r="A213">
        <f t="shared" si="18"/>
        <v>204</v>
      </c>
      <c r="B213" s="1">
        <f t="shared" si="15"/>
        <v>-1752.8485673839546</v>
      </c>
      <c r="C213" s="1">
        <f t="shared" si="19"/>
        <v>-873.40070805522816</v>
      </c>
      <c r="D213" s="1">
        <f t="shared" si="16"/>
        <v>-879.44785932872639</v>
      </c>
      <c r="E213">
        <v>875</v>
      </c>
      <c r="F213" s="2">
        <f t="shared" si="17"/>
        <v>0.99494244112195418</v>
      </c>
    </row>
    <row r="214" spans="1:6" x14ac:dyDescent="0.25">
      <c r="A214">
        <f t="shared" si="18"/>
        <v>205</v>
      </c>
      <c r="B214" s="1">
        <f t="shared" si="15"/>
        <v>-1752.8485673839546</v>
      </c>
      <c r="C214" s="1">
        <f t="shared" si="19"/>
        <v>-879.69558934272504</v>
      </c>
      <c r="D214" s="1">
        <f t="shared" si="16"/>
        <v>-873.15297804122952</v>
      </c>
      <c r="E214">
        <v>875</v>
      </c>
      <c r="F214" s="2">
        <f t="shared" si="17"/>
        <v>1.0021153474880358</v>
      </c>
    </row>
    <row r="215" spans="1:6" x14ac:dyDescent="0.25">
      <c r="A215">
        <f t="shared" si="18"/>
        <v>206</v>
      </c>
      <c r="B215" s="1">
        <f t="shared" si="15"/>
        <v>-1752.8485673839546</v>
      </c>
      <c r="C215" s="1">
        <f t="shared" si="19"/>
        <v>-886.03583987489742</v>
      </c>
      <c r="D215" s="1">
        <f t="shared" si="16"/>
        <v>-866.81272750905714</v>
      </c>
      <c r="E215">
        <v>875</v>
      </c>
      <c r="F215" s="2">
        <f t="shared" si="17"/>
        <v>1.0094452610478741</v>
      </c>
    </row>
    <row r="216" spans="1:6" x14ac:dyDescent="0.25">
      <c r="A216">
        <f t="shared" si="18"/>
        <v>207</v>
      </c>
      <c r="B216" s="1">
        <f t="shared" si="15"/>
        <v>-1752.8485673839546</v>
      </c>
      <c r="C216" s="1">
        <f t="shared" si="19"/>
        <v>-892.42178664256062</v>
      </c>
      <c r="D216" s="1">
        <f t="shared" si="16"/>
        <v>-860.42678074139394</v>
      </c>
      <c r="E216">
        <v>875</v>
      </c>
      <c r="F216" s="2">
        <f t="shared" si="17"/>
        <v>1.0169371985912026</v>
      </c>
    </row>
    <row r="217" spans="1:6" x14ac:dyDescent="0.25">
      <c r="A217">
        <f t="shared" si="18"/>
        <v>208</v>
      </c>
      <c r="B217" s="1">
        <f t="shared" si="15"/>
        <v>-1752.8485673839546</v>
      </c>
      <c r="C217" s="1">
        <f t="shared" si="19"/>
        <v>-898.85375899325788</v>
      </c>
      <c r="D217" s="1">
        <f t="shared" si="16"/>
        <v>-853.99480839069668</v>
      </c>
      <c r="E217">
        <v>875</v>
      </c>
      <c r="F217" s="2">
        <f t="shared" si="17"/>
        <v>1.0245963926278268</v>
      </c>
    </row>
    <row r="218" spans="1:6" x14ac:dyDescent="0.25">
      <c r="A218">
        <f t="shared" si="18"/>
        <v>209</v>
      </c>
      <c r="B218" s="1">
        <f t="shared" si="15"/>
        <v>-1752.8485673839546</v>
      </c>
      <c r="C218" s="1">
        <f t="shared" si="19"/>
        <v>-905.33208864824712</v>
      </c>
      <c r="D218" s="1">
        <f t="shared" si="16"/>
        <v>-847.51647873570744</v>
      </c>
      <c r="E218">
        <v>875</v>
      </c>
      <c r="F218" s="2">
        <f t="shared" si="17"/>
        <v>1.0324283031113346</v>
      </c>
    </row>
    <row r="219" spans="1:6" x14ac:dyDescent="0.25">
      <c r="A219">
        <f t="shared" si="18"/>
        <v>210</v>
      </c>
      <c r="B219" s="1">
        <f t="shared" si="15"/>
        <v>-1752.8485673839546</v>
      </c>
      <c r="C219" s="1">
        <f t="shared" si="19"/>
        <v>-911.8571097196085</v>
      </c>
      <c r="D219" s="1">
        <f t="shared" si="16"/>
        <v>-840.99145766434606</v>
      </c>
      <c r="E219">
        <v>875</v>
      </c>
      <c r="F219" s="2">
        <f t="shared" si="17"/>
        <v>1.0404386299357957</v>
      </c>
    </row>
    <row r="220" spans="1:6" x14ac:dyDescent="0.25">
      <c r="A220">
        <f t="shared" si="18"/>
        <v>211</v>
      </c>
      <c r="B220" s="1">
        <f t="shared" si="15"/>
        <v>-1752.8485673839546</v>
      </c>
      <c r="C220" s="1">
        <f t="shared" si="19"/>
        <v>-918.4291587274754</v>
      </c>
      <c r="D220" s="1">
        <f t="shared" si="16"/>
        <v>-834.41940865647916</v>
      </c>
      <c r="E220">
        <v>875</v>
      </c>
      <c r="F220" s="2">
        <f t="shared" si="17"/>
        <v>1.0486333262655776</v>
      </c>
    </row>
    <row r="221" spans="1:6" x14ac:dyDescent="0.25">
      <c r="A221">
        <f t="shared" si="18"/>
        <v>212</v>
      </c>
      <c r="B221" s="1">
        <f t="shared" si="15"/>
        <v>-1752.8485673839546</v>
      </c>
      <c r="C221" s="1">
        <f t="shared" si="19"/>
        <v>-925.04857461739198</v>
      </c>
      <c r="D221" s="1">
        <f t="shared" si="16"/>
        <v>-827.79999276656258</v>
      </c>
      <c r="E221">
        <v>875</v>
      </c>
      <c r="F221" s="2">
        <f t="shared" si="17"/>
        <v>1.0570186127638053</v>
      </c>
    </row>
    <row r="222" spans="1:6" x14ac:dyDescent="0.25">
      <c r="A222">
        <f t="shared" si="18"/>
        <v>213</v>
      </c>
      <c r="B222" s="1">
        <f t="shared" si="15"/>
        <v>-1752.8485673839546</v>
      </c>
      <c r="C222" s="1">
        <f t="shared" si="19"/>
        <v>-931.71569877779086</v>
      </c>
      <c r="D222" s="1">
        <f t="shared" si="16"/>
        <v>-821.1328686061637</v>
      </c>
      <c r="E222">
        <v>875</v>
      </c>
      <c r="F222" s="2">
        <f t="shared" si="17"/>
        <v>1.0656009927909393</v>
      </c>
    </row>
    <row r="223" spans="1:6" x14ac:dyDescent="0.25">
      <c r="A223">
        <f t="shared" si="18"/>
        <v>214</v>
      </c>
      <c r="B223" s="1">
        <f t="shared" si="15"/>
        <v>-1752.8485673839546</v>
      </c>
      <c r="C223" s="1">
        <f t="shared" si="19"/>
        <v>-938.43087505760263</v>
      </c>
      <c r="D223" s="1">
        <f t="shared" si="16"/>
        <v>-814.41769232635193</v>
      </c>
      <c r="E223">
        <v>875</v>
      </c>
      <c r="F223" s="2">
        <f t="shared" si="17"/>
        <v>1.0743872686515406</v>
      </c>
    </row>
    <row r="224" spans="1:6" x14ac:dyDescent="0.25">
      <c r="A224">
        <f t="shared" si="18"/>
        <v>215</v>
      </c>
      <c r="B224" s="1">
        <f t="shared" si="15"/>
        <v>-1752.8485673839546</v>
      </c>
      <c r="C224" s="1">
        <f t="shared" si="19"/>
        <v>-945.19444978398803</v>
      </c>
      <c r="D224" s="1">
        <f t="shared" si="16"/>
        <v>-807.65411759996653</v>
      </c>
      <c r="E224">
        <v>875</v>
      </c>
      <c r="F224" s="2">
        <f t="shared" si="17"/>
        <v>1.0833845589745263</v>
      </c>
    </row>
    <row r="225" spans="1:6" x14ac:dyDescent="0.25">
      <c r="A225">
        <f t="shared" si="18"/>
        <v>216</v>
      </c>
      <c r="B225" s="1">
        <f t="shared" si="15"/>
        <v>-1752.8485673839546</v>
      </c>
      <c r="C225" s="1">
        <f t="shared" si="19"/>
        <v>-952.00677178019885</v>
      </c>
      <c r="D225" s="1">
        <f t="shared" si="16"/>
        <v>-800.84179560375571</v>
      </c>
      <c r="E225">
        <v>875</v>
      </c>
      <c r="F225" s="2">
        <f t="shared" si="17"/>
        <v>1.0926003173202721</v>
      </c>
    </row>
    <row r="226" spans="1:6" x14ac:dyDescent="0.25">
      <c r="A226">
        <f t="shared" si="18"/>
        <v>217</v>
      </c>
      <c r="B226" s="1">
        <f t="shared" si="15"/>
        <v>-1752.8485673839546</v>
      </c>
      <c r="C226" s="1">
        <f t="shared" si="19"/>
        <v>-958.86819238357054</v>
      </c>
      <c r="D226" s="1">
        <f t="shared" si="16"/>
        <v>-793.98037500038402</v>
      </c>
      <c r="E226">
        <v>875</v>
      </c>
      <c r="F226" s="2">
        <f t="shared" si="17"/>
        <v>1.1020423521167972</v>
      </c>
    </row>
    <row r="227" spans="1:6" x14ac:dyDescent="0.25">
      <c r="A227">
        <f t="shared" si="18"/>
        <v>218</v>
      </c>
      <c r="B227" s="1">
        <f t="shared" si="15"/>
        <v>-1752.8485673839546</v>
      </c>
      <c r="C227" s="1">
        <f t="shared" si="19"/>
        <v>-965.7790654636384</v>
      </c>
      <c r="D227" s="1">
        <f t="shared" si="16"/>
        <v>-787.06950192031616</v>
      </c>
      <c r="E227">
        <v>875</v>
      </c>
      <c r="F227" s="2">
        <f t="shared" si="17"/>
        <v>1.1117188480371154</v>
      </c>
    </row>
    <row r="228" spans="1:6" x14ac:dyDescent="0.25">
      <c r="A228">
        <f t="shared" si="18"/>
        <v>219</v>
      </c>
      <c r="B228" s="1">
        <f t="shared" si="15"/>
        <v>-1752.8485673839546</v>
      </c>
      <c r="C228" s="1">
        <f t="shared" si="19"/>
        <v>-972.73974744039117</v>
      </c>
      <c r="D228" s="1">
        <f t="shared" si="16"/>
        <v>-780.10881994356339</v>
      </c>
      <c r="E228">
        <v>875</v>
      </c>
      <c r="F228" s="2">
        <f t="shared" si="17"/>
        <v>1.121638388940791</v>
      </c>
    </row>
    <row r="229" spans="1:6" x14ac:dyDescent="0.25">
      <c r="A229">
        <f t="shared" si="18"/>
        <v>220</v>
      </c>
      <c r="B229" s="1">
        <f t="shared" si="15"/>
        <v>-1752.8485673839546</v>
      </c>
      <c r="C229" s="1">
        <f t="shared" si="19"/>
        <v>-979.75059730265139</v>
      </c>
      <c r="D229" s="1">
        <f t="shared" si="16"/>
        <v>-773.09797008130317</v>
      </c>
      <c r="E229">
        <v>875</v>
      </c>
      <c r="F229" s="2">
        <f t="shared" si="17"/>
        <v>1.1318099825148684</v>
      </c>
    </row>
    <row r="230" spans="1:6" x14ac:dyDescent="0.25">
      <c r="A230">
        <f t="shared" si="18"/>
        <v>221</v>
      </c>
      <c r="B230" s="1">
        <f t="shared" si="15"/>
        <v>-1752.8485673839546</v>
      </c>
      <c r="C230" s="1">
        <f t="shared" si="19"/>
        <v>-986.81197662658951</v>
      </c>
      <c r="D230" s="1">
        <f t="shared" si="16"/>
        <v>-766.03659075736505</v>
      </c>
      <c r="E230">
        <v>875</v>
      </c>
      <c r="F230" s="2">
        <f t="shared" si="17"/>
        <v>1.1422430867628726</v>
      </c>
    </row>
    <row r="231" spans="1:6" x14ac:dyDescent="0.25">
      <c r="A231">
        <f t="shared" si="18"/>
        <v>222</v>
      </c>
      <c r="B231" s="1">
        <f t="shared" si="15"/>
        <v>-1752.8485673839546</v>
      </c>
      <c r="C231" s="1">
        <f t="shared" si="19"/>
        <v>-993.92424959437358</v>
      </c>
      <c r="D231" s="1">
        <f t="shared" si="16"/>
        <v>-758.92431778958098</v>
      </c>
      <c r="E231">
        <v>875</v>
      </c>
      <c r="F231" s="2">
        <f t="shared" si="17"/>
        <v>1.1529476385056383</v>
      </c>
    </row>
    <row r="232" spans="1:6" x14ac:dyDescent="0.25">
      <c r="A232">
        <f t="shared" si="18"/>
        <v>223</v>
      </c>
      <c r="B232" s="1">
        <f t="shared" si="15"/>
        <v>-1752.8485673839546</v>
      </c>
      <c r="C232" s="1">
        <f t="shared" si="19"/>
        <v>-1001.0877830129485</v>
      </c>
      <c r="D232" s="1">
        <f t="shared" si="16"/>
        <v>-751.76078437100603</v>
      </c>
      <c r="E232">
        <v>875</v>
      </c>
      <c r="F232" s="2">
        <f t="shared" si="17"/>
        <v>1.1639340840745072</v>
      </c>
    </row>
    <row r="233" spans="1:6" x14ac:dyDescent="0.25">
      <c r="A233">
        <f t="shared" si="18"/>
        <v>224</v>
      </c>
      <c r="B233" s="1">
        <f t="shared" si="15"/>
        <v>-1752.8485673839546</v>
      </c>
      <c r="C233" s="1">
        <f t="shared" si="19"/>
        <v>-1008.3029463329574</v>
      </c>
      <c r="D233" s="1">
        <f t="shared" si="16"/>
        <v>-744.54562105099717</v>
      </c>
      <c r="E233">
        <v>875</v>
      </c>
      <c r="F233" s="2">
        <f t="shared" si="17"/>
        <v>1.175213412396213</v>
      </c>
    </row>
    <row r="234" spans="1:6" x14ac:dyDescent="0.25">
      <c r="A234">
        <f t="shared" si="18"/>
        <v>225</v>
      </c>
      <c r="B234" s="1">
        <f t="shared" si="15"/>
        <v>-1752.8485673839546</v>
      </c>
      <c r="C234" s="1">
        <f t="shared" si="19"/>
        <v>-1015.5701116677923</v>
      </c>
      <c r="D234" s="1">
        <f t="shared" si="16"/>
        <v>-737.27845571616228</v>
      </c>
      <c r="E234">
        <v>875</v>
      </c>
      <c r="F234" s="2">
        <f t="shared" si="17"/>
        <v>1.1867971906897248</v>
      </c>
    </row>
    <row r="235" spans="1:6" x14ac:dyDescent="0.25">
      <c r="A235">
        <f t="shared" si="18"/>
        <v>226</v>
      </c>
      <c r="B235" s="1">
        <f t="shared" si="15"/>
        <v>-1752.8485673839546</v>
      </c>
      <c r="C235" s="1">
        <f t="shared" si="19"/>
        <v>-1022.8896538127871</v>
      </c>
      <c r="D235" s="1">
        <f t="shared" si="16"/>
        <v>-729.9589135711675</v>
      </c>
      <c r="E235">
        <v>875</v>
      </c>
      <c r="F235" s="2">
        <f t="shared" si="17"/>
        <v>1.1986976030188468</v>
      </c>
    </row>
    <row r="236" spans="1:6" x14ac:dyDescent="0.25">
      <c r="A236">
        <f t="shared" si="18"/>
        <v>227</v>
      </c>
      <c r="B236" s="1">
        <f t="shared" si="15"/>
        <v>-1752.8485673839546</v>
      </c>
      <c r="C236" s="1">
        <f t="shared" si="19"/>
        <v>-1030.2619502645471</v>
      </c>
      <c r="D236" s="1">
        <f t="shared" si="16"/>
        <v>-722.58661711940749</v>
      </c>
      <c r="E236">
        <v>875</v>
      </c>
      <c r="F236" s="2">
        <f t="shared" si="17"/>
        <v>1.2109274919707047</v>
      </c>
    </row>
    <row r="237" spans="1:6" x14ac:dyDescent="0.25">
      <c r="A237">
        <f t="shared" si="18"/>
        <v>228</v>
      </c>
      <c r="B237" s="1">
        <f t="shared" si="15"/>
        <v>-1752.8485673839546</v>
      </c>
      <c r="C237" s="1">
        <f t="shared" si="19"/>
        <v>-1037.6873812404172</v>
      </c>
      <c r="D237" s="1">
        <f t="shared" si="16"/>
        <v>-715.16118614353741</v>
      </c>
      <c r="E237">
        <v>875</v>
      </c>
      <c r="F237" s="2">
        <f t="shared" si="17"/>
        <v>1.2235004037598622</v>
      </c>
    </row>
    <row r="238" spans="1:6" x14ac:dyDescent="0.25">
      <c r="A238">
        <f t="shared" si="18"/>
        <v>229</v>
      </c>
      <c r="B238" s="1">
        <f t="shared" si="15"/>
        <v>-1752.8485673839546</v>
      </c>
      <c r="C238" s="1">
        <f t="shared" si="19"/>
        <v>-1045.1663296980921</v>
      </c>
      <c r="D238" s="1">
        <f t="shared" si="16"/>
        <v>-707.68223768586245</v>
      </c>
      <c r="E238">
        <v>875</v>
      </c>
      <c r="F238" s="2">
        <f t="shared" si="17"/>
        <v>1.2364306370911196</v>
      </c>
    </row>
    <row r="239" spans="1:6" x14ac:dyDescent="0.25">
      <c r="A239">
        <f t="shared" si="18"/>
        <v>230</v>
      </c>
      <c r="B239" s="1">
        <f t="shared" si="15"/>
        <v>-1752.8485673839546</v>
      </c>
      <c r="C239" s="1">
        <f t="shared" si="19"/>
        <v>-1052.6991813553661</v>
      </c>
      <c r="D239" s="1">
        <f t="shared" si="16"/>
        <v>-700.14938602858842</v>
      </c>
      <c r="E239">
        <v>875</v>
      </c>
      <c r="F239" s="2">
        <f t="shared" si="17"/>
        <v>1.2497332961515617</v>
      </c>
    </row>
    <row r="240" spans="1:6" x14ac:dyDescent="0.25">
      <c r="A240">
        <f t="shared" si="18"/>
        <v>231</v>
      </c>
      <c r="B240" s="1">
        <f t="shared" si="15"/>
        <v>-1752.8485673839546</v>
      </c>
      <c r="C240" s="1">
        <f t="shared" si="19"/>
        <v>-1060.286324710027</v>
      </c>
      <c r="D240" s="1">
        <f t="shared" si="16"/>
        <v>-692.56224267392759</v>
      </c>
      <c r="E240">
        <v>875</v>
      </c>
      <c r="F240" s="2">
        <f t="shared" si="17"/>
        <v>1.2634243481447889</v>
      </c>
    </row>
    <row r="241" spans="1:6" x14ac:dyDescent="0.25">
      <c r="A241">
        <f t="shared" si="18"/>
        <v>232</v>
      </c>
      <c r="B241" s="1">
        <f t="shared" si="15"/>
        <v>-1752.8485673839546</v>
      </c>
      <c r="C241" s="1">
        <f t="shared" si="19"/>
        <v>-1067.9281510598903</v>
      </c>
      <c r="D241" s="1">
        <f t="shared" si="16"/>
        <v>-684.92041632406426</v>
      </c>
      <c r="E241">
        <v>875</v>
      </c>
      <c r="F241" s="2">
        <f t="shared" si="17"/>
        <v>1.2775206858281198</v>
      </c>
    </row>
    <row r="242" spans="1:6" x14ac:dyDescent="0.25">
      <c r="A242">
        <f t="shared" si="18"/>
        <v>233</v>
      </c>
      <c r="B242" s="1">
        <f t="shared" si="15"/>
        <v>-1752.8485673839546</v>
      </c>
      <c r="C242" s="1">
        <f t="shared" si="19"/>
        <v>-1075.625054522983</v>
      </c>
      <c r="D242" s="1">
        <f t="shared" si="16"/>
        <v>-677.2235128609716</v>
      </c>
      <c r="E242">
        <v>875</v>
      </c>
      <c r="F242" s="2">
        <f t="shared" si="17"/>
        <v>1.2920401955677967</v>
      </c>
    </row>
    <row r="243" spans="1:6" x14ac:dyDescent="0.25">
      <c r="A243">
        <f t="shared" si="18"/>
        <v>234</v>
      </c>
      <c r="B243" s="1">
        <f t="shared" si="15"/>
        <v>-1752.8485673839546</v>
      </c>
      <c r="C243" s="1">
        <f t="shared" si="19"/>
        <v>-1083.3774320578673</v>
      </c>
      <c r="D243" s="1">
        <f t="shared" si="16"/>
        <v>-669.47113532608728</v>
      </c>
      <c r="E243">
        <v>875</v>
      </c>
      <c r="F243" s="2">
        <f t="shared" si="17"/>
        <v>1.3070018314886771</v>
      </c>
    </row>
    <row r="244" spans="1:6" x14ac:dyDescent="0.25">
      <c r="A244">
        <f t="shared" si="18"/>
        <v>235</v>
      </c>
      <c r="B244" s="1">
        <f t="shared" si="15"/>
        <v>-1752.8485673839546</v>
      </c>
      <c r="C244" s="1">
        <f t="shared" si="19"/>
        <v>-1091.1856834841142</v>
      </c>
      <c r="D244" s="1">
        <f t="shared" si="16"/>
        <v>-661.66288389984038</v>
      </c>
      <c r="E244">
        <v>875</v>
      </c>
      <c r="F244" s="2">
        <f t="shared" si="17"/>
        <v>1.3224256963648178</v>
      </c>
    </row>
    <row r="245" spans="1:6" x14ac:dyDescent="0.25">
      <c r="A245">
        <f t="shared" si="18"/>
        <v>236</v>
      </c>
      <c r="B245" s="1">
        <f t="shared" si="15"/>
        <v>-1752.8485673839546</v>
      </c>
      <c r="C245" s="1">
        <f t="shared" si="19"/>
        <v>-1099.0502115029237</v>
      </c>
      <c r="D245" s="1">
        <f t="shared" si="16"/>
        <v>-653.79835588103083</v>
      </c>
      <c r="E245">
        <v>875</v>
      </c>
      <c r="F245" s="2">
        <f t="shared" si="17"/>
        <v>1.338333129976883</v>
      </c>
    </row>
    <row r="246" spans="1:6" x14ac:dyDescent="0.25">
      <c r="A246">
        <f t="shared" si="18"/>
        <v>237</v>
      </c>
      <c r="B246" s="1">
        <f t="shared" si="15"/>
        <v>-1752.8485673839546</v>
      </c>
      <c r="C246" s="1">
        <f t="shared" si="19"/>
        <v>-1106.9714217178939</v>
      </c>
      <c r="D246" s="1">
        <f t="shared" si="16"/>
        <v>-645.87714566606064</v>
      </c>
      <c r="E246">
        <v>875</v>
      </c>
      <c r="F246" s="2">
        <f t="shared" si="17"/>
        <v>1.3547468057530607</v>
      </c>
    </row>
    <row r="247" spans="1:6" x14ac:dyDescent="0.25">
      <c r="A247">
        <f t="shared" si="18"/>
        <v>238</v>
      </c>
      <c r="B247" s="1">
        <f t="shared" si="15"/>
        <v>-1752.8485673839546</v>
      </c>
      <c r="C247" s="1">
        <f t="shared" si="19"/>
        <v>-1114.9497226559383</v>
      </c>
      <c r="D247" s="1">
        <f t="shared" si="16"/>
        <v>-637.89884472801623</v>
      </c>
      <c r="E247">
        <v>875</v>
      </c>
      <c r="F247" s="2">
        <f t="shared" si="17"/>
        <v>1.3716908366138798</v>
      </c>
    </row>
    <row r="248" spans="1:6" x14ac:dyDescent="0.25">
      <c r="A248">
        <f t="shared" si="18"/>
        <v>239</v>
      </c>
      <c r="B248" s="1">
        <f t="shared" si="15"/>
        <v>-1752.8485673839546</v>
      </c>
      <c r="C248" s="1">
        <f t="shared" si="19"/>
        <v>-1122.9855257883567</v>
      </c>
      <c r="D248" s="1">
        <f t="shared" si="16"/>
        <v>-629.86304159559791</v>
      </c>
      <c r="E248">
        <v>875</v>
      </c>
      <c r="F248" s="2">
        <f t="shared" si="17"/>
        <v>1.3891908910600785</v>
      </c>
    </row>
    <row r="249" spans="1:6" x14ac:dyDescent="0.25">
      <c r="A249">
        <f t="shared" si="18"/>
        <v>240</v>
      </c>
      <c r="B249" s="1">
        <f t="shared" si="15"/>
        <v>-1752.8485673839546</v>
      </c>
      <c r="C249" s="1">
        <f t="shared" si="19"/>
        <v>-1131.079245552055</v>
      </c>
      <c r="D249" s="1">
        <f t="shared" si="16"/>
        <v>-621.76932183189956</v>
      </c>
      <c r="E249">
        <v>875</v>
      </c>
      <c r="F249" s="2">
        <f t="shared" si="17"/>
        <v>1.4072743206789533</v>
      </c>
    </row>
    <row r="250" spans="1:6" x14ac:dyDescent="0.25">
      <c r="A250">
        <f t="shared" si="18"/>
        <v>241</v>
      </c>
      <c r="B250" s="1">
        <f t="shared" si="15"/>
        <v>-1752.8485673839546</v>
      </c>
      <c r="C250" s="1">
        <f t="shared" si="19"/>
        <v>-1139.2312993709209</v>
      </c>
      <c r="D250" s="1">
        <f t="shared" si="16"/>
        <v>-613.61726801303371</v>
      </c>
      <c r="E250">
        <v>875</v>
      </c>
      <c r="F250" s="2">
        <f t="shared" si="17"/>
        <v>1.4259703004013478</v>
      </c>
    </row>
    <row r="251" spans="1:6" x14ac:dyDescent="0.25">
      <c r="A251">
        <f t="shared" si="18"/>
        <v>242</v>
      </c>
      <c r="B251" s="1">
        <f t="shared" si="15"/>
        <v>-1752.8485673839546</v>
      </c>
      <c r="C251" s="1">
        <f t="shared" si="19"/>
        <v>-1147.4421076773494</v>
      </c>
      <c r="D251" s="1">
        <f t="shared" si="16"/>
        <v>-605.40645970660512</v>
      </c>
      <c r="E251">
        <v>875</v>
      </c>
      <c r="F251" s="2">
        <f t="shared" si="17"/>
        <v>1.4453099830220619</v>
      </c>
    </row>
    <row r="252" spans="1:6" x14ac:dyDescent="0.25">
      <c r="A252">
        <f t="shared" si="18"/>
        <v>243</v>
      </c>
      <c r="B252" s="1">
        <f t="shared" si="15"/>
        <v>-1752.8485673839546</v>
      </c>
      <c r="C252" s="1">
        <f t="shared" si="19"/>
        <v>-1155.7120939339295</v>
      </c>
      <c r="D252" s="1">
        <f t="shared" si="16"/>
        <v>-597.13647345002505</v>
      </c>
      <c r="E252">
        <v>875</v>
      </c>
      <c r="F252" s="2">
        <f t="shared" si="17"/>
        <v>1.465326669705145</v>
      </c>
    </row>
    <row r="253" spans="1:6" x14ac:dyDescent="0.25">
      <c r="A253">
        <f t="shared" si="18"/>
        <v>244</v>
      </c>
      <c r="B253" s="1">
        <f t="shared" si="15"/>
        <v>-1752.8485673839546</v>
      </c>
      <c r="C253" s="1">
        <f t="shared" si="19"/>
        <v>-1164.0416846552807</v>
      </c>
      <c r="D253" s="1">
        <f t="shared" si="16"/>
        <v>-588.80688272867383</v>
      </c>
      <c r="E253">
        <v>875</v>
      </c>
      <c r="F253" s="2">
        <f t="shared" si="17"/>
        <v>1.4860559984371071</v>
      </c>
    </row>
    <row r="254" spans="1:6" x14ac:dyDescent="0.25">
      <c r="A254">
        <f t="shared" si="18"/>
        <v>245</v>
      </c>
      <c r="B254" s="1">
        <f t="shared" si="15"/>
        <v>-1752.8485673839546</v>
      </c>
      <c r="C254" s="1">
        <f t="shared" si="19"/>
        <v>-1172.4313094300517</v>
      </c>
      <c r="D254" s="1">
        <f t="shared" si="16"/>
        <v>-580.41725795390289</v>
      </c>
      <c r="E254">
        <v>875</v>
      </c>
      <c r="F254" s="2">
        <f t="shared" si="17"/>
        <v>1.5075361526715545</v>
      </c>
    </row>
    <row r="255" spans="1:6" x14ac:dyDescent="0.25">
      <c r="A255">
        <f t="shared" si="18"/>
        <v>246</v>
      </c>
      <c r="B255" s="1">
        <f t="shared" si="15"/>
        <v>-1752.8485673839546</v>
      </c>
      <c r="C255" s="1">
        <f t="shared" si="19"/>
        <v>-1180.8814009430757</v>
      </c>
      <c r="D255" s="1">
        <f t="shared" si="16"/>
        <v>-571.96716644087883</v>
      </c>
      <c r="E255">
        <v>875</v>
      </c>
      <c r="F255" s="2">
        <f t="shared" si="17"/>
        <v>1.5298080927350644</v>
      </c>
    </row>
    <row r="256" spans="1:6" x14ac:dyDescent="0.25">
      <c r="A256">
        <f t="shared" si="18"/>
        <v>247</v>
      </c>
      <c r="B256" s="1">
        <f t="shared" si="15"/>
        <v>-1752.8485673839546</v>
      </c>
      <c r="C256" s="1">
        <f t="shared" si="19"/>
        <v>-1189.3923949976847</v>
      </c>
      <c r="D256" s="1">
        <f t="shared" si="16"/>
        <v>-563.45617238626983</v>
      </c>
      <c r="E256">
        <v>875</v>
      </c>
      <c r="F256" s="2">
        <f t="shared" si="17"/>
        <v>1.5529158129448184</v>
      </c>
    </row>
    <row r="257" spans="1:6" x14ac:dyDescent="0.25">
      <c r="A257">
        <f t="shared" si="18"/>
        <v>248</v>
      </c>
      <c r="B257" s="1">
        <f t="shared" si="15"/>
        <v>-1752.8485673839546</v>
      </c>
      <c r="C257" s="1">
        <f t="shared" si="19"/>
        <v>-1197.9647305381875</v>
      </c>
      <c r="D257" s="1">
        <f t="shared" si="16"/>
        <v>-554.88383684576706</v>
      </c>
      <c r="E257">
        <v>875</v>
      </c>
      <c r="F257" s="2">
        <f t="shared" si="17"/>
        <v>1.5769066278339099</v>
      </c>
    </row>
    <row r="258" spans="1:6" x14ac:dyDescent="0.25">
      <c r="A258">
        <f t="shared" si="18"/>
        <v>249</v>
      </c>
      <c r="B258" s="1">
        <f t="shared" si="15"/>
        <v>-1752.8485673839546</v>
      </c>
      <c r="C258" s="1">
        <f t="shared" si="19"/>
        <v>-1206.5988496725049</v>
      </c>
      <c r="D258" s="1">
        <f t="shared" si="16"/>
        <v>-546.24971771144965</v>
      </c>
      <c r="E258">
        <v>875</v>
      </c>
      <c r="F258" s="2">
        <f t="shared" si="17"/>
        <v>1.6018314914026355</v>
      </c>
    </row>
    <row r="259" spans="1:6" x14ac:dyDescent="0.25">
      <c r="A259">
        <f t="shared" si="18"/>
        <v>250</v>
      </c>
      <c r="B259" s="1">
        <f t="shared" si="15"/>
        <v>-1752.8485673839546</v>
      </c>
      <c r="C259" s="1">
        <f t="shared" si="19"/>
        <v>-1215.295197694973</v>
      </c>
      <c r="D259" s="1">
        <f t="shared" si="16"/>
        <v>-537.55336968898155</v>
      </c>
      <c r="E259">
        <v>875</v>
      </c>
      <c r="F259" s="2">
        <f t="shared" si="17"/>
        <v>1.6277453539287807</v>
      </c>
    </row>
    <row r="260" spans="1:6" x14ac:dyDescent="0.25">
      <c r="A260">
        <f t="shared" si="18"/>
        <v>251</v>
      </c>
      <c r="B260" s="1">
        <f t="shared" si="15"/>
        <v>-1752.8485673839546</v>
      </c>
      <c r="C260" s="1">
        <f t="shared" si="19"/>
        <v>-1224.0542231093091</v>
      </c>
      <c r="D260" s="1">
        <f t="shared" si="16"/>
        <v>-528.79434427464548</v>
      </c>
      <c r="E260">
        <v>875</v>
      </c>
      <c r="F260" s="2">
        <f t="shared" si="17"/>
        <v>1.6547075615951408</v>
      </c>
    </row>
    <row r="261" spans="1:6" x14ac:dyDescent="0.25">
      <c r="A261">
        <f t="shared" si="18"/>
        <v>252</v>
      </c>
      <c r="B261" s="1">
        <f t="shared" si="15"/>
        <v>-1752.8485673839546</v>
      </c>
      <c r="C261" s="1">
        <f t="shared" si="19"/>
        <v>-1232.8763776517403</v>
      </c>
      <c r="D261" s="1">
        <f t="shared" si="16"/>
        <v>-519.97218973221425</v>
      </c>
      <c r="E261">
        <v>875</v>
      </c>
      <c r="F261" s="2">
        <f t="shared" si="17"/>
        <v>1.6827823050510164</v>
      </c>
    </row>
    <row r="262" spans="1:6" x14ac:dyDescent="0.25">
      <c r="A262">
        <f t="shared" si="18"/>
        <v>253</v>
      </c>
      <c r="B262" s="1">
        <f t="shared" si="15"/>
        <v>-1752.8485673839546</v>
      </c>
      <c r="C262" s="1">
        <f t="shared" si="19"/>
        <v>-1241.762116314304</v>
      </c>
      <c r="D262" s="1">
        <f t="shared" si="16"/>
        <v>-511.08645106965059</v>
      </c>
      <c r="E262">
        <v>875</v>
      </c>
      <c r="F262" s="2">
        <f t="shared" si="17"/>
        <v>1.7120391240439192</v>
      </c>
    </row>
    <row r="263" spans="1:6" x14ac:dyDescent="0.25">
      <c r="A263">
        <f t="shared" si="18"/>
        <v>254</v>
      </c>
      <c r="B263" s="1">
        <f t="shared" si="15"/>
        <v>-1752.8485673839546</v>
      </c>
      <c r="C263" s="1">
        <f t="shared" si="19"/>
        <v>-1250.7118973683114</v>
      </c>
      <c r="D263" s="1">
        <f t="shared" si="16"/>
        <v>-502.13667001564318</v>
      </c>
      <c r="E263">
        <v>875</v>
      </c>
      <c r="F263" s="2">
        <f t="shared" si="17"/>
        <v>1.7425534764723336</v>
      </c>
    </row>
    <row r="264" spans="1:6" x14ac:dyDescent="0.25">
      <c r="A264">
        <f t="shared" si="18"/>
        <v>255</v>
      </c>
      <c r="B264" s="1">
        <f t="shared" si="15"/>
        <v>-1752.8485673839546</v>
      </c>
      <c r="C264" s="1">
        <f t="shared" si="19"/>
        <v>-1259.7261823879833</v>
      </c>
      <c r="D264" s="1">
        <f t="shared" si="16"/>
        <v>-493.12238499597129</v>
      </c>
      <c r="E264">
        <v>875</v>
      </c>
      <c r="F264" s="2">
        <f t="shared" si="17"/>
        <v>1.7744073816627663</v>
      </c>
    </row>
    <row r="265" spans="1:6" x14ac:dyDescent="0.25">
      <c r="A265">
        <f t="shared" si="18"/>
        <v>256</v>
      </c>
      <c r="B265" s="1">
        <f t="shared" si="15"/>
        <v>-1752.8485673839546</v>
      </c>
      <c r="C265" s="1">
        <f t="shared" si="19"/>
        <v>-1268.8054362742564</v>
      </c>
      <c r="D265" s="1">
        <f t="shared" si="16"/>
        <v>-484.04313110969815</v>
      </c>
      <c r="E265">
        <v>875</v>
      </c>
      <c r="F265" s="2">
        <f t="shared" si="17"/>
        <v>1.807690149417077</v>
      </c>
    </row>
    <row r="266" spans="1:6" x14ac:dyDescent="0.25">
      <c r="A266">
        <f t="shared" si="18"/>
        <v>257</v>
      </c>
      <c r="B266" s="1">
        <f t="shared" si="15"/>
        <v>-1752.8485673839546</v>
      </c>
      <c r="C266" s="1">
        <f t="shared" si="19"/>
        <v>-1277.9501272787568</v>
      </c>
      <c r="D266" s="1">
        <f t="shared" si="16"/>
        <v>-474.89844010519778</v>
      </c>
      <c r="E266">
        <v>875</v>
      </c>
      <c r="F266" s="2">
        <f t="shared" si="17"/>
        <v>1.8424992084753389</v>
      </c>
    </row>
    <row r="267" spans="1:6" x14ac:dyDescent="0.25">
      <c r="A267">
        <f t="shared" si="18"/>
        <v>258</v>
      </c>
      <c r="B267" s="1">
        <f t="shared" ref="B267:B309" si="20">PMT($B$2,$B$3,$B$4)</f>
        <v>-1752.8485673839546</v>
      </c>
      <c r="C267" s="1">
        <f t="shared" si="19"/>
        <v>-1287.1607270279528</v>
      </c>
      <c r="D267" s="1">
        <f t="shared" ref="D267:D309" si="21">B267-C267</f>
        <v>-465.68784035600174</v>
      </c>
      <c r="E267">
        <v>875</v>
      </c>
      <c r="F267" s="2">
        <f t="shared" ref="F267:F309" si="22">-E267/D267</f>
        <v>1.878941050578202</v>
      </c>
    </row>
    <row r="268" spans="1:6" x14ac:dyDescent="0.25">
      <c r="A268">
        <f t="shared" ref="A268:A309" si="23">A267+1</f>
        <v>259</v>
      </c>
      <c r="B268" s="1">
        <f t="shared" si="20"/>
        <v>-1752.8485673839546</v>
      </c>
      <c r="C268" s="1">
        <f t="shared" ref="C268:C309" si="24">PPMT($B$2, A268,$B$3, $B$4)</f>
        <v>-1296.4377105474769</v>
      </c>
      <c r="D268" s="1">
        <f t="shared" si="21"/>
        <v>-456.41085683647771</v>
      </c>
      <c r="E268">
        <v>875</v>
      </c>
      <c r="F268" s="2">
        <f t="shared" si="22"/>
        <v>1.917132309395291</v>
      </c>
    </row>
    <row r="269" spans="1:6" x14ac:dyDescent="0.25">
      <c r="A269">
        <f t="shared" si="23"/>
        <v>260</v>
      </c>
      <c r="B269" s="1">
        <f t="shared" si="20"/>
        <v>-1752.8485673839546</v>
      </c>
      <c r="C269" s="1">
        <f t="shared" si="24"/>
        <v>-1305.7815562866247</v>
      </c>
      <c r="D269" s="1">
        <f t="shared" si="21"/>
        <v>-447.0670110973299</v>
      </c>
      <c r="E269">
        <v>875</v>
      </c>
      <c r="F269" s="2">
        <f t="shared" si="22"/>
        <v>1.9572009973455766</v>
      </c>
    </row>
    <row r="270" spans="1:6" x14ac:dyDescent="0.25">
      <c r="A270">
        <f t="shared" si="23"/>
        <v>261</v>
      </c>
      <c r="B270" s="1">
        <f t="shared" si="20"/>
        <v>-1752.8485673839546</v>
      </c>
      <c r="C270" s="1">
        <f t="shared" si="24"/>
        <v>-1315.1927461430305</v>
      </c>
      <c r="D270" s="1">
        <f t="shared" si="21"/>
        <v>-437.65582124092407</v>
      </c>
      <c r="E270">
        <v>875</v>
      </c>
      <c r="F270" s="2">
        <f t="shared" si="22"/>
        <v>1.9992879279408087</v>
      </c>
    </row>
    <row r="271" spans="1:6" x14ac:dyDescent="0.25">
      <c r="A271">
        <f t="shared" si="23"/>
        <v>262</v>
      </c>
      <c r="B271" s="1">
        <f t="shared" si="20"/>
        <v>-1752.8485673839546</v>
      </c>
      <c r="C271" s="1">
        <f t="shared" si="24"/>
        <v>-1324.671765487521</v>
      </c>
      <c r="D271" s="1">
        <f t="shared" si="21"/>
        <v>-428.17680189643352</v>
      </c>
      <c r="E271">
        <v>875</v>
      </c>
      <c r="F271" s="2">
        <f t="shared" si="22"/>
        <v>2.043548356951022</v>
      </c>
    </row>
    <row r="272" spans="1:6" x14ac:dyDescent="0.25">
      <c r="A272">
        <f t="shared" si="23"/>
        <v>263</v>
      </c>
      <c r="B272" s="1">
        <f t="shared" si="20"/>
        <v>-1752.8485673839546</v>
      </c>
      <c r="C272" s="1">
        <f t="shared" si="24"/>
        <v>-1334.2191031891473</v>
      </c>
      <c r="D272" s="1">
        <f t="shared" si="21"/>
        <v>-418.62946419480727</v>
      </c>
      <c r="E272">
        <v>875</v>
      </c>
      <c r="F272" s="2">
        <f t="shared" si="22"/>
        <v>2.0901538827014403</v>
      </c>
    </row>
    <row r="273" spans="1:6" x14ac:dyDescent="0.25">
      <c r="A273">
        <f t="shared" si="23"/>
        <v>264</v>
      </c>
      <c r="B273" s="1">
        <f t="shared" si="20"/>
        <v>-1752.8485673839546</v>
      </c>
      <c r="C273" s="1">
        <f t="shared" si="24"/>
        <v>-1343.8352516403975</v>
      </c>
      <c r="D273" s="1">
        <f t="shared" si="21"/>
        <v>-409.01331574355709</v>
      </c>
      <c r="E273">
        <v>875</v>
      </c>
      <c r="F273" s="2">
        <f t="shared" si="22"/>
        <v>2.1392946545256413</v>
      </c>
    </row>
    <row r="274" spans="1:6" x14ac:dyDescent="0.25">
      <c r="A274">
        <f t="shared" si="23"/>
        <v>265</v>
      </c>
      <c r="B274" s="1">
        <f t="shared" si="20"/>
        <v>-1752.8485673839546</v>
      </c>
      <c r="C274" s="1">
        <f t="shared" si="24"/>
        <v>-1353.5207067825918</v>
      </c>
      <c r="D274" s="1">
        <f t="shared" si="21"/>
        <v>-399.32786060136277</v>
      </c>
      <c r="E274">
        <v>875</v>
      </c>
      <c r="F274" s="2">
        <f t="shared" si="22"/>
        <v>2.1911819492942586</v>
      </c>
    </row>
    <row r="275" spans="1:6" x14ac:dyDescent="0.25">
      <c r="A275">
        <f t="shared" si="23"/>
        <v>266</v>
      </c>
      <c r="B275" s="1">
        <f t="shared" si="20"/>
        <v>-1752.8485673839546</v>
      </c>
      <c r="C275" s="1">
        <f t="shared" si="24"/>
        <v>-1363.2759681314599</v>
      </c>
      <c r="D275" s="1">
        <f t="shared" si="21"/>
        <v>-389.57259925249468</v>
      </c>
      <c r="E275">
        <v>875</v>
      </c>
      <c r="F275" s="2">
        <f t="shared" si="22"/>
        <v>2.2460511896343203</v>
      </c>
    </row>
    <row r="276" spans="1:6" x14ac:dyDescent="0.25">
      <c r="A276">
        <f t="shared" si="23"/>
        <v>267</v>
      </c>
      <c r="B276" s="1">
        <f t="shared" si="20"/>
        <v>-1752.8485673839546</v>
      </c>
      <c r="C276" s="1">
        <f t="shared" si="24"/>
        <v>-1373.1015388029025</v>
      </c>
      <c r="D276" s="1">
        <f t="shared" si="21"/>
        <v>-379.74702858105206</v>
      </c>
      <c r="E276">
        <v>875</v>
      </c>
      <c r="F276" s="2">
        <f t="shared" si="22"/>
        <v>2.3041654947755377</v>
      </c>
    </row>
    <row r="277" spans="1:6" x14ac:dyDescent="0.25">
      <c r="A277">
        <f t="shared" si="23"/>
        <v>268</v>
      </c>
      <c r="B277" s="1">
        <f t="shared" si="20"/>
        <v>-1752.8485673839546</v>
      </c>
      <c r="C277" s="1">
        <f t="shared" si="24"/>
        <v>-1382.9979255389399</v>
      </c>
      <c r="D277" s="1">
        <f t="shared" si="21"/>
        <v>-369.85064184501471</v>
      </c>
      <c r="E277">
        <v>875</v>
      </c>
      <c r="F277" s="2">
        <f t="shared" si="22"/>
        <v>2.3658198770050189</v>
      </c>
    </row>
    <row r="278" spans="1:6" x14ac:dyDescent="0.25">
      <c r="A278">
        <f t="shared" si="23"/>
        <v>269</v>
      </c>
      <c r="B278" s="1">
        <f t="shared" si="20"/>
        <v>-1752.8485673839546</v>
      </c>
      <c r="C278" s="1">
        <f t="shared" si="24"/>
        <v>-1392.9656387338455</v>
      </c>
      <c r="D278" s="1">
        <f t="shared" si="21"/>
        <v>-359.88292865010908</v>
      </c>
      <c r="E278">
        <v>875</v>
      </c>
      <c r="F278" s="2">
        <f t="shared" si="22"/>
        <v>2.4313462249572444</v>
      </c>
    </row>
    <row r="279" spans="1:6" x14ac:dyDescent="0.25">
      <c r="A279">
        <f t="shared" si="23"/>
        <v>270</v>
      </c>
      <c r="B279" s="1">
        <f t="shared" si="20"/>
        <v>-1752.8485673839546</v>
      </c>
      <c r="C279" s="1">
        <f t="shared" si="24"/>
        <v>-1403.0051924604691</v>
      </c>
      <c r="D279" s="1">
        <f t="shared" si="21"/>
        <v>-349.8433749234855</v>
      </c>
      <c r="E279">
        <v>875</v>
      </c>
      <c r="F279" s="2">
        <f t="shared" si="22"/>
        <v>2.5011192514117835</v>
      </c>
    </row>
    <row r="280" spans="1:6" x14ac:dyDescent="0.25">
      <c r="A280">
        <f t="shared" si="23"/>
        <v>271</v>
      </c>
      <c r="B280" s="1">
        <f t="shared" si="20"/>
        <v>-1752.8485673839546</v>
      </c>
      <c r="C280" s="1">
        <f t="shared" si="24"/>
        <v>-1413.1171044967502</v>
      </c>
      <c r="D280" s="1">
        <f t="shared" si="21"/>
        <v>-339.73146288720432</v>
      </c>
      <c r="E280">
        <v>875</v>
      </c>
      <c r="F280" s="2">
        <f t="shared" si="22"/>
        <v>2.5755636306505778</v>
      </c>
    </row>
    <row r="281" spans="1:6" x14ac:dyDescent="0.25">
      <c r="A281">
        <f t="shared" si="23"/>
        <v>272</v>
      </c>
      <c r="B281" s="1">
        <f t="shared" si="20"/>
        <v>-1752.8485673839546</v>
      </c>
      <c r="C281" s="1">
        <f t="shared" si="24"/>
        <v>-1423.3018963524214</v>
      </c>
      <c r="D281" s="1">
        <f t="shared" si="21"/>
        <v>-329.54667103153315</v>
      </c>
      <c r="E281">
        <v>875</v>
      </c>
      <c r="F281" s="2">
        <f t="shared" si="22"/>
        <v>2.6551626125098209</v>
      </c>
    </row>
    <row r="282" spans="1:6" x14ac:dyDescent="0.25">
      <c r="A282">
        <f t="shared" si="23"/>
        <v>273</v>
      </c>
      <c r="B282" s="1">
        <f t="shared" si="20"/>
        <v>-1752.8485673839546</v>
      </c>
      <c r="C282" s="1">
        <f t="shared" si="24"/>
        <v>-1433.5600932959037</v>
      </c>
      <c r="D282" s="1">
        <f t="shared" si="21"/>
        <v>-319.28847408805086</v>
      </c>
      <c r="E282">
        <v>875</v>
      </c>
      <c r="F282" s="2">
        <f t="shared" si="22"/>
        <v>2.740468482300114</v>
      </c>
    </row>
    <row r="283" spans="1:6" x14ac:dyDescent="0.25">
      <c r="A283">
        <f t="shared" si="23"/>
        <v>274</v>
      </c>
      <c r="B283" s="1">
        <f t="shared" si="20"/>
        <v>-1752.8485673839546</v>
      </c>
      <c r="C283" s="1">
        <f t="shared" si="24"/>
        <v>-1443.8922243813986</v>
      </c>
      <c r="D283" s="1">
        <f t="shared" si="21"/>
        <v>-308.95634300255597</v>
      </c>
      <c r="E283">
        <v>875</v>
      </c>
      <c r="F283" s="2">
        <f t="shared" si="22"/>
        <v>2.8321153451533481</v>
      </c>
    </row>
    <row r="284" spans="1:6" x14ac:dyDescent="0.25">
      <c r="A284">
        <f t="shared" si="23"/>
        <v>275</v>
      </c>
      <c r="B284" s="1">
        <f t="shared" si="20"/>
        <v>-1752.8485673839546</v>
      </c>
      <c r="C284" s="1">
        <f t="shared" si="24"/>
        <v>-1454.2988224761709</v>
      </c>
      <c r="D284" s="1">
        <f t="shared" si="21"/>
        <v>-298.54974490778363</v>
      </c>
      <c r="E284">
        <v>875</v>
      </c>
      <c r="F284" s="2">
        <f t="shared" si="22"/>
        <v>2.9308348606034516</v>
      </c>
    </row>
    <row r="285" spans="1:6" x14ac:dyDescent="0.25">
      <c r="A285">
        <f t="shared" si="23"/>
        <v>276</v>
      </c>
      <c r="B285" s="1">
        <f t="shared" si="20"/>
        <v>-1752.8485673839546</v>
      </c>
      <c r="C285" s="1">
        <f t="shared" si="24"/>
        <v>-1464.7804242880336</v>
      </c>
      <c r="D285" s="1">
        <f t="shared" si="21"/>
        <v>-288.06814309592096</v>
      </c>
      <c r="E285">
        <v>875</v>
      </c>
      <c r="F285" s="2">
        <f t="shared" si="22"/>
        <v>3.0374757534665764</v>
      </c>
    </row>
    <row r="286" spans="1:6" x14ac:dyDescent="0.25">
      <c r="A286">
        <f t="shared" si="23"/>
        <v>277</v>
      </c>
      <c r="B286" s="1">
        <f t="shared" si="20"/>
        <v>-1752.8485673839546</v>
      </c>
      <c r="C286" s="1">
        <f t="shared" si="24"/>
        <v>-1475.3375703930255</v>
      </c>
      <c r="D286" s="1">
        <f t="shared" si="21"/>
        <v>-277.51099699092902</v>
      </c>
      <c r="E286">
        <v>875</v>
      </c>
      <c r="F286" s="2">
        <f t="shared" si="22"/>
        <v>3.153028202441293</v>
      </c>
    </row>
    <row r="287" spans="1:6" x14ac:dyDescent="0.25">
      <c r="A287">
        <f t="shared" si="23"/>
        <v>278</v>
      </c>
      <c r="B287" s="1">
        <f t="shared" si="20"/>
        <v>-1752.8485673839546</v>
      </c>
      <c r="C287" s="1">
        <f t="shared" si="24"/>
        <v>-1485.9708052632916</v>
      </c>
      <c r="D287" s="1">
        <f t="shared" si="21"/>
        <v>-266.87776212066296</v>
      </c>
      <c r="E287">
        <v>875</v>
      </c>
      <c r="F287" s="2">
        <f t="shared" si="22"/>
        <v>3.278654590952347</v>
      </c>
    </row>
    <row r="288" spans="1:6" x14ac:dyDescent="0.25">
      <c r="A288">
        <f t="shared" si="23"/>
        <v>279</v>
      </c>
      <c r="B288" s="1">
        <f t="shared" si="20"/>
        <v>-1752.8485673839546</v>
      </c>
      <c r="C288" s="1">
        <f t="shared" si="24"/>
        <v>-1496.6806772951641</v>
      </c>
      <c r="D288" s="1">
        <f t="shared" si="21"/>
        <v>-256.1678900887905</v>
      </c>
      <c r="E288">
        <v>875</v>
      </c>
      <c r="F288" s="2">
        <f t="shared" si="22"/>
        <v>3.4157286445881869</v>
      </c>
    </row>
    <row r="289" spans="1:6" x14ac:dyDescent="0.25">
      <c r="A289">
        <f t="shared" si="23"/>
        <v>280</v>
      </c>
      <c r="B289" s="1">
        <f t="shared" si="20"/>
        <v>-1752.8485673839546</v>
      </c>
      <c r="C289" s="1">
        <f t="shared" si="24"/>
        <v>-1507.4677388374448</v>
      </c>
      <c r="D289" s="1">
        <f t="shared" si="21"/>
        <v>-245.38082854650975</v>
      </c>
      <c r="E289">
        <v>875</v>
      </c>
      <c r="F289" s="2">
        <f t="shared" si="22"/>
        <v>3.5658857506634898</v>
      </c>
    </row>
    <row r="290" spans="1:6" x14ac:dyDescent="0.25">
      <c r="A290">
        <f t="shared" si="23"/>
        <v>281</v>
      </c>
      <c r="B290" s="1">
        <f t="shared" si="20"/>
        <v>-1752.8485673839546</v>
      </c>
      <c r="C290" s="1">
        <f t="shared" si="24"/>
        <v>-1518.332546219892</v>
      </c>
      <c r="D290" s="1">
        <f t="shared" si="21"/>
        <v>-234.51602116406252</v>
      </c>
      <c r="E290">
        <v>875</v>
      </c>
      <c r="F290" s="2">
        <f t="shared" si="22"/>
        <v>3.7310883736504645</v>
      </c>
    </row>
    <row r="291" spans="1:6" x14ac:dyDescent="0.25">
      <c r="A291">
        <f t="shared" si="23"/>
        <v>282</v>
      </c>
      <c r="B291" s="1">
        <f t="shared" si="20"/>
        <v>-1752.8485673839546</v>
      </c>
      <c r="C291" s="1">
        <f t="shared" si="24"/>
        <v>-1529.2756597819116</v>
      </c>
      <c r="D291" s="1">
        <f t="shared" si="21"/>
        <v>-223.57290760204296</v>
      </c>
      <c r="E291">
        <v>875</v>
      </c>
      <c r="F291" s="2">
        <f t="shared" si="22"/>
        <v>3.9137121281147773</v>
      </c>
    </row>
    <row r="292" spans="1:6" x14ac:dyDescent="0.25">
      <c r="A292">
        <f t="shared" si="23"/>
        <v>283</v>
      </c>
      <c r="B292" s="1">
        <f t="shared" si="20"/>
        <v>-1752.8485673839546</v>
      </c>
      <c r="C292" s="1">
        <f t="shared" si="24"/>
        <v>-1540.2976439014583</v>
      </c>
      <c r="D292" s="1">
        <f t="shared" si="21"/>
        <v>-212.55092348249627</v>
      </c>
      <c r="E292">
        <v>875</v>
      </c>
      <c r="F292" s="2">
        <f t="shared" si="22"/>
        <v>4.1166605426301848</v>
      </c>
    </row>
    <row r="293" spans="1:6" x14ac:dyDescent="0.25">
      <c r="A293">
        <f t="shared" si="23"/>
        <v>284</v>
      </c>
      <c r="B293" s="1">
        <f t="shared" si="20"/>
        <v>-1752.8485673839546</v>
      </c>
      <c r="C293" s="1">
        <f t="shared" si="24"/>
        <v>-1551.3990670241399</v>
      </c>
      <c r="D293" s="1">
        <f t="shared" si="21"/>
        <v>-201.44950035981469</v>
      </c>
      <c r="E293">
        <v>875</v>
      </c>
      <c r="F293" s="2">
        <f t="shared" si="22"/>
        <v>4.3435203286041295</v>
      </c>
    </row>
    <row r="294" spans="1:6" x14ac:dyDescent="0.25">
      <c r="A294">
        <f t="shared" si="23"/>
        <v>285</v>
      </c>
      <c r="B294" s="1">
        <f t="shared" si="20"/>
        <v>-1752.8485673839546</v>
      </c>
      <c r="C294" s="1">
        <f t="shared" si="24"/>
        <v>-1562.5805016925356</v>
      </c>
      <c r="D294" s="1">
        <f t="shared" si="21"/>
        <v>-190.268065691419</v>
      </c>
      <c r="E294">
        <v>875</v>
      </c>
      <c r="F294" s="2">
        <f t="shared" si="22"/>
        <v>4.5987748749130324</v>
      </c>
    </row>
    <row r="295" spans="1:6" x14ac:dyDescent="0.25">
      <c r="A295">
        <f t="shared" si="23"/>
        <v>286</v>
      </c>
      <c r="B295" s="1">
        <f t="shared" si="20"/>
        <v>-1752.8485673839546</v>
      </c>
      <c r="C295" s="1">
        <f t="shared" si="24"/>
        <v>-1573.8425245757246</v>
      </c>
      <c r="D295" s="1">
        <f t="shared" si="21"/>
        <v>-179.00604280822995</v>
      </c>
      <c r="E295">
        <v>875</v>
      </c>
      <c r="F295" s="2">
        <f t="shared" si="22"/>
        <v>4.8881031403917001</v>
      </c>
    </row>
    <row r="296" spans="1:6" x14ac:dyDescent="0.25">
      <c r="A296">
        <f t="shared" si="23"/>
        <v>287</v>
      </c>
      <c r="B296" s="1">
        <f t="shared" si="20"/>
        <v>-1752.8485673839546</v>
      </c>
      <c r="C296" s="1">
        <f t="shared" si="24"/>
        <v>-1585.1857164990267</v>
      </c>
      <c r="D296" s="1">
        <f t="shared" si="21"/>
        <v>-167.66285088492782</v>
      </c>
      <c r="E296">
        <v>875</v>
      </c>
      <c r="F296" s="2">
        <f t="shared" si="22"/>
        <v>5.2188066431039006</v>
      </c>
    </row>
    <row r="297" spans="1:6" x14ac:dyDescent="0.25">
      <c r="A297">
        <f t="shared" si="23"/>
        <v>288</v>
      </c>
      <c r="B297" s="1">
        <f t="shared" si="20"/>
        <v>-1752.8485673839546</v>
      </c>
      <c r="C297" s="1">
        <f t="shared" si="24"/>
        <v>-1596.6106624739571</v>
      </c>
      <c r="D297" s="1">
        <f t="shared" si="21"/>
        <v>-156.2379049099975</v>
      </c>
      <c r="E297">
        <v>875</v>
      </c>
      <c r="F297" s="2">
        <f t="shared" si="22"/>
        <v>5.6004335215839784</v>
      </c>
    </row>
    <row r="298" spans="1:6" x14ac:dyDescent="0.25">
      <c r="A298">
        <f t="shared" si="23"/>
        <v>289</v>
      </c>
      <c r="B298" s="1">
        <f t="shared" si="20"/>
        <v>-1752.8485673839546</v>
      </c>
      <c r="C298" s="1">
        <f t="shared" si="24"/>
        <v>-1608.1179517283983</v>
      </c>
      <c r="D298" s="1">
        <f t="shared" si="21"/>
        <v>-144.73061565555622</v>
      </c>
      <c r="E298">
        <v>875</v>
      </c>
      <c r="F298" s="2">
        <f t="shared" si="22"/>
        <v>6.0457146266993629</v>
      </c>
    </row>
    <row r="299" spans="1:6" x14ac:dyDescent="0.25">
      <c r="A299">
        <f t="shared" si="23"/>
        <v>290</v>
      </c>
      <c r="B299" s="1">
        <f t="shared" si="20"/>
        <v>-1752.8485673839546</v>
      </c>
      <c r="C299" s="1">
        <f t="shared" si="24"/>
        <v>-1619.7081777369883</v>
      </c>
      <c r="D299" s="1">
        <f t="shared" si="21"/>
        <v>-133.14038964696624</v>
      </c>
      <c r="E299">
        <v>875</v>
      </c>
      <c r="F299" s="2">
        <f t="shared" si="22"/>
        <v>6.5720102090743575</v>
      </c>
    </row>
    <row r="300" spans="1:6" x14ac:dyDescent="0.25">
      <c r="A300">
        <f t="shared" si="23"/>
        <v>291</v>
      </c>
      <c r="B300" s="1">
        <f t="shared" si="20"/>
        <v>-1752.8485673839546</v>
      </c>
      <c r="C300" s="1">
        <f t="shared" si="24"/>
        <v>-1631.3819382517293</v>
      </c>
      <c r="D300" s="1">
        <f t="shared" si="21"/>
        <v>-121.46662913222531</v>
      </c>
      <c r="E300">
        <v>875</v>
      </c>
      <c r="F300" s="2">
        <f t="shared" si="22"/>
        <v>7.2036246189683792</v>
      </c>
    </row>
    <row r="301" spans="1:6" x14ac:dyDescent="0.25">
      <c r="A301">
        <f t="shared" si="23"/>
        <v>292</v>
      </c>
      <c r="B301" s="1">
        <f t="shared" si="20"/>
        <v>-1752.8485673839546</v>
      </c>
      <c r="C301" s="1">
        <f t="shared" si="24"/>
        <v>-1643.1398353328154</v>
      </c>
      <c r="D301" s="1">
        <f t="shared" si="21"/>
        <v>-109.70873205113912</v>
      </c>
      <c r="E301">
        <v>875</v>
      </c>
      <c r="F301" s="2">
        <f t="shared" si="22"/>
        <v>7.9756641394062555</v>
      </c>
    </row>
    <row r="302" spans="1:6" x14ac:dyDescent="0.25">
      <c r="A302">
        <f t="shared" si="23"/>
        <v>293</v>
      </c>
      <c r="B302" s="1">
        <f t="shared" si="20"/>
        <v>-1752.8485673839546</v>
      </c>
      <c r="C302" s="1">
        <f t="shared" si="24"/>
        <v>-1654.9824753796827</v>
      </c>
      <c r="D302" s="1">
        <f t="shared" si="21"/>
        <v>-97.866092004271877</v>
      </c>
      <c r="E302">
        <v>875</v>
      </c>
      <c r="F302" s="2">
        <f t="shared" si="22"/>
        <v>8.940788194156216</v>
      </c>
    </row>
    <row r="303" spans="1:6" x14ac:dyDescent="0.25">
      <c r="A303">
        <f t="shared" si="23"/>
        <v>294</v>
      </c>
      <c r="B303" s="1">
        <f t="shared" si="20"/>
        <v>-1752.8485673839546</v>
      </c>
      <c r="C303" s="1">
        <f t="shared" si="24"/>
        <v>-1666.9104691622842</v>
      </c>
      <c r="D303" s="1">
        <f t="shared" si="21"/>
        <v>-85.938098221670316</v>
      </c>
      <c r="E303">
        <v>875</v>
      </c>
      <c r="F303" s="2">
        <f t="shared" si="22"/>
        <v>10.181747305403581</v>
      </c>
    </row>
    <row r="304" spans="1:6" x14ac:dyDescent="0.25">
      <c r="A304">
        <f t="shared" si="23"/>
        <v>295</v>
      </c>
      <c r="B304" s="1">
        <f t="shared" si="20"/>
        <v>-1752.8485673839546</v>
      </c>
      <c r="C304" s="1">
        <f t="shared" si="24"/>
        <v>-1678.9244318525898</v>
      </c>
      <c r="D304" s="1">
        <f t="shared" si="21"/>
        <v>-73.924135531364755</v>
      </c>
      <c r="E304">
        <v>875</v>
      </c>
      <c r="F304" s="2">
        <f t="shared" si="22"/>
        <v>11.836459009097947</v>
      </c>
    </row>
    <row r="305" spans="1:6" x14ac:dyDescent="0.25">
      <c r="A305">
        <f t="shared" si="23"/>
        <v>296</v>
      </c>
      <c r="B305" s="1">
        <f t="shared" si="20"/>
        <v>-1752.8485673839546</v>
      </c>
      <c r="C305" s="1">
        <f t="shared" si="24"/>
        <v>-1691.0249830563127</v>
      </c>
      <c r="D305" s="1">
        <f t="shared" si="21"/>
        <v>-61.823584327641811</v>
      </c>
      <c r="E305">
        <v>875</v>
      </c>
      <c r="F305" s="2">
        <f t="shared" si="22"/>
        <v>14.153174868717223</v>
      </c>
    </row>
    <row r="306" spans="1:6" x14ac:dyDescent="0.25">
      <c r="A306">
        <f t="shared" si="23"/>
        <v>297</v>
      </c>
      <c r="B306" s="1">
        <f t="shared" si="20"/>
        <v>-1752.8485673839546</v>
      </c>
      <c r="C306" s="1">
        <f t="shared" si="24"/>
        <v>-1703.2127468448643</v>
      </c>
      <c r="D306" s="1">
        <f t="shared" si="21"/>
        <v>-49.635820539090219</v>
      </c>
      <c r="E306">
        <v>875</v>
      </c>
      <c r="F306" s="2">
        <f t="shared" si="22"/>
        <v>17.628398009677348</v>
      </c>
    </row>
    <row r="307" spans="1:6" x14ac:dyDescent="0.25">
      <c r="A307">
        <f t="shared" si="23"/>
        <v>298</v>
      </c>
      <c r="B307" s="1">
        <f t="shared" si="20"/>
        <v>-1752.8485673839546</v>
      </c>
      <c r="C307" s="1">
        <f t="shared" si="24"/>
        <v>-1715.4883517875405</v>
      </c>
      <c r="D307" s="1">
        <f t="shared" si="21"/>
        <v>-37.360215596414037</v>
      </c>
      <c r="E307">
        <v>875</v>
      </c>
      <c r="F307" s="2">
        <f t="shared" si="22"/>
        <v>23.420635722562199</v>
      </c>
    </row>
    <row r="308" spans="1:6" x14ac:dyDescent="0.25">
      <c r="A308">
        <f t="shared" si="23"/>
        <v>299</v>
      </c>
      <c r="B308" s="1">
        <f t="shared" si="20"/>
        <v>-1752.8485673839546</v>
      </c>
      <c r="C308" s="1">
        <f t="shared" si="24"/>
        <v>-1727.8524309839397</v>
      </c>
      <c r="D308" s="1">
        <f t="shared" si="21"/>
        <v>-24.996136400014848</v>
      </c>
      <c r="E308">
        <v>875</v>
      </c>
      <c r="F308" s="2">
        <f t="shared" si="22"/>
        <v>35.005409876043096</v>
      </c>
    </row>
    <row r="309" spans="1:6" x14ac:dyDescent="0.25">
      <c r="A309">
        <f t="shared" si="23"/>
        <v>300</v>
      </c>
      <c r="B309" s="1">
        <f t="shared" si="20"/>
        <v>-1752.8485673839546</v>
      </c>
      <c r="C309" s="1">
        <f t="shared" si="24"/>
        <v>-1740.3056220966139</v>
      </c>
      <c r="D309" s="1">
        <f t="shared" si="21"/>
        <v>-12.542945287340672</v>
      </c>
      <c r="E309">
        <v>875</v>
      </c>
      <c r="F309" s="2">
        <f t="shared" si="22"/>
        <v>69.760329807315586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74D1-618B-481B-9FEC-7EDF3C611E30}">
  <dimension ref="A1:D33"/>
  <sheetViews>
    <sheetView zoomScale="68" workbookViewId="0">
      <selection activeCell="F14" sqref="F14"/>
    </sheetView>
  </sheetViews>
  <sheetFormatPr baseColWidth="10" defaultRowHeight="15" x14ac:dyDescent="0.25"/>
  <cols>
    <col min="1" max="1" width="25.7109375" bestFit="1" customWidth="1"/>
    <col min="3" max="3" width="11.85546875" bestFit="1" customWidth="1"/>
  </cols>
  <sheetData>
    <row r="1" spans="1:4" x14ac:dyDescent="0.25">
      <c r="A1" t="s">
        <v>0</v>
      </c>
      <c r="B1" s="2">
        <v>0.1</v>
      </c>
    </row>
    <row r="2" spans="1:4" x14ac:dyDescent="0.25">
      <c r="A2" t="s">
        <v>1</v>
      </c>
      <c r="B2" s="2">
        <f>(1 + B1)^(1/12) - 1</f>
        <v>7.9741404289037643E-3</v>
      </c>
    </row>
    <row r="3" spans="1:4" x14ac:dyDescent="0.25">
      <c r="A3" t="s">
        <v>3</v>
      </c>
      <c r="B3">
        <v>24</v>
      </c>
    </row>
    <row r="4" spans="1:4" x14ac:dyDescent="0.25">
      <c r="A4" t="s">
        <v>4</v>
      </c>
      <c r="B4">
        <v>20000</v>
      </c>
    </row>
    <row r="5" spans="1:4" x14ac:dyDescent="0.25">
      <c r="A5" t="s">
        <v>2</v>
      </c>
      <c r="B5" s="1">
        <f>PMT(B2,B3,B4)</f>
        <v>-918.92475418795527</v>
      </c>
    </row>
    <row r="9" spans="1:4" x14ac:dyDescent="0.25">
      <c r="A9" t="s">
        <v>5</v>
      </c>
      <c r="B9" t="s">
        <v>7</v>
      </c>
      <c r="C9" t="s">
        <v>6</v>
      </c>
      <c r="D9" t="s">
        <v>8</v>
      </c>
    </row>
    <row r="10" spans="1:4" x14ac:dyDescent="0.25">
      <c r="A10">
        <v>1</v>
      </c>
      <c r="B10" s="1">
        <f>PMT($B$2,$B$3,$B$4)</f>
        <v>-918.92475418795527</v>
      </c>
      <c r="C10" s="1">
        <f>PPMT($B$2, A10,$B$3, $B$4)</f>
        <v>-759.44194560988001</v>
      </c>
      <c r="D10" s="1">
        <f>B10-C10</f>
        <v>-159.48280857807526</v>
      </c>
    </row>
    <row r="11" spans="1:4" x14ac:dyDescent="0.25">
      <c r="A11">
        <f>A10+1</f>
        <v>2</v>
      </c>
      <c r="B11" s="1">
        <f t="shared" ref="B11:B33" si="0">PMT($B$2,$B$3,$B$4)</f>
        <v>-918.92475418795527</v>
      </c>
      <c r="C11" s="1">
        <f>PPMT($B$2, A11,$B$3, $B$4)</f>
        <v>-765.49784233177297</v>
      </c>
      <c r="D11" s="1">
        <f t="shared" ref="D11:D33" si="1">B11-C11</f>
        <v>-153.4269118561823</v>
      </c>
    </row>
    <row r="12" spans="1:4" x14ac:dyDescent="0.25">
      <c r="A12">
        <f t="shared" ref="A12:A33" si="2">A11+1</f>
        <v>3</v>
      </c>
      <c r="B12" s="1">
        <f t="shared" si="0"/>
        <v>-918.92475418795527</v>
      </c>
      <c r="C12" s="1">
        <f t="shared" ref="C12:C33" si="3">PPMT($B$2, A12,$B$3, $B$4)</f>
        <v>-771.60202962454946</v>
      </c>
      <c r="D12" s="1">
        <f t="shared" si="1"/>
        <v>-147.32272456340581</v>
      </c>
    </row>
    <row r="13" spans="1:4" x14ac:dyDescent="0.25">
      <c r="A13" s="3">
        <f t="shared" si="2"/>
        <v>4</v>
      </c>
      <c r="B13" s="1">
        <f t="shared" si="0"/>
        <v>-918.92475418795527</v>
      </c>
      <c r="C13" s="1">
        <f t="shared" si="3"/>
        <v>-777.75489256400272</v>
      </c>
      <c r="D13" s="1">
        <f t="shared" si="1"/>
        <v>-141.16986162395256</v>
      </c>
    </row>
    <row r="14" spans="1:4" x14ac:dyDescent="0.25">
      <c r="A14" s="3">
        <f t="shared" si="2"/>
        <v>5</v>
      </c>
      <c r="B14" s="1">
        <f t="shared" si="0"/>
        <v>-918.92475418795527</v>
      </c>
      <c r="C14" s="1">
        <f t="shared" si="3"/>
        <v>-783.95681929657508</v>
      </c>
      <c r="D14" s="1">
        <f t="shared" si="1"/>
        <v>-134.9679348913802</v>
      </c>
    </row>
    <row r="15" spans="1:4" x14ac:dyDescent="0.25">
      <c r="A15">
        <f t="shared" si="2"/>
        <v>6</v>
      </c>
      <c r="B15" s="1">
        <f t="shared" si="0"/>
        <v>-918.92475418795527</v>
      </c>
      <c r="C15" s="1">
        <f t="shared" si="3"/>
        <v>-790.20820106384269</v>
      </c>
      <c r="D15" s="1">
        <f t="shared" si="1"/>
        <v>-128.71655312411258</v>
      </c>
    </row>
    <row r="16" spans="1:4" x14ac:dyDescent="0.25">
      <c r="A16">
        <f t="shared" si="2"/>
        <v>7</v>
      </c>
      <c r="B16" s="1">
        <f t="shared" si="0"/>
        <v>-918.92475418795527</v>
      </c>
      <c r="C16" s="1">
        <f t="shared" si="3"/>
        <v>-796.50943222719729</v>
      </c>
      <c r="D16" s="1">
        <f t="shared" si="1"/>
        <v>-122.41532196075798</v>
      </c>
    </row>
    <row r="17" spans="1:4" x14ac:dyDescent="0.25">
      <c r="A17">
        <f t="shared" si="2"/>
        <v>8</v>
      </c>
      <c r="B17" s="1">
        <f t="shared" si="0"/>
        <v>-918.92475418795527</v>
      </c>
      <c r="C17" s="1">
        <f t="shared" si="3"/>
        <v>-802.86091029272325</v>
      </c>
      <c r="D17" s="1">
        <f t="shared" si="1"/>
        <v>-116.06384389523203</v>
      </c>
    </row>
    <row r="18" spans="1:4" x14ac:dyDescent="0.25">
      <c r="A18">
        <f t="shared" si="2"/>
        <v>9</v>
      </c>
      <c r="B18" s="1">
        <f t="shared" si="0"/>
        <v>-918.92475418795527</v>
      </c>
      <c r="C18" s="1">
        <f t="shared" si="3"/>
        <v>-809.26303593627506</v>
      </c>
      <c r="D18" s="1">
        <f t="shared" si="1"/>
        <v>-109.66171825168021</v>
      </c>
    </row>
    <row r="19" spans="1:4" x14ac:dyDescent="0.25">
      <c r="A19">
        <f t="shared" si="2"/>
        <v>10</v>
      </c>
      <c r="B19" s="1">
        <f t="shared" si="0"/>
        <v>-918.92475418795527</v>
      </c>
      <c r="C19" s="1">
        <f t="shared" si="3"/>
        <v>-815.71621302875178</v>
      </c>
      <c r="D19" s="1">
        <f t="shared" si="1"/>
        <v>-103.20854115920349</v>
      </c>
    </row>
    <row r="20" spans="1:4" x14ac:dyDescent="0.25">
      <c r="A20" s="3">
        <f t="shared" si="2"/>
        <v>11</v>
      </c>
      <c r="B20" s="1">
        <f t="shared" si="0"/>
        <v>-918.92475418795527</v>
      </c>
      <c r="C20" s="1">
        <f t="shared" si="3"/>
        <v>-822.22084866157672</v>
      </c>
      <c r="D20" s="1">
        <f t="shared" si="1"/>
        <v>-96.703905526378549</v>
      </c>
    </row>
    <row r="21" spans="1:4" x14ac:dyDescent="0.25">
      <c r="A21">
        <f t="shared" si="2"/>
        <v>12</v>
      </c>
      <c r="B21" s="1">
        <f t="shared" si="0"/>
        <v>-918.92475418795527</v>
      </c>
      <c r="C21" s="1">
        <f t="shared" si="3"/>
        <v>-828.77735317237648</v>
      </c>
      <c r="D21" s="1">
        <f t="shared" si="1"/>
        <v>-90.147401015578794</v>
      </c>
    </row>
    <row r="22" spans="1:4" x14ac:dyDescent="0.25">
      <c r="A22">
        <f t="shared" si="2"/>
        <v>13</v>
      </c>
      <c r="B22" s="1">
        <f t="shared" si="0"/>
        <v>-918.92475418795527</v>
      </c>
      <c r="C22" s="1">
        <f t="shared" si="3"/>
        <v>-835.3861401708682</v>
      </c>
      <c r="D22" s="1">
        <f t="shared" si="1"/>
        <v>-83.53861401708707</v>
      </c>
    </row>
    <row r="23" spans="1:4" x14ac:dyDescent="0.25">
      <c r="A23">
        <f t="shared" si="2"/>
        <v>14</v>
      </c>
      <c r="B23" s="1">
        <f t="shared" si="0"/>
        <v>-918.92475418795527</v>
      </c>
      <c r="C23" s="1">
        <f t="shared" si="3"/>
        <v>-842.04762656495052</v>
      </c>
      <c r="D23" s="1">
        <f t="shared" si="1"/>
        <v>-76.877127623004753</v>
      </c>
    </row>
    <row r="24" spans="1:4" x14ac:dyDescent="0.25">
      <c r="A24">
        <f t="shared" si="2"/>
        <v>15</v>
      </c>
      <c r="B24" s="1">
        <f t="shared" si="0"/>
        <v>-918.92475418795527</v>
      </c>
      <c r="C24" s="1">
        <f t="shared" si="3"/>
        <v>-848.76223258700463</v>
      </c>
      <c r="D24" s="1">
        <f t="shared" si="1"/>
        <v>-70.16252160095064</v>
      </c>
    </row>
    <row r="25" spans="1:4" x14ac:dyDescent="0.25">
      <c r="A25">
        <f t="shared" si="2"/>
        <v>16</v>
      </c>
      <c r="B25" s="1">
        <f t="shared" si="0"/>
        <v>-918.92475418795527</v>
      </c>
      <c r="C25" s="1">
        <f t="shared" si="3"/>
        <v>-855.53038182040325</v>
      </c>
      <c r="D25" s="1">
        <f t="shared" si="1"/>
        <v>-63.394372367552023</v>
      </c>
    </row>
    <row r="26" spans="1:4" x14ac:dyDescent="0.25">
      <c r="A26">
        <f t="shared" si="2"/>
        <v>17</v>
      </c>
      <c r="B26" s="1">
        <f t="shared" si="0"/>
        <v>-918.92475418795527</v>
      </c>
      <c r="C26" s="1">
        <f t="shared" si="3"/>
        <v>-862.35250122623279</v>
      </c>
      <c r="D26" s="1">
        <f t="shared" si="1"/>
        <v>-56.572252961722484</v>
      </c>
    </row>
    <row r="27" spans="1:4" x14ac:dyDescent="0.25">
      <c r="A27">
        <f t="shared" si="2"/>
        <v>18</v>
      </c>
      <c r="B27" s="1">
        <f t="shared" si="0"/>
        <v>-918.92475418795527</v>
      </c>
      <c r="C27" s="1">
        <f t="shared" si="3"/>
        <v>-869.22902117022716</v>
      </c>
      <c r="D27" s="1">
        <f t="shared" si="1"/>
        <v>-49.695733017728116</v>
      </c>
    </row>
    <row r="28" spans="1:4" x14ac:dyDescent="0.25">
      <c r="A28">
        <f t="shared" si="2"/>
        <v>19</v>
      </c>
      <c r="B28" s="1">
        <f t="shared" si="0"/>
        <v>-918.92475418795527</v>
      </c>
      <c r="C28" s="1">
        <f t="shared" si="3"/>
        <v>-876.1603754499173</v>
      </c>
      <c r="D28" s="1">
        <f t="shared" si="1"/>
        <v>-42.764378738037976</v>
      </c>
    </row>
    <row r="29" spans="1:4" x14ac:dyDescent="0.25">
      <c r="A29">
        <f t="shared" si="2"/>
        <v>20</v>
      </c>
      <c r="B29" s="1">
        <f t="shared" si="0"/>
        <v>-918.92475418795527</v>
      </c>
      <c r="C29" s="1">
        <f t="shared" si="3"/>
        <v>-883.14700132199573</v>
      </c>
      <c r="D29" s="1">
        <f t="shared" si="1"/>
        <v>-35.777752865959542</v>
      </c>
    </row>
    <row r="30" spans="1:4" x14ac:dyDescent="0.25">
      <c r="A30">
        <f t="shared" si="2"/>
        <v>21</v>
      </c>
      <c r="B30" s="1">
        <f t="shared" si="0"/>
        <v>-918.92475418795527</v>
      </c>
      <c r="C30" s="1">
        <f t="shared" si="3"/>
        <v>-890.18933952990278</v>
      </c>
      <c r="D30" s="1">
        <f t="shared" si="1"/>
        <v>-28.735414658052491</v>
      </c>
    </row>
    <row r="31" spans="1:4" x14ac:dyDescent="0.25">
      <c r="A31">
        <f t="shared" si="2"/>
        <v>22</v>
      </c>
      <c r="B31" s="1">
        <f t="shared" si="0"/>
        <v>-918.92475418795527</v>
      </c>
      <c r="C31" s="1">
        <f t="shared" si="3"/>
        <v>-897.28783433162732</v>
      </c>
      <c r="D31" s="1">
        <f t="shared" si="1"/>
        <v>-21.63691985632795</v>
      </c>
    </row>
    <row r="32" spans="1:4" x14ac:dyDescent="0.25">
      <c r="A32">
        <f t="shared" si="2"/>
        <v>23</v>
      </c>
      <c r="B32" s="1">
        <f t="shared" si="0"/>
        <v>-918.92475418795527</v>
      </c>
      <c r="C32" s="1">
        <f t="shared" si="3"/>
        <v>-904.44293352773457</v>
      </c>
      <c r="D32" s="1">
        <f t="shared" si="1"/>
        <v>-14.481820660220706</v>
      </c>
    </row>
    <row r="33" spans="1:4" x14ac:dyDescent="0.25">
      <c r="A33">
        <f t="shared" si="2"/>
        <v>24</v>
      </c>
      <c r="B33" s="1">
        <f t="shared" si="0"/>
        <v>-918.92475418795527</v>
      </c>
      <c r="C33" s="1">
        <f t="shared" si="3"/>
        <v>-911.6550884896144</v>
      </c>
      <c r="D33" s="1">
        <f t="shared" si="1"/>
        <v>-7.269665698340873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9756-4991-4ECD-89E4-E8303BA4AAB0}">
  <dimension ref="A2:E20"/>
  <sheetViews>
    <sheetView workbookViewId="0">
      <selection activeCell="B20" sqref="B20"/>
    </sheetView>
  </sheetViews>
  <sheetFormatPr baseColWidth="10" defaultRowHeight="15" x14ac:dyDescent="0.25"/>
  <sheetData>
    <row r="2" spans="1:5" x14ac:dyDescent="0.25">
      <c r="B2" t="s">
        <v>12</v>
      </c>
      <c r="C2" t="s">
        <v>9</v>
      </c>
      <c r="D2" t="s">
        <v>13</v>
      </c>
      <c r="E2" t="s">
        <v>14</v>
      </c>
    </row>
    <row r="3" spans="1:5" x14ac:dyDescent="0.25">
      <c r="A3">
        <v>1</v>
      </c>
      <c r="B3">
        <v>56</v>
      </c>
      <c r="C3">
        <v>2300</v>
      </c>
      <c r="D3">
        <v>180</v>
      </c>
      <c r="E3">
        <v>1</v>
      </c>
    </row>
    <row r="4" spans="1:5" x14ac:dyDescent="0.25">
      <c r="A4">
        <v>2</v>
      </c>
      <c r="B4">
        <v>54</v>
      </c>
      <c r="C4">
        <v>2400</v>
      </c>
      <c r="D4">
        <v>250</v>
      </c>
      <c r="E4">
        <v>1</v>
      </c>
    </row>
    <row r="5" spans="1:5" x14ac:dyDescent="0.25">
      <c r="A5">
        <v>3</v>
      </c>
      <c r="B5">
        <v>54</v>
      </c>
      <c r="C5">
        <v>1750</v>
      </c>
      <c r="D5">
        <v>290</v>
      </c>
      <c r="E5">
        <v>0</v>
      </c>
    </row>
    <row r="6" spans="1:5" x14ac:dyDescent="0.25">
      <c r="A6">
        <v>4</v>
      </c>
      <c r="B6">
        <v>50</v>
      </c>
      <c r="C6">
        <v>1900</v>
      </c>
      <c r="D6">
        <v>150</v>
      </c>
      <c r="E6">
        <v>0</v>
      </c>
    </row>
    <row r="7" spans="1:5" x14ac:dyDescent="0.25">
      <c r="A7">
        <v>5</v>
      </c>
      <c r="B7">
        <v>56</v>
      </c>
      <c r="C7">
        <v>2260</v>
      </c>
      <c r="D7">
        <v>200</v>
      </c>
      <c r="E7">
        <v>1</v>
      </c>
    </row>
    <row r="8" spans="1:5" x14ac:dyDescent="0.25">
      <c r="A8">
        <v>6</v>
      </c>
      <c r="B8">
        <v>58</v>
      </c>
      <c r="C8">
        <v>2520</v>
      </c>
      <c r="D8">
        <v>210</v>
      </c>
      <c r="E8">
        <v>1</v>
      </c>
    </row>
    <row r="9" spans="1:5" x14ac:dyDescent="0.25">
      <c r="A9">
        <v>7</v>
      </c>
      <c r="B9">
        <v>64</v>
      </c>
      <c r="C9">
        <v>2200</v>
      </c>
      <c r="D9">
        <v>200</v>
      </c>
      <c r="E9">
        <v>1</v>
      </c>
    </row>
    <row r="10" spans="1:5" x14ac:dyDescent="0.25">
      <c r="A10">
        <v>8</v>
      </c>
      <c r="B10">
        <v>54</v>
      </c>
      <c r="C10">
        <v>2400</v>
      </c>
      <c r="D10">
        <v>250</v>
      </c>
      <c r="E10">
        <v>1</v>
      </c>
    </row>
    <row r="11" spans="1:5" x14ac:dyDescent="0.25">
      <c r="A11">
        <v>9</v>
      </c>
      <c r="B11">
        <v>56</v>
      </c>
      <c r="C11">
        <v>1800</v>
      </c>
      <c r="D11">
        <v>290</v>
      </c>
      <c r="E11">
        <v>1</v>
      </c>
    </row>
    <row r="14" spans="1:5" x14ac:dyDescent="0.25">
      <c r="A14" t="s">
        <v>9</v>
      </c>
      <c r="B14">
        <v>2148</v>
      </c>
    </row>
    <row r="15" spans="1:5" x14ac:dyDescent="0.25">
      <c r="A15" t="s">
        <v>15</v>
      </c>
      <c r="B15">
        <v>1300</v>
      </c>
    </row>
    <row r="16" spans="1:5" x14ac:dyDescent="0.25">
      <c r="A16" t="s">
        <v>16</v>
      </c>
      <c r="B16">
        <f>B14-B15</f>
        <v>848</v>
      </c>
    </row>
    <row r="17" spans="1:2" x14ac:dyDescent="0.25">
      <c r="A17" t="s">
        <v>17</v>
      </c>
      <c r="B17">
        <f>B16*12</f>
        <v>10176</v>
      </c>
    </row>
    <row r="19" spans="1:2" x14ac:dyDescent="0.25">
      <c r="A19" t="s">
        <v>18</v>
      </c>
      <c r="B19">
        <v>401000</v>
      </c>
    </row>
    <row r="20" spans="1:2" x14ac:dyDescent="0.25">
      <c r="A20" t="s">
        <v>19</v>
      </c>
      <c r="B20" s="2">
        <f>B14*12/B19</f>
        <v>6.4279301745635911E-2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05ED-F2BF-49D0-A7E3-F460C7940FFF}">
  <dimension ref="A1:B18"/>
  <sheetViews>
    <sheetView tabSelected="1" workbookViewId="0">
      <selection activeCell="E3" sqref="E3"/>
    </sheetView>
  </sheetViews>
  <sheetFormatPr baseColWidth="10" defaultRowHeight="15" x14ac:dyDescent="0.25"/>
  <cols>
    <col min="1" max="1" width="25.7109375" bestFit="1" customWidth="1"/>
    <col min="2" max="2" width="14.140625" customWidth="1"/>
  </cols>
  <sheetData>
    <row r="1" spans="1:2" x14ac:dyDescent="0.25">
      <c r="A1" t="s">
        <v>0</v>
      </c>
      <c r="B1" s="2">
        <v>0.08</v>
      </c>
    </row>
    <row r="2" spans="1:2" x14ac:dyDescent="0.25">
      <c r="A2" t="s">
        <v>1</v>
      </c>
      <c r="B2" s="2">
        <f>(1 + B1)^(1/12) - 1</f>
        <v>6.4340301100034303E-3</v>
      </c>
    </row>
    <row r="3" spans="1:2" x14ac:dyDescent="0.25">
      <c r="A3" t="s">
        <v>3</v>
      </c>
      <c r="B3">
        <f>25*12</f>
        <v>300</v>
      </c>
    </row>
    <row r="4" spans="1:2" x14ac:dyDescent="0.25">
      <c r="A4" t="s">
        <v>4</v>
      </c>
      <c r="B4">
        <f>400000*0.8</f>
        <v>320000</v>
      </c>
    </row>
    <row r="5" spans="1:2" x14ac:dyDescent="0.25">
      <c r="A5" t="s">
        <v>2</v>
      </c>
      <c r="B5" s="1">
        <f>PMT(B2,B3,B4)</f>
        <v>-2410.9283403548893</v>
      </c>
    </row>
    <row r="8" spans="1:2" x14ac:dyDescent="0.25">
      <c r="A8" t="s">
        <v>27</v>
      </c>
      <c r="B8">
        <v>0.03</v>
      </c>
    </row>
    <row r="9" spans="1:2" x14ac:dyDescent="0.25">
      <c r="A9" t="s">
        <v>20</v>
      </c>
      <c r="B9">
        <v>3</v>
      </c>
    </row>
    <row r="10" spans="1:2" x14ac:dyDescent="0.25">
      <c r="A10" t="s">
        <v>22</v>
      </c>
      <c r="B10">
        <v>400000</v>
      </c>
    </row>
    <row r="11" spans="1:2" x14ac:dyDescent="0.25">
      <c r="A11" t="s">
        <v>21</v>
      </c>
      <c r="B11">
        <f>0.9875*B10*(1+B8)^B9</f>
        <v>431627.16499999998</v>
      </c>
    </row>
    <row r="12" spans="1:2" x14ac:dyDescent="0.25">
      <c r="A12" t="s">
        <v>23</v>
      </c>
      <c r="B12">
        <f>B11-B10</f>
        <v>31627.164999999979</v>
      </c>
    </row>
    <row r="13" spans="1:2" x14ac:dyDescent="0.25">
      <c r="A13" t="s">
        <v>24</v>
      </c>
      <c r="B13" s="1">
        <f>-B5*(0.05)*B9*12</f>
        <v>4339.6710126388007</v>
      </c>
    </row>
    <row r="14" spans="1:2" x14ac:dyDescent="0.25">
      <c r="A14" t="s">
        <v>25</v>
      </c>
      <c r="B14" s="1">
        <f>B12+B13</f>
        <v>35966.836012638778</v>
      </c>
    </row>
    <row r="15" spans="1:2" x14ac:dyDescent="0.25">
      <c r="A15" t="s">
        <v>26</v>
      </c>
      <c r="B15">
        <f>B10*0.2</f>
        <v>80000</v>
      </c>
    </row>
    <row r="16" spans="1:2" x14ac:dyDescent="0.25">
      <c r="A16" t="s">
        <v>29</v>
      </c>
      <c r="B16" s="2">
        <f>((B14*0.95+B15)/B15)^(1/B9)-1</f>
        <v>0.12586269371431325</v>
      </c>
    </row>
    <row r="18" spans="1:2" x14ac:dyDescent="0.25">
      <c r="A18" t="s">
        <v>28</v>
      </c>
      <c r="B18">
        <f>(1+B16)^10</f>
        <v>3.2723088510910703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2024-07-02T14:45:15Z</dcterms:created>
  <dcterms:modified xsi:type="dcterms:W3CDTF">2024-11-07T03:33:51Z</dcterms:modified>
</cp:coreProperties>
</file>