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K77"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K44" i="24"/>
  <c r="I44" i="24"/>
  <c r="E44" i="24"/>
  <c r="D44" i="24"/>
  <c r="C44" i="24"/>
  <c r="L44" i="24" s="1"/>
  <c r="B44" i="24"/>
  <c r="J44" i="24" s="1"/>
  <c r="M43" i="24"/>
  <c r="K43" i="24"/>
  <c r="I43" i="24"/>
  <c r="H43" i="24"/>
  <c r="G43" i="24"/>
  <c r="F43" i="24"/>
  <c r="E43" i="24"/>
  <c r="D43" i="24"/>
  <c r="C43" i="24"/>
  <c r="L43" i="24" s="1"/>
  <c r="B43" i="24"/>
  <c r="J43" i="24" s="1"/>
  <c r="M42" i="24"/>
  <c r="K42" i="24"/>
  <c r="I42" i="24"/>
  <c r="E42" i="24"/>
  <c r="D42" i="24"/>
  <c r="C42" i="24"/>
  <c r="L42" i="24" s="1"/>
  <c r="B42" i="24"/>
  <c r="J42" i="24" s="1"/>
  <c r="M41" i="24"/>
  <c r="K41" i="24"/>
  <c r="I41" i="24"/>
  <c r="H41" i="24"/>
  <c r="G41" i="24"/>
  <c r="F41" i="24"/>
  <c r="E41" i="24"/>
  <c r="D41" i="24"/>
  <c r="C41" i="24"/>
  <c r="L41" i="24" s="1"/>
  <c r="B41" i="24"/>
  <c r="J41" i="24" s="1"/>
  <c r="M40" i="24"/>
  <c r="K40" i="24"/>
  <c r="I40" i="24"/>
  <c r="E40" i="24"/>
  <c r="D40" i="24"/>
  <c r="C40" i="24"/>
  <c r="L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5" i="24" l="1"/>
  <c r="D25" i="24"/>
  <c r="J25" i="24"/>
  <c r="H25" i="24"/>
  <c r="K25" i="24"/>
  <c r="J8" i="24"/>
  <c r="H8" i="24"/>
  <c r="F8" i="24"/>
  <c r="D8" i="24"/>
  <c r="K8" i="24"/>
  <c r="F33" i="24"/>
  <c r="D33" i="24"/>
  <c r="J33" i="24"/>
  <c r="H33" i="24"/>
  <c r="K33" i="24"/>
  <c r="F17" i="24"/>
  <c r="D17" i="24"/>
  <c r="J17" i="24"/>
  <c r="H17" i="24"/>
  <c r="K17" i="24"/>
  <c r="M7" i="24"/>
  <c r="E7" i="24"/>
  <c r="L7" i="24"/>
  <c r="I7" i="24"/>
  <c r="G7" i="24"/>
  <c r="C6" i="24"/>
  <c r="C14" i="24"/>
  <c r="I24" i="24"/>
  <c r="M24" i="24"/>
  <c r="E24" i="24"/>
  <c r="L24" i="24"/>
  <c r="G24" i="24"/>
  <c r="M27" i="24"/>
  <c r="E27" i="24"/>
  <c r="L27" i="24"/>
  <c r="I27" i="24"/>
  <c r="G27" i="24"/>
  <c r="I30" i="24"/>
  <c r="M30" i="24"/>
  <c r="E30" i="24"/>
  <c r="L30" i="24"/>
  <c r="G30" i="24"/>
  <c r="B14" i="24"/>
  <c r="B6" i="24"/>
  <c r="F27" i="24"/>
  <c r="D27" i="24"/>
  <c r="J27" i="24"/>
  <c r="H27" i="24"/>
  <c r="K27" i="24"/>
  <c r="J30" i="24"/>
  <c r="H30" i="24"/>
  <c r="F30" i="24"/>
  <c r="D30" i="24"/>
  <c r="K30" i="24"/>
  <c r="I8" i="24"/>
  <c r="M8" i="24"/>
  <c r="E8" i="24"/>
  <c r="L8" i="24"/>
  <c r="G8" i="24"/>
  <c r="M9" i="24"/>
  <c r="E9" i="24"/>
  <c r="L9" i="24"/>
  <c r="I9" i="24"/>
  <c r="G9" i="24"/>
  <c r="F7" i="24"/>
  <c r="D7" i="24"/>
  <c r="J7" i="24"/>
  <c r="H7" i="24"/>
  <c r="K7" i="24"/>
  <c r="F21" i="24"/>
  <c r="D21" i="24"/>
  <c r="J21" i="24"/>
  <c r="H21" i="24"/>
  <c r="K21" i="24"/>
  <c r="J24" i="24"/>
  <c r="H24" i="24"/>
  <c r="F24" i="24"/>
  <c r="D24" i="24"/>
  <c r="K24" i="24"/>
  <c r="D38" i="24"/>
  <c r="K38" i="24"/>
  <c r="J38" i="24"/>
  <c r="H38" i="24"/>
  <c r="F38" i="24"/>
  <c r="M15" i="24"/>
  <c r="E15" i="24"/>
  <c r="L15" i="24"/>
  <c r="I15" i="24"/>
  <c r="G15" i="24"/>
  <c r="I18" i="24"/>
  <c r="M18" i="24"/>
  <c r="E18" i="24"/>
  <c r="L18" i="24"/>
  <c r="G18" i="24"/>
  <c r="M21" i="24"/>
  <c r="E21" i="24"/>
  <c r="L21" i="24"/>
  <c r="I21" i="24"/>
  <c r="G21" i="24"/>
  <c r="M31" i="24"/>
  <c r="E31" i="24"/>
  <c r="L31" i="24"/>
  <c r="I31" i="24"/>
  <c r="G31" i="24"/>
  <c r="I34" i="24"/>
  <c r="M34" i="24"/>
  <c r="E34" i="24"/>
  <c r="L34" i="24"/>
  <c r="G34" i="24"/>
  <c r="L38" i="24"/>
  <c r="I38" i="24"/>
  <c r="G38" i="24"/>
  <c r="M38" i="24"/>
  <c r="E38" i="24"/>
  <c r="F15" i="24"/>
  <c r="D15" i="24"/>
  <c r="J15" i="24"/>
  <c r="H15" i="24"/>
  <c r="K15" i="24"/>
  <c r="J18" i="24"/>
  <c r="H18" i="24"/>
  <c r="F18" i="24"/>
  <c r="D18" i="24"/>
  <c r="K18" i="24"/>
  <c r="J28" i="24"/>
  <c r="H28" i="24"/>
  <c r="F28" i="24"/>
  <c r="D28" i="24"/>
  <c r="K28" i="24"/>
  <c r="F31" i="24"/>
  <c r="D31" i="24"/>
  <c r="J31" i="24"/>
  <c r="H31" i="24"/>
  <c r="K31" i="24"/>
  <c r="J34" i="24"/>
  <c r="H34" i="24"/>
  <c r="F34" i="24"/>
  <c r="D34" i="24"/>
  <c r="K34" i="24"/>
  <c r="M25" i="24"/>
  <c r="E25" i="24"/>
  <c r="L25" i="24"/>
  <c r="I25" i="24"/>
  <c r="G25" i="24"/>
  <c r="I28" i="24"/>
  <c r="M28" i="24"/>
  <c r="E28" i="24"/>
  <c r="L28" i="24"/>
  <c r="G28" i="24"/>
  <c r="I16" i="24"/>
  <c r="M16" i="24"/>
  <c r="E16" i="24"/>
  <c r="L16" i="24"/>
  <c r="G16" i="24"/>
  <c r="M19" i="24"/>
  <c r="E19" i="24"/>
  <c r="L19" i="24"/>
  <c r="I19" i="24"/>
  <c r="G19" i="24"/>
  <c r="I22" i="24"/>
  <c r="M22" i="24"/>
  <c r="E22" i="24"/>
  <c r="L22" i="24"/>
  <c r="G22" i="24"/>
  <c r="I32" i="24"/>
  <c r="M32" i="24"/>
  <c r="E32" i="24"/>
  <c r="L32" i="24"/>
  <c r="G32" i="24"/>
  <c r="M35" i="24"/>
  <c r="E35" i="24"/>
  <c r="L35" i="24"/>
  <c r="I35" i="24"/>
  <c r="G35" i="24"/>
  <c r="C45" i="24"/>
  <c r="C39" i="24"/>
  <c r="F9" i="24"/>
  <c r="D9" i="24"/>
  <c r="J9" i="24"/>
  <c r="H9" i="24"/>
  <c r="K9" i="24"/>
  <c r="F19" i="24"/>
  <c r="D19" i="24"/>
  <c r="J19" i="24"/>
  <c r="H19" i="24"/>
  <c r="K19" i="24"/>
  <c r="J22" i="24"/>
  <c r="H22" i="24"/>
  <c r="F22" i="24"/>
  <c r="D22" i="24"/>
  <c r="K22" i="24"/>
  <c r="F35" i="24"/>
  <c r="D35" i="24"/>
  <c r="J35" i="24"/>
  <c r="H35" i="24"/>
  <c r="K35" i="24"/>
  <c r="B45" i="24"/>
  <c r="B39" i="24"/>
  <c r="J16" i="24"/>
  <c r="H16" i="24"/>
  <c r="F16" i="24"/>
  <c r="D16" i="24"/>
  <c r="K16" i="24"/>
  <c r="F29" i="24"/>
  <c r="D29" i="24"/>
  <c r="J29" i="24"/>
  <c r="H29" i="24"/>
  <c r="K29" i="24"/>
  <c r="J32" i="24"/>
  <c r="H32" i="24"/>
  <c r="F32" i="24"/>
  <c r="D32" i="24"/>
  <c r="K32" i="24"/>
  <c r="M23" i="24"/>
  <c r="E23" i="24"/>
  <c r="L23" i="24"/>
  <c r="I23" i="24"/>
  <c r="G23" i="24"/>
  <c r="I26" i="24"/>
  <c r="M26" i="24"/>
  <c r="E26" i="24"/>
  <c r="L26" i="24"/>
  <c r="G26" i="24"/>
  <c r="M29" i="24"/>
  <c r="E29" i="24"/>
  <c r="L29" i="24"/>
  <c r="I29" i="24"/>
  <c r="G29" i="24"/>
  <c r="J20" i="24"/>
  <c r="H20" i="24"/>
  <c r="F20" i="24"/>
  <c r="D20" i="24"/>
  <c r="K20" i="24"/>
  <c r="F23" i="24"/>
  <c r="D23" i="24"/>
  <c r="J23" i="24"/>
  <c r="H23" i="24"/>
  <c r="K23" i="24"/>
  <c r="J26" i="24"/>
  <c r="H26" i="24"/>
  <c r="F26" i="24"/>
  <c r="D26" i="24"/>
  <c r="K26" i="24"/>
  <c r="H37" i="24"/>
  <c r="F37" i="24"/>
  <c r="D37" i="24"/>
  <c r="K37" i="24"/>
  <c r="J37" i="24"/>
  <c r="M17" i="24"/>
  <c r="E17" i="24"/>
  <c r="L17" i="24"/>
  <c r="I17" i="24"/>
  <c r="G17" i="24"/>
  <c r="I20" i="24"/>
  <c r="M20" i="24"/>
  <c r="E20" i="24"/>
  <c r="L20" i="24"/>
  <c r="G20" i="24"/>
  <c r="M33" i="24"/>
  <c r="E33" i="24"/>
  <c r="L33" i="24"/>
  <c r="I33" i="24"/>
  <c r="G33" i="24"/>
  <c r="K53" i="24"/>
  <c r="J53" i="24"/>
  <c r="I53" i="24"/>
  <c r="K61" i="24"/>
  <c r="J61" i="24"/>
  <c r="I61" i="24"/>
  <c r="K69" i="24"/>
  <c r="J69" i="24"/>
  <c r="I69" i="24"/>
  <c r="K58" i="24"/>
  <c r="J58" i="24"/>
  <c r="I58" i="24"/>
  <c r="K66" i="24"/>
  <c r="J66" i="24"/>
  <c r="I66" i="24"/>
  <c r="G37" i="24"/>
  <c r="M37" i="24"/>
  <c r="E37" i="24"/>
  <c r="L37" i="24"/>
  <c r="K55" i="24"/>
  <c r="J55" i="24"/>
  <c r="I55" i="24"/>
  <c r="K63" i="24"/>
  <c r="J63" i="24"/>
  <c r="I63" i="24"/>
  <c r="K52" i="24"/>
  <c r="J52" i="24"/>
  <c r="I52" i="24"/>
  <c r="K60" i="24"/>
  <c r="J60" i="24"/>
  <c r="I60" i="24"/>
  <c r="K68" i="24"/>
  <c r="J68" i="24"/>
  <c r="I68" i="24"/>
  <c r="K57" i="24"/>
  <c r="J57" i="24"/>
  <c r="I57" i="24"/>
  <c r="K65" i="24"/>
  <c r="J65" i="24"/>
  <c r="I65" i="24"/>
  <c r="I37" i="24"/>
  <c r="K54" i="24"/>
  <c r="J54" i="24"/>
  <c r="I54" i="24"/>
  <c r="K62" i="24"/>
  <c r="J62" i="24"/>
  <c r="I62" i="24"/>
  <c r="K51" i="24"/>
  <c r="J51" i="24"/>
  <c r="I51" i="24"/>
  <c r="K59" i="24"/>
  <c r="J59" i="24"/>
  <c r="I59" i="24"/>
  <c r="K67" i="24"/>
  <c r="J67" i="24"/>
  <c r="I67" i="24"/>
  <c r="K79" i="24"/>
  <c r="K56" i="24"/>
  <c r="J56" i="24"/>
  <c r="I56" i="24"/>
  <c r="K64" i="24"/>
  <c r="J64" i="24"/>
  <c r="I64" i="24"/>
  <c r="F40" i="24"/>
  <c r="F42" i="24"/>
  <c r="F44" i="24"/>
  <c r="I70" i="24"/>
  <c r="I71" i="24"/>
  <c r="I72" i="24"/>
  <c r="I73" i="24"/>
  <c r="I74" i="24"/>
  <c r="I75" i="24"/>
  <c r="G40" i="24"/>
  <c r="G42" i="24"/>
  <c r="G44" i="24"/>
  <c r="J70" i="24"/>
  <c r="J71" i="24"/>
  <c r="J72" i="24"/>
  <c r="J73" i="24"/>
  <c r="J74" i="24"/>
  <c r="J75" i="24"/>
  <c r="H40" i="24"/>
  <c r="H42" i="24"/>
  <c r="H44" i="24"/>
  <c r="G45" i="24" l="1"/>
  <c r="M45" i="24"/>
  <c r="E45" i="24"/>
  <c r="L45" i="24"/>
  <c r="I45" i="24"/>
  <c r="I77" i="24"/>
  <c r="G39" i="24"/>
  <c r="M39" i="24"/>
  <c r="E39" i="24"/>
  <c r="L39" i="24"/>
  <c r="I39" i="24"/>
  <c r="H39" i="24"/>
  <c r="F39" i="24"/>
  <c r="D39" i="24"/>
  <c r="K39" i="24"/>
  <c r="J39" i="24"/>
  <c r="H45" i="24"/>
  <c r="F45" i="24"/>
  <c r="D45" i="24"/>
  <c r="K45" i="24"/>
  <c r="J45" i="24"/>
  <c r="J6" i="24"/>
  <c r="H6" i="24"/>
  <c r="F6" i="24"/>
  <c r="D6" i="24"/>
  <c r="K6" i="24"/>
  <c r="J14" i="24"/>
  <c r="H14" i="24"/>
  <c r="F14" i="24"/>
  <c r="D14" i="24"/>
  <c r="K14" i="24"/>
  <c r="I14" i="24"/>
  <c r="M14" i="24"/>
  <c r="E14" i="24"/>
  <c r="L14" i="24"/>
  <c r="G14" i="24"/>
  <c r="I6" i="24"/>
  <c r="M6" i="24"/>
  <c r="E6" i="24"/>
  <c r="L6" i="24"/>
  <c r="G6" i="24"/>
  <c r="J77" i="24"/>
  <c r="I78" i="24" l="1"/>
  <c r="I79" i="24"/>
  <c r="K78" i="24"/>
  <c r="J79" i="24"/>
  <c r="J78" i="24"/>
  <c r="I83" i="24" l="1"/>
  <c r="I82" i="24"/>
  <c r="I81" i="24"/>
</calcChain>
</file>

<file path=xl/sharedStrings.xml><?xml version="1.0" encoding="utf-8"?>
<sst xmlns="http://schemas.openxmlformats.org/spreadsheetml/2006/main" count="1658" uniqueCount="521">
  <si>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</si>
  <si>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</si>
  <si>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</si>
  <si>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</si>
  <si>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</si>
  <si>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</si>
  <si>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</si>
  <si>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</si>
  <si>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</si>
  <si>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</si>
  <si>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</si>
  <si>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</si>
  <si>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</si>
  <si>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Pinneberg (01056)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</si>
  <si>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</si>
  <si>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</si>
  <si>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</si>
  <si>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</si>
  <si>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</si>
  <si>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</si>
  <si>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</si>
  <si>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</si>
  <si>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</si>
  <si>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</si>
  <si>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</si>
  <si>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</si>
  <si>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</si>
  <si>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</si>
  <si>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</si>
  <si>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</si>
  <si>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</si>
  <si>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</si>
  <si>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</si>
  <si>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</si>
  <si>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</si>
  <si>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</si>
  <si>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</si>
  <si>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</si>
  <si>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</si>
  <si>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</si>
  <si>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</si>
  <si>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</si>
  <si>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</si>
  <si>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</si>
  <si>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</si>
  <si>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</si>
  <si>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</si>
  <si>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</si>
  <si>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</si>
  <si>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</si>
  <si>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</si>
  <si>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</si>
  <si>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</si>
  <si>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</si>
  <si>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</si>
  <si>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</si>
  <si>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</si>
  <si>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</si>
  <si>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</si>
  <si>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</si>
  <si>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</si>
  <si>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</si>
  <si>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</si>
  <si>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</si>
  <si>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</si>
  <si>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</si>
  <si>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</si>
  <si>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</si>
  <si>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</si>
  <si>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</si>
  <si>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</si>
  <si>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</si>
  <si>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</si>
  <si>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</si>
  <si>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</si>
  <si>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</si>
  <si>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</si>
  <si>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</si>
  <si>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</si>
  <si>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</si>
  <si>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</si>
  <si>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</si>
  <si>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</si>
  <si>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</si>
  <si>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</si>
  <si>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</si>
  <si>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</si>
  <si>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</si>
  <si>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</si>
  <si>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</si>
  <si>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</si>
  <si>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</si>
  <si>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Pinneberg (01056);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</si>
  <si>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</si>
  <si>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</si>
  <si>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</si>
  <si>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</si>
  <si>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</si>
  <si>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</si>
  <si>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</si>
  <si>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</si>
  <si>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</si>
  <si>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</si>
  <si>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</si>
  <si>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</si>
  <si>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</si>
  <si>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</si>
  <si>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</si>
  <si>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</si>
  <si>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</si>
  <si>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</si>
  <si>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</si>
  <si>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</si>
  <si>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</si>
  <si>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</si>
  <si>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</si>
  <si>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</si>
  <si>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</si>
  <si>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</si>
  <si>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</si>
  <si>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</si>
  <si>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</si>
  <si>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</si>
  <si>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</si>
  <si>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</si>
  <si>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</si>
  <si>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</si>
  <si>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</si>
  <si>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</si>
  <si>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</si>
  <si>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</si>
  <si>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</si>
  <si>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</si>
  <si>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</si>
  <si>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</si>
  <si>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</si>
  <si>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</si>
  <si>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</si>
  <si>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</si>
  <si>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</si>
  <si>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</si>
  <si>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</si>
  <si>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</si>
  <si>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</si>
  <si>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</si>
  <si>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</si>
  <si>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</si>
  <si>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</si>
  <si>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</si>
  <si>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</si>
  <si>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</si>
  <si>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</si>
  <si>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</si>
  <si>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</si>
  <si>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</si>
  <si>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</si>
  <si>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</si>
  <si>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</si>
  <si>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</si>
  <si>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</si>
  <si>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</si>
  <si>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</si>
  <si>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</si>
  <si>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</si>
  <si>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</si>
  <si>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</si>
  <si>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</si>
  <si>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</si>
  <si>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</si>
  <si>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</si>
  <si>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</si>
  <si>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</si>
  <si>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</si>
  <si>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</si>
  <si>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</si>
  <si>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</si>
  <si>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</si>
  <si>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</si>
  <si>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</si>
  <si>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</si>
  <si>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</si>
  <si>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</si>
  <si>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</si>
  <si>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Pinneberg (01056)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</si>
  <si>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</si>
  <si>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</si>
  <si>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</si>
  <si>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</si>
  <si>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</si>
  <si>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</si>
  <si>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</si>
  <si>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</si>
  <si>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</si>
  <si>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</si>
  <si>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</si>
  <si>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</si>
  <si>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</si>
  <si>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</si>
  <si>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</si>
  <si>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</si>
  <si>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</si>
  <si>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</si>
  <si>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</si>
  <si>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</si>
  <si>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</si>
  <si>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</si>
  <si>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</si>
  <si>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</si>
  <si>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</si>
  <si>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</si>
  <si>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</si>
  <si>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</si>
  <si>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</si>
  <si>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</si>
  <si>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</si>
  <si>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</si>
  <si>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</si>
  <si>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</si>
  <si>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</si>
  <si>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</si>
  <si>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</si>
  <si>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</si>
  <si>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</si>
  <si>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</si>
  <si>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</si>
  <si>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</si>
  <si>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</si>
  <si>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</si>
  <si>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</si>
  <si>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</si>
  <si>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</si>
  <si>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</si>
  <si>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</si>
  <si>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</si>
  <si>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</si>
  <si>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</si>
  <si>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</si>
  <si>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</si>
  <si>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</si>
  <si>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</si>
  <si>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</si>
  <si>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</si>
  <si>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</si>
  <si>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</si>
  <si>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</si>
  <si>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</si>
  <si>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</si>
  <si>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</si>
  <si>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</si>
  <si>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</si>
  <si>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</si>
  <si>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</si>
  <si>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</si>
  <si>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</si>
  <si>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</si>
  <si>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</si>
  <si>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</si>
  <si>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</si>
  <si>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</si>
  <si>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</si>
  <si>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</si>
  <si>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</si>
  <si>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</si>
  <si>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</si>
  <si>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</si>
  <si>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</si>
  <si>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</si>
  <si>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</si>
  <si>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</si>
  <si>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</si>
  <si>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</si>
  <si>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</si>
  <si>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</si>
  <si>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</si>
  <si>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</si>
  <si>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</si>
  <si>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</si>
  <si>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</si>
  <si>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</si>
  <si>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</si>
  <si>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</si>
  <si>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</si>
  <si>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</si>
  <si>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</si>
  <si>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</si>
  <si>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</si>
  <si>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</si>
  <si>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</si>
  <si>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</si>
  <si>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</si>
  <si>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</si>
  <si>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</si>
  <si>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</si>
  <si>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</si>
  <si>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</si>
  <si>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</si>
  <si>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</si>
  <si>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</si>
  <si>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</si>
  <si>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</si>
  <si>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</si>
  <si>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</si>
  <si>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</si>
  <si>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</si>
  <si>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</si>
  <si>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</si>
  <si>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</si>
  <si>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</si>
  <si>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</si>
  <si>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</si>
  <si>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</si>
  <si>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</si>
  <si>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</si>
  <si>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</si>
  <si>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</si>
  <si>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</si>
  <si>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</si>
  <si>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</si>
  <si>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</si>
  <si>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</si>
  <si>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</si>
  <si>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</si>
  <si>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</si>
  <si>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</si>
  <si>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</si>
  <si>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</si>
  <si>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</si>
  <si>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</si>
  <si>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</si>
  <si>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</si>
  <si>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</si>
  <si>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</si>
  <si>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</si>
  <si>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</si>
  <si>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</si>
  <si>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</si>
  <si>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</si>
  <si>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</si>
  <si>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</si>
  <si>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</si>
  <si>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</si>
  <si>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</si>
  <si>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</si>
  <si>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</si>
  <si>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</si>
  <si>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</si>
  <si>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</si>
  <si>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</si>
  <si>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</si>
  <si>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</si>
  <si>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</si>
  <si>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</si>
  <si>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</si>
  <si>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</si>
  <si>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</si>
  <si>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</si>
  <si>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</si>
  <si>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</si>
  <si>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</si>
  <si>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</si>
  <si>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</si>
  <si>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</si>
  <si>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</si>
  <si>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</si>
  <si>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</si>
  <si>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</si>
  <si>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</si>
  <si>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</si>
  <si>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</si>
  <si>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</si>
  <si>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</si>
  <si>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</si>
  <si>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</si>
  <si>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Pinneberg (01056);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</si>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</sst>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{DCAF8369-6F98-452F-B28D-0FCE6E698A57}</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D49A-46B2-8B42-6141EAE6783A}"/>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{A9D3DE49-238F-4430-B8F4-C26203935A07}</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49A-46B2-8B42-6141EAE6783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{726E5A3F-5BC9-45C9-9932-53A253A1116D}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49A-46B2-8B42-6141EAE6783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{EBEA806B-EDD5-4752-A3BF-24BC969FEF0E}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49A-46B2-8B42-6141EAE6783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1.4486046686828029</c:v>
                </c:pt>
                <c:pt idx="1">
                  <c:v>1.4790279868316203</c:v>
                </c:pt>
                <c:pt idx="2">
                  <c:v>1.1186464311118853</c:v>
                </c:pt>
                <c:pt idx="3">
                  <c:v>1.0875687030768</c:v>
                </c:pt>
              </c:numCache>
            </c:numRef>
          </c:val>
          <c:extLst>
            <c:ext xmlns:c16="http://schemas.microsoft.com/office/drawing/2014/chart" uri="{C3380CC4-5D6E-409C-BE32-E72D297353CC}">
              <c16:uniqueId val="{00000004-D49A-46B2-8B42-6141EAE6783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{0525D1A4-7C7E-4D49-85DD-070B1770F6D8}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49A-46B2-8B42-6141EAE6783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{DBF4C275-54DB-4B75-9C3D-94B387E37807}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49A-46B2-8B42-6141EAE6783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{32AAED30-FAE2-48F0-8327-52B85C6AE8DC}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49A-46B2-8B42-6141EAE6783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{95FB07B5-A0FD-431D-ACFC-CB0388FE3E6F}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49A-46B2-8B42-6141EAE678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49A-46B2-8B42-6141EAE6783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49A-46B2-8B42-6141EAE6783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{B35B1CB5-EDB6-4FDD-B31F-D681F11A0B00}</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7590-44B1-B726-DF65EB96ECEC}"/>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{73092341-5006-4A22-9514-DD00313DF297}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7590-44B1-B726-DF65EB96ECE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{0D72F69E-F763-412C-A30F-A445A44AB954}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590-44B1-B726-DF65EB96ECE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{4C53EADE-F1A7-4990-BFDD-FFBEA326B29A}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590-44B1-B726-DF65EB96EC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-3.3464415143804458</c:v>
                </c:pt>
                <c:pt idx="1">
                  <c:v>-3.3674488838723948</c:v>
                </c:pt>
                <c:pt idx="2">
                  <c:v>-2.7637010795899166</c:v>
                </c:pt>
                <c:pt idx="3">
                  <c:v>-2.8655893304673015</c:v>
                </c:pt>
              </c:numCache>
            </c:numRef>
          </c:val>
          <c:extLst>
            <c:ext xmlns:c16="http://schemas.microsoft.com/office/drawing/2014/chart" uri="{C3380CC4-5D6E-409C-BE32-E72D297353CC}">
              <c16:uniqueId val="{00000004-7590-44B1-B726-DF65EB96ECE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{90FF7D7A-04FE-46E5-A528-132717BEEBC6}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590-44B1-B726-DF65EB96ECE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{A75B896D-117C-41DF-984A-302273F67923}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590-44B1-B726-DF65EB96ECE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{F839D94B-F0F6-4BB4-9D04-37FEA783AF95}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590-44B1-B726-DF65EB96ECE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{CB0B7FE9-331F-4E5C-A261-A3F4406B13C3}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590-44B1-B726-DF65EB96EC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590-44B1-B726-DF65EB96ECE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590-44B1-B726-DF65EB96ECE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{EC1DC06B-EFE0-411E-B713-404610BEA5E3}</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9CA8-47AE-A26C-5F673C825850}"/>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{F830F371-62BE-4143-AB4F-BB8135856F71}</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9CA8-47AE-A26C-5F673C825850}"/>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{C7637A03-9188-4903-96A3-A073ABD52158}</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9CA8-47AE-A26C-5F673C825850}"/>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{D82307DB-42F8-4C9E-A331-EDFB3FF1BEF7}</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9CA8-47AE-A26C-5F673C825850}"/>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{2822F933-B930-4DF8-9D90-37F76E65A749}</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9CA8-47AE-A26C-5F673C825850}"/>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{A9B8D355-8B87-4267-B7E0-43F2C34BE21A}</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9CA8-47AE-A26C-5F673C825850}"/>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{FE861878-D6D7-4DF7-B1F2-233380EF70F7}</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9CA8-47AE-A26C-5F673C825850}"/>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{84282E70-38ED-4A9B-B4B2-859F33593D13}</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9CA8-47AE-A26C-5F673C825850}"/>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{266077BB-AF84-47FA-A268-6034C4C13DB0}</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9CA8-47AE-A26C-5F673C825850}"/>
                </c:ext>
              </c:extLst>
            </c:dLbl>
            <c:dLbl>
              <c:idx val="9"/>
              <c:tx>
                <c:strRef>
                  <c:f>Daten_Diagramme!$D$23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{4E6A6A90-3909-4C3C-A7FA-5B36EB4502AF}</c15:txfldGUID>
                      <c15:f>Daten_Diagramme!$D$23</c15:f>
                      <c15:dlblFieldTableCache>
                        <c:ptCount val="1"/>
                        <c:pt idx="0">
                          <c:v>6.9</c:v>
                        </c:pt>
                      </c15:dlblFieldTableCache>
                    </c15:dlblFTEntry>
                  </c15:dlblFieldTable>
                  <c15:showDataLabelsRange val="0"/>
                </c:ext>
                <c:ext xmlns:c16="http://schemas.microsoft.com/office/drawing/2014/chart" uri="{C3380CC4-5D6E-409C-BE32-E72D297353CC}">
                  <c16:uniqueId val="{00000009-9CA8-47AE-A26C-5F673C825850}"/>
                </c:ext>
              </c:extLst>
            </c:dLbl>
            <c:dLbl>
              <c:idx val="10"/>
              <c:tx>
                <c:strRef>
                  <c:f>Daten_Diagramme!$D$24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{54F483B5-091F-4E0F-B69C-5F9534CA9F72}</c15:txfldGUID>
                      <c15:f>Daten_Diagramme!$D$24</c15:f>
                      <c15:dlblFieldTableCache>
                        <c:ptCount val="1"/>
                        <c:pt idx="0">
                          <c:v>-7.8</c:v>
                        </c:pt>
                      </c15:dlblFieldTableCache>
                    </c15:dlblFTEntry>
                  </c15:dlblFieldTable>
                  <c15:showDataLabelsRange val="0"/>
                </c:ext>
                <c:ext xmlns:c16="http://schemas.microsoft.com/office/drawing/2014/chart" uri="{C3380CC4-5D6E-409C-BE32-E72D297353CC}">
                  <c16:uniqueId val="{0000000A-9CA8-47AE-A26C-5F673C825850}"/>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{7A1E31E6-F53B-4417-A687-B30A84C5224C}</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9CA8-47AE-A26C-5F673C825850}"/>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{47250117-E65D-4527-AFEC-0B7C85BC6B38}</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9CA8-47AE-A26C-5F673C825850}"/>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{A6C55A54-3E40-4358-BE42-75FBED6031DB}</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9CA8-47AE-A26C-5F673C825850}"/>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{0A376A39-0453-4206-AE61-6238EA8A9C64}</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9CA8-47AE-A26C-5F673C825850}"/>
                </c:ext>
              </c:extLst>
            </c:dLbl>
            <c:dLbl>
              <c:idx val="15"/>
              <c:tx>
                <c:strRef>
                  <c:f>Daten_Diagramme!$D$29</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{357EA29D-EE3F-4511-B731-E52CE4D80702}</c15:txfldGUID>
                      <c15:f>Daten_Diagramme!$D$29</c15:f>
                      <c15:dlblFieldTableCache>
                        <c:ptCount val="1"/>
                        <c:pt idx="0">
                          <c:v>-14.2</c:v>
                        </c:pt>
                      </c15:dlblFieldTableCache>
                    </c15:dlblFTEntry>
                  </c15:dlblFieldTable>
                  <c15:showDataLabelsRange val="0"/>
                </c:ext>
                <c:ext xmlns:c16="http://schemas.microsoft.com/office/drawing/2014/chart" uri="{C3380CC4-5D6E-409C-BE32-E72D297353CC}">
                  <c16:uniqueId val="{0000000F-9CA8-47AE-A26C-5F673C825850}"/>
                </c:ext>
              </c:extLst>
            </c:dLbl>
            <c:dLbl>
              <c:idx val="16"/>
              <c:tx>
                <c:strRef>
                  <c:f>Daten_Diagramme!$D$30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{D2F5CB26-49B9-4F05-A382-16D0556C8FBF}</c15:txfldGUID>
                      <c15:f>Daten_Diagramme!$D$30</c15:f>
                      <c15:dlblFieldTableCache>
                        <c:ptCount val="1"/>
                        <c:pt idx="0">
                          <c:v>4.4</c:v>
                        </c:pt>
                      </c15:dlblFieldTableCache>
                    </c15:dlblFTEntry>
                  </c15:dlblFieldTable>
                  <c15:showDataLabelsRange val="0"/>
                </c:ext>
                <c:ext xmlns:c16="http://schemas.microsoft.com/office/drawing/2014/chart" uri="{C3380CC4-5D6E-409C-BE32-E72D297353CC}">
                  <c16:uniqueId val="{00000010-9CA8-47AE-A26C-5F673C825850}"/>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{7F7A2F72-638C-4548-8050-F4BC0E341EEF}</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9CA8-47AE-A26C-5F673C825850}"/>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{11D88C94-E53E-4F5D-96D8-AF4CD93E37A9}</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9CA8-47AE-A26C-5F673C825850}"/>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{CD126782-2CFD-4F02-86D4-4373DDADB2D6}</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9CA8-47AE-A26C-5F673C825850}"/>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{ADFF8199-FC8B-4ED1-8A75-0492EF1FEF73}</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9CA8-47AE-A26C-5F673C82585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{F8383236-F56B-4D05-BF09-EA5C5C23B94F}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CA8-47AE-A26C-5F673C8258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{A5E27A30-F212-4DDF-A9B2-970F69043D36}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CA8-47AE-A26C-5F673C825850}"/>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{6B13E122-066A-4215-A967-276DF0227529}</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9CA8-47AE-A26C-5F673C825850}"/>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{FA364C65-650E-41DB-B2C5-406009E01150}</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9CA8-47AE-A26C-5F673C825850}"/>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{8A5E554F-9888-4130-BA25-A50BF6D3A870}</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9CA8-47AE-A26C-5F673C8258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{24523B97-F1E2-425E-A7B3-1014072B57FC}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CA8-47AE-A26C-5F673C8258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{BAC4AB55-B3BC-464D-94DE-D4F926AEDDB2}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CA8-47AE-A26C-5F673C8258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{07C2D0C7-5E4F-460F-BFF5-7A25B13DA89E}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CA8-47AE-A26C-5F673C8258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{DDB552D2-5BAA-4FF5-9886-31D7EBBF9D66}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CA8-47AE-A26C-5F673C8258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{541FC82F-2E4D-4CD1-BB54-FE99B7406191}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CA8-47AE-A26C-5F673C825850}"/>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{36B59C3F-D179-4C34-BD61-E943C0F41790}</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9CA8-47AE-A26C-5F673C8258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1.4486046686828029</c:v>
                </c:pt>
                <c:pt idx="1">
                  <c:v>1.8181818181818181</c:v>
                </c:pt>
                <c:pt idx="2">
                  <c:v>2.9513034923757995</c:v>
                </c:pt>
                <c:pt idx="3">
                  <c:v>-1.2330322859769618</c:v>
                </c:pt>
                <c:pt idx="4">
                  <c:v>2.7904215317633088</c:v>
                </c:pt>
                <c:pt idx="5">
                  <c:v>-2.5779625779625781</c:v>
                </c:pt>
                <c:pt idx="6">
                  <c:v>-3.1691985332634887</c:v>
                </c:pt>
                <c:pt idx="7">
                  <c:v>1.7494854454572184</c:v>
                </c:pt>
                <c:pt idx="8">
                  <c:v>2.0085559265442403</c:v>
                </c:pt>
                <c:pt idx="9">
                  <c:v>6.859205776173285</c:v>
                </c:pt>
                <c:pt idx="10">
                  <c:v>-7.8214285714285712</c:v>
                </c:pt>
                <c:pt idx="11">
                  <c:v>0.99099099099099097</c:v>
                </c:pt>
                <c:pt idx="12">
                  <c:v>1.9302152932442465</c:v>
                </c:pt>
                <c:pt idx="13">
                  <c:v>1.9711902956785443</c:v>
                </c:pt>
                <c:pt idx="14">
                  <c:v>2.1578480638486552</c:v>
                </c:pt>
                <c:pt idx="15">
                  <c:v>-14.153846153846153</c:v>
                </c:pt>
                <c:pt idx="16">
                  <c:v>4.4168842471714536</c:v>
                </c:pt>
                <c:pt idx="17">
                  <c:v>4.918032786885246</c:v>
                </c:pt>
                <c:pt idx="18">
                  <c:v>3.5287081339712918</c:v>
                </c:pt>
                <c:pt idx="19">
                  <c:v>3.4069981583793738</c:v>
                </c:pt>
                <c:pt idx="20">
                  <c:v>0.74289405684754517</c:v>
                </c:pt>
                <c:pt idx="21">
                  <c:v>0</c:v>
                </c:pt>
                <c:pt idx="23">
                  <c:v>1.8181818181818181</c:v>
                </c:pt>
                <c:pt idx="24">
                  <c:v>-0.17931640196150186</c:v>
                </c:pt>
                <c:pt idx="25">
                  <c:v>2.1372505752923745</c:v>
                </c:pt>
              </c:numCache>
            </c:numRef>
          </c:val>
          <c:extLst>
            <c:ext xmlns:c16="http://schemas.microsoft.com/office/drawing/2014/chart" uri="{C3380CC4-5D6E-409C-BE32-E72D297353CC}">
              <c16:uniqueId val="{00000020-9CA8-47AE-A26C-5F673C8258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{466E4F97-9B1F-4814-B930-45F1C74056FE}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CA8-47AE-A26C-5F673C8258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{38D869BF-5620-41DB-B095-126DF33EE5C9}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CA8-47AE-A26C-5F673C8258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{1A872AF0-030A-4466-886B-25832A1F1C5D}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CA8-47AE-A26C-5F673C8258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{5936EAF1-52FA-4091-9D4A-B041D5203E6D}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CA8-47AE-A26C-5F673C8258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{506C2DD5-696C-4AE3-B71C-A230325B5A3F}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CA8-47AE-A26C-5F673C8258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{E2869006-C15E-4030-A637-5F7034F732DA}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CA8-47AE-A26C-5F673C8258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{FC0EA380-6B98-4C2B-A8ED-43700643BD42}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CA8-47AE-A26C-5F673C8258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{4E2FCF37-094D-48F1-90F6-C9BD212DAE62}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CA8-47AE-A26C-5F673C8258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{EB3AC0C6-182D-445E-8261-227FA34E5F79}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CA8-47AE-A26C-5F673C8258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{8F734DC5-846C-48EA-9B58-E84E8825B90C}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CA8-47AE-A26C-5F673C8258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{8684A8ED-D746-417E-9E66-50F07B14EE9C}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CA8-47AE-A26C-5F673C8258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{D111B3C0-B1F1-4458-964C-43EB80488A8D}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CA8-47AE-A26C-5F673C8258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{183FCC09-555A-474C-84F5-4C05430F18E9}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CA8-47AE-A26C-5F673C8258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{8FFC922A-531E-4ED4-9D8F-C5985A6D3FE9}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CA8-47AE-A26C-5F673C8258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{7BEC2AF8-A07C-404F-8903-A23345BC21B6}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CA8-47AE-A26C-5F673C8258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{8F0CE376-2405-4E62-B071-0221DC30DC76}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CA8-47AE-A26C-5F673C8258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{E1E36972-F4D1-4035-9C54-D0ABD16C10FE}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CA8-47AE-A26C-5F673C8258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{E5F6D7E6-78E0-4B5C-B307-FC7F97055CB6}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CA8-47AE-A26C-5F673C8258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{BB8AC9EC-C51F-4693-AA9B-B514C9EA87E2}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CA8-47AE-A26C-5F673C8258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{2B466AF4-2BF8-45F6-8939-73509BF57B2A}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CA8-47AE-A26C-5F673C8258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{84095A0C-3E0B-4082-9572-9DE69D33FB3C}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CA8-47AE-A26C-5F673C8258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{E27A5768-F894-401A-A506-5A66CBB90BBE}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CA8-47AE-A26C-5F673C8258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{8197B401-90A8-48CF-8C00-757C0BB3D69B}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CA8-47AE-A26C-5F673C8258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{4CE1113D-65A4-4A64-A943-594542D26649}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CA8-47AE-A26C-5F673C8258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{98C71D48-14D6-4515-9BE1-C5B0A111B17A}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CA8-47AE-A26C-5F673C8258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{DBD2F000-3FC3-409C-AECD-7F7823D23BB0}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CA8-47AE-A26C-5F673C8258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{04031E5E-824C-41B0-8D2C-0AE3C08506D6}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CA8-47AE-A26C-5F673C8258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{2E649F03-1DD5-4060-B7D1-8F12E9A00A86}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CA8-47AE-A26C-5F673C8258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{6CA7E66E-629D-42E2-BA08-B250D2780775}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CA8-47AE-A26C-5F673C8258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{A537F200-6D03-4DBD-8FBF-1394F8825475}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CA8-47AE-A26C-5F673C8258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{841B377E-FFAC-4E2F-B2DD-82AE2BEA1D18}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CA8-47AE-A26C-5F673C8258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{D3E7A8D9-A585-412F-8CC6-4E80BE48EEA6}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CA8-47AE-A26C-5F673C8258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CA8-47AE-A26C-5F673C8258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CA8-47AE-A26C-5F673C8258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{061723DA-5F9A-4F64-8144-B303E6F7684D}</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04E6-4777-B558-143958DEB4AA}"/>
                </c:ext>
              </c:extLst>
            </c:dLbl>
            <c:dLbl>
              <c:idx val="1"/>
              <c:tx>
                <c:strRef>
                  <c:f>Daten_Diagramme!$E$15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{D877C110-2A98-46B9-BF12-9E751293E5A2}</c15:txfldGUID>
                      <c15:f>Daten_Diagramme!$E$15</c15:f>
                      <c15:dlblFieldTableCache>
                        <c:ptCount val="1"/>
                        <c:pt idx="0">
                          <c:v>4.9</c:v>
                        </c:pt>
                      </c15:dlblFieldTableCache>
                    </c15:dlblFTEntry>
                  </c15:dlblFieldTable>
                  <c15:showDataLabelsRange val="0"/>
                </c:ext>
                <c:ext xmlns:c16="http://schemas.microsoft.com/office/drawing/2014/chart" uri="{C3380CC4-5D6E-409C-BE32-E72D297353CC}">
                  <c16:uniqueId val="{00000001-04E6-4777-B558-143958DEB4AA}"/>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{320C631F-338E-4425-92F2-7546AD63176A}</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04E6-4777-B558-143958DEB4AA}"/>
                </c:ext>
              </c:extLst>
            </c:dLbl>
            <c:dLbl>
              <c:idx val="3"/>
              <c:tx>
                <c:strRef>
                  <c:f>Daten_Diagramme!$E$17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{149B0899-358A-473E-BCFA-0F4C342D403E}</c15:txfldGUID>
                      <c15:f>Daten_Diagramme!$E$17</c15:f>
                      <c15:dlblFieldTableCache>
                        <c:ptCount val="1"/>
                        <c:pt idx="0">
                          <c:v>-9.9</c:v>
                        </c:pt>
                      </c15:dlblFieldTableCache>
                    </c15:dlblFTEntry>
                  </c15:dlblFieldTable>
                  <c15:showDataLabelsRange val="0"/>
                </c:ext>
                <c:ext xmlns:c16="http://schemas.microsoft.com/office/drawing/2014/chart" uri="{C3380CC4-5D6E-409C-BE32-E72D297353CC}">
                  <c16:uniqueId val="{00000003-04E6-4777-B558-143958DEB4AA}"/>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{B5423CEF-DC4E-4EFF-A413-4F27CAAA1153}</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04E6-4777-B558-143958DEB4AA}"/>
                </c:ext>
              </c:extLst>
            </c:dLbl>
            <c:dLbl>
              <c:idx val="5"/>
              <c:tx>
                <c:strRef>
                  <c:f>Daten_Diagramme!$E$19</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{0A5A1FB4-D0EC-4C20-8366-D7A25C91D09C}</c15:txfldGUID>
                      <c15:f>Daten_Diagramme!$E$19</c15:f>
                      <c15:dlblFieldTableCache>
                        <c:ptCount val="1"/>
                        <c:pt idx="0">
                          <c:v>-12.8</c:v>
                        </c:pt>
                      </c15:dlblFieldTableCache>
                    </c15:dlblFTEntry>
                  </c15:dlblFieldTable>
                  <c15:showDataLabelsRange val="0"/>
                </c:ext>
                <c:ext xmlns:c16="http://schemas.microsoft.com/office/drawing/2014/chart" uri="{C3380CC4-5D6E-409C-BE32-E72D297353CC}">
                  <c16:uniqueId val="{00000005-04E6-4777-B558-143958DEB4AA}"/>
                </c:ext>
              </c:extLst>
            </c:dLbl>
            <c:dLbl>
              <c:idx val="6"/>
              <c:tx>
                <c:strRef>
                  <c:f>Daten_Diagramme!$E$20</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{0BE23096-DCB9-4997-9894-746FB1D4A2CE}</c15:txfldGUID>
                      <c15:f>Daten_Diagramme!$E$20</c15:f>
                      <c15:dlblFieldTableCache>
                        <c:ptCount val="1"/>
                        <c:pt idx="0">
                          <c:v>-14.2</c:v>
                        </c:pt>
                      </c15:dlblFieldTableCache>
                    </c15:dlblFTEntry>
                  </c15:dlblFieldTable>
                  <c15:showDataLabelsRange val="0"/>
                </c:ext>
                <c:ext xmlns:c16="http://schemas.microsoft.com/office/drawing/2014/chart" uri="{C3380CC4-5D6E-409C-BE32-E72D297353CC}">
                  <c16:uniqueId val="{00000006-04E6-4777-B558-143958DEB4AA}"/>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{A30E979F-E499-44A1-88D4-CCFC2152DFFD}</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04E6-4777-B558-143958DEB4AA}"/>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{0582C832-A48A-4484-A842-0559C71C95B0}</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04E6-4777-B558-143958DEB4AA}"/>
                </c:ext>
              </c:extLst>
            </c:dLbl>
            <c:dLbl>
              <c:idx val="9"/>
              <c:tx>
                <c:strRef>
                  <c:f>Daten_Diagramme!$E$23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{E7DE5D73-F0F3-4AAC-ABEA-F9F48C2D0C5E}</c15:txfldGUID>
                      <c15:f>Daten_Diagramme!$E$23</c15:f>
                      <c15:dlblFieldTableCache>
                        <c:ptCount val="1"/>
                        <c:pt idx="0">
                          <c:v>-3.2</c:v>
                        </c:pt>
                      </c15:dlblFieldTableCache>
                    </c15:dlblFTEntry>
                  </c15:dlblFieldTable>
                  <c15:showDataLabelsRange val="0"/>
                </c:ext>
                <c:ext xmlns:c16="http://schemas.microsoft.com/office/drawing/2014/chart" uri="{C3380CC4-5D6E-409C-BE32-E72D297353CC}">
                  <c16:uniqueId val="{00000009-04E6-4777-B558-143958DEB4AA}"/>
                </c:ext>
              </c:extLst>
            </c:dLbl>
            <c:dLbl>
              <c:idx val="10"/>
              <c:tx>
                <c:strRef>
                  <c:f>Daten_Diagramme!$E$24</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{8C42BBE8-EDFD-4B90-B1E0-BE0456F7DB39}</c15:txfldGUID>
                      <c15:f>Daten_Diagramme!$E$24</c15:f>
                      <c15:dlblFieldTableCache>
                        <c:ptCount val="1"/>
                        <c:pt idx="0">
                          <c:v>-14.1</c:v>
                        </c:pt>
                      </c15:dlblFieldTableCache>
                    </c15:dlblFTEntry>
                  </c15:dlblFieldTable>
                  <c15:showDataLabelsRange val="0"/>
                </c:ext>
                <c:ext xmlns:c16="http://schemas.microsoft.com/office/drawing/2014/chart" uri="{C3380CC4-5D6E-409C-BE32-E72D297353CC}">
                  <c16:uniqueId val="{0000000A-04E6-4777-B558-143958DEB4AA}"/>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{988FCFA1-4C61-4014-A6BE-BAFFF71A69F1}</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04E6-4777-B558-143958DEB4AA}"/>
                </c:ext>
              </c:extLst>
            </c:dLbl>
            <c:dLbl>
              <c:idx val="12"/>
              <c:tx>
                <c:strRef>
                  <c:f>Daten_Diagramme!$E$26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{FECE1B7F-E030-4C6A-970D-44DCE066E73B}</c15:txfldGUID>
                      <c15:f>Daten_Diagramme!$E$26</c15:f>
                      <c15:dlblFieldTableCache>
                        <c:ptCount val="1"/>
                        <c:pt idx="0">
                          <c:v>5.3</c:v>
                        </c:pt>
                      </c15:dlblFieldTableCache>
                    </c15:dlblFTEntry>
                  </c15:dlblFieldTable>
                  <c15:showDataLabelsRange val="0"/>
                </c:ext>
                <c:ext xmlns:c16="http://schemas.microsoft.com/office/drawing/2014/chart" uri="{C3380CC4-5D6E-409C-BE32-E72D297353CC}">
                  <c16:uniqueId val="{0000000C-04E6-4777-B558-143958DEB4AA}"/>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{E9A1D239-8FC3-47D7-B669-BCE6F1E070B0}</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04E6-4777-B558-143958DEB4AA}"/>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{26C47BC5-621F-42EC-BFFF-8A81E67ACBA0}</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04E6-4777-B558-143958DEB4AA}"/>
                </c:ext>
              </c:extLst>
            </c:dLbl>
            <c:dLbl>
              <c:idx val="15"/>
              <c:tx>
                <c:strRef>
                  <c:f>Daten_Diagramme!$E$29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{83B4F40D-485C-40E4-A6A3-69C91F841C86}</c15:txfldGUID>
                      <c15:f>Daten_Diagramme!$E$29</c15:f>
                      <c15:dlblFieldTableCache>
                        <c:ptCount val="1"/>
                        <c:pt idx="0">
                          <c:v>15.9</c:v>
                        </c:pt>
                      </c15:dlblFieldTableCache>
                    </c15:dlblFTEntry>
                  </c15:dlblFieldTable>
                  <c15:showDataLabelsRange val="0"/>
                </c:ext>
                <c:ext xmlns:c16="http://schemas.microsoft.com/office/drawing/2014/chart" uri="{C3380CC4-5D6E-409C-BE32-E72D297353CC}">
                  <c16:uniqueId val="{0000000F-04E6-4777-B558-143958DEB4AA}"/>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{3A711354-B91B-40BF-9D32-CC62A0F3E5AE}</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04E6-4777-B558-143958DEB4AA}"/>
                </c:ext>
              </c:extLst>
            </c:dLbl>
            <c:dLbl>
              <c:idx val="17"/>
              <c:tx>
                <c:strRef>
                  <c:f>Daten_Diagramme!$E$31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{8EEFA744-90A7-4570-B32E-B3E7F668F8AF}</c15:txfldGUID>
                      <c15:f>Daten_Diagramme!$E$31</c15:f>
                      <c15:dlblFieldTableCache>
                        <c:ptCount val="1"/>
                        <c:pt idx="0">
                          <c:v>-4.6</c:v>
                        </c:pt>
                      </c15:dlblFieldTableCache>
                    </c15:dlblFTEntry>
                  </c15:dlblFieldTable>
                  <c15:showDataLabelsRange val="0"/>
                </c:ext>
                <c:ext xmlns:c16="http://schemas.microsoft.com/office/drawing/2014/chart" uri="{C3380CC4-5D6E-409C-BE32-E72D297353CC}">
                  <c16:uniqueId val="{00000011-04E6-4777-B558-143958DEB4AA}"/>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{4A90227A-65FA-4F5C-9EDD-E2039CC028BE}</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04E6-4777-B558-143958DEB4AA}"/>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{91AEB6CE-A5A6-4BDD-94A7-5E4C5195FA18}</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04E6-4777-B558-143958DEB4AA}"/>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{36467192-EB8A-41C1-9CE6-C1CFCA4731B0}</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04E6-4777-B558-143958DEB4AA}"/>
                </c:ext>
              </c:extLst>
            </c:dLbl>
            <c:dLbl>
              <c:idx val="21"/>
              <c:tx>
                <c:strRef>
                  <c:f>Daten_Diagramme!$E$35</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{4A19FC92-2784-4431-B48B-ABA62988A2DF}</c15:txfldGUID>
                      <c15:f>Daten_Diagramme!$E$35</c15:f>
                      <c15:dlblFieldTableCache>
                        <c:ptCount val="1"/>
                        <c:pt idx="0">
                          <c:v>33.3</c:v>
                        </c:pt>
                      </c15:dlblFieldTableCache>
                    </c15:dlblFTEntry>
                  </c15:dlblFieldTable>
                  <c15:showDataLabelsRange val="0"/>
                </c:ext>
                <c:ext xmlns:c16="http://schemas.microsoft.com/office/drawing/2014/chart" uri="{C3380CC4-5D6E-409C-BE32-E72D297353CC}">
                  <c16:uniqueId val="{00000015-04E6-4777-B558-143958DEB4A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{C4FFE55D-9F53-4CB3-9B21-2AB943D69F64}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4E6-4777-B558-143958DEB4AA}"/>
                </c:ext>
              </c:extLst>
            </c:dLbl>
            <c:dLbl>
              <c:idx val="23"/>
              <c:tx>
                <c:strRef>
                  <c:f>Daten_Diagramme!$E$37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{8749A35D-FA6E-4C04-B61E-483038AC6133}</c15:txfldGUID>
                      <c15:f>Daten_Diagramme!$E$37</c15:f>
                      <c15:dlblFieldTableCache>
                        <c:ptCount val="1"/>
                        <c:pt idx="0">
                          <c:v>4.9</c:v>
                        </c:pt>
                      </c15:dlblFieldTableCache>
                    </c15:dlblFTEntry>
                  </c15:dlblFieldTable>
                  <c15:showDataLabelsRange val="0"/>
                </c:ext>
                <c:ext xmlns:c16="http://schemas.microsoft.com/office/drawing/2014/chart" uri="{C3380CC4-5D6E-409C-BE32-E72D297353CC}">
                  <c16:uniqueId val="{00000017-04E6-4777-B558-143958DEB4AA}"/>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{5765DA44-9B1F-4331-BB55-67E7EA63C8DA}</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04E6-4777-B558-143958DEB4AA}"/>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{B3C7773E-1740-441F-A5D9-2152EA0BDC0A}</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04E6-4777-B558-143958DEB4A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{E63D6861-0EAD-430A-9FE3-4641D055151E}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4E6-4777-B558-143958DEB4A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{011D27CC-B74F-4054-B746-BAFE88DD1FE9}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4E6-4777-B558-143958DEB4A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{F7D69175-86F3-48DA-BF4B-47B810D68A4D}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4E6-4777-B558-143958DEB4A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{90E3F5D6-660C-4634-B6E2-94D819C92D0F}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4E6-4777-B558-143958DEB4A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{AA106F6C-80A6-436A-964E-F67132761D06}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4E6-4777-B558-143958DEB4AA}"/>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{40AE6E2A-C402-4A5C-9D6A-F858228AE668}</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04E6-4777-B558-143958DEB4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-3.3464415143804458</c:v>
                </c:pt>
                <c:pt idx="1">
                  <c:v>4.8695652173913047</c:v>
                </c:pt>
                <c:pt idx="2">
                  <c:v>-1.9230769230769231</c:v>
                </c:pt>
                <c:pt idx="3">
                  <c:v>-9.8626104023552497</c:v>
                </c:pt>
                <c:pt idx="4">
                  <c:v>-3.7604456824512535</c:v>
                </c:pt>
                <c:pt idx="5">
                  <c:v>-12.796697626418988</c:v>
                </c:pt>
                <c:pt idx="6">
                  <c:v>-14.245014245014245</c:v>
                </c:pt>
                <c:pt idx="7">
                  <c:v>9.3023255813953487E-2</c:v>
                </c:pt>
                <c:pt idx="8">
                  <c:v>-0.73640483383685795</c:v>
                </c:pt>
                <c:pt idx="9">
                  <c:v>-3.2367972742759794</c:v>
                </c:pt>
                <c:pt idx="10">
                  <c:v>-14.125412541254125</c:v>
                </c:pt>
                <c:pt idx="11">
                  <c:v>-4.0752351097178687</c:v>
                </c:pt>
                <c:pt idx="12">
                  <c:v>5.3497942386831276</c:v>
                </c:pt>
                <c:pt idx="13">
                  <c:v>0.16522098306484923</c:v>
                </c:pt>
                <c:pt idx="14">
                  <c:v>-2.7370855821125675</c:v>
                </c:pt>
                <c:pt idx="15">
                  <c:v>15.934065934065934</c:v>
                </c:pt>
                <c:pt idx="16">
                  <c:v>-2.7472527472527473</c:v>
                </c:pt>
                <c:pt idx="17">
                  <c:v>-4.6052631578947372</c:v>
                </c:pt>
                <c:pt idx="18">
                  <c:v>-9.1743119266055051E-2</c:v>
                </c:pt>
                <c:pt idx="19">
                  <c:v>3.2900432900432901</c:v>
                </c:pt>
                <c:pt idx="20">
                  <c:v>-4.2857142857142856</c:v>
                </c:pt>
                <c:pt idx="21">
                  <c:v>33.333333333333336</c:v>
                </c:pt>
                <c:pt idx="23">
                  <c:v>4.8695652173913047</c:v>
                </c:pt>
                <c:pt idx="24">
                  <c:v>-6.2791420578178423</c:v>
                </c:pt>
                <c:pt idx="25">
                  <c:v>-3.1386894278101432</c:v>
                </c:pt>
              </c:numCache>
            </c:numRef>
          </c:val>
          <c:extLst>
            <c:ext xmlns:c16="http://schemas.microsoft.com/office/drawing/2014/chart" uri="{C3380CC4-5D6E-409C-BE32-E72D297353CC}">
              <c16:uniqueId val="{00000020-04E6-4777-B558-143958DEB4A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{961C3E62-D64D-4A74-8ADE-2AA09F7E7858}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4E6-4777-B558-143958DEB4A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{E351F7C2-F8E5-4215-BCA9-E22B5BCC3A78}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4E6-4777-B558-143958DEB4A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{7833DBF2-D7F4-49E7-89B1-856A1981F641}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4E6-4777-B558-143958DEB4A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{6567C7B3-1892-4E24-A89A-49486559DF41}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4E6-4777-B558-143958DEB4A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{A9BD95F8-1D40-46C8-882E-08A6A9CA5E37}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4E6-4777-B558-143958DEB4A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{D548EEBF-EC46-4103-B878-CDB3CF61CB06}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4E6-4777-B558-143958DEB4A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{88143181-BCC2-442B-AAAC-3262C998EAEE}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4E6-4777-B558-143958DEB4A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{FC23869B-736A-427F-897C-A2DDE1CD6B1A}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4E6-4777-B558-143958DEB4A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{D5D47C09-27EA-4FFC-9674-197BC192ED55}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4E6-4777-B558-143958DEB4A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{FEFB1785-F9CF-4A51-976B-EC5040AB357F}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4E6-4777-B558-143958DEB4A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{8ED01226-7D4A-442C-A337-FD63A9911008}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4E6-4777-B558-143958DEB4A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{6CCAAA48-0E2F-4C87-AE63-3CBF53C5BBDB}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4E6-4777-B558-143958DEB4A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{7039CEAA-D4F5-4ACF-9FD6-BB45913AA834}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4E6-4777-B558-143958DEB4A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{D7105BA7-A404-4B88-930B-343E49483FF4}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4E6-4777-B558-143958DEB4A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{B0B8AEAB-BDB2-4FC7-8187-DD300D0CA222}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4E6-4777-B558-143958DEB4A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{4F5AA4A5-1CFF-4C39-AC23-7E432A899A79}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4E6-4777-B558-143958DEB4A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{833B9856-041C-406C-BE86-C7675AA5676E}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4E6-4777-B558-143958DEB4A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{B7A015AE-60A6-405D-9107-F34B90B1B1ED}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4E6-4777-B558-143958DEB4A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{E9C464E6-69AB-482B-AF86-BC2A4F493535}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4E6-4777-B558-143958DEB4A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{ACA578EA-3705-4EF8-B1C4-70682D0FC9DC}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4E6-4777-B558-143958DEB4A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{93C6EE19-7C49-4CEA-BDD6-069EFCD0E22D}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4E6-4777-B558-143958DEB4A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{08ACE42C-6318-4F06-8F06-38223D37A713}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4E6-4777-B558-143958DEB4A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{2B75CE10-0772-4394-ACB5-748F3FE6B486}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4E6-4777-B558-143958DEB4A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{B64836EE-1693-42A2-94D2-96EDAC0CFAF2}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4E6-4777-B558-143958DEB4A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{39B6021C-97A8-41C8-8330-35BD1AB6010D}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4E6-4777-B558-143958DEB4A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{0639574B-BDA8-4970-8143-732169AF8FF5}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4E6-4777-B558-143958DEB4A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{FEF5C125-256C-484B-B48D-C1F476AAA563}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4E6-4777-B558-143958DEB4A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{BEBEC924-D275-4E14-B83F-510DD362FA78}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4E6-4777-B558-143958DEB4A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{68025FBA-E365-4913-A61F-E3B246932AC8}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4E6-4777-B558-143958DEB4A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{A52CB7DB-F0F6-470F-AECB-681A2880943E}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4E6-4777-B558-143958DEB4A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{C255DF58-A273-48D2-971F-75526E10E79D}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4E6-4777-B558-143958DEB4A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{6D6FE482-6689-49BE-8AE4-3082B688B0B4}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4E6-4777-B558-143958DEB4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4E6-4777-B558-143958DEB4A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4E6-4777-B558-143958DEB4A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{AD3F81F7-C07F-4757-B9DA-D00DCF8FBFCF}</c15:txfldGUID>
                      <c15:f>Diagramm!$I$46</c15:f>
                      <c15:dlblFieldTableCache>
                        <c:ptCount val="1"/>
                      </c15:dlblFieldTableCache>
                    </c15:dlblFTEntry>
                  </c15:dlblFieldTable>
                  <c15:showDataLabelsRange val="0"/>
                </c:ext>
                <c:ext xmlns:c16="http://schemas.microsoft.com/office/drawing/2014/chart" uri="{C3380CC4-5D6E-409C-BE32-E72D297353CC}">
                  <c16:uniqueId val="{00000000-19CF-4F08-ADE6-11FF3B1890B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{F6BC5B6F-6277-40E3-86F8-FB79DBCDAD2E}</c15:txfldGUID>
                      <c15:f>Diagramm!$I$47</c15:f>
                      <c15:dlblFieldTableCache>
                        <c:ptCount val="1"/>
                      </c15:dlblFieldTableCache>
                    </c15:dlblFTEntry>
                  </c15:dlblFieldTable>
                  <c15:showDataLabelsRange val="0"/>
                </c:ext>
                <c:ext xmlns:c16="http://schemas.microsoft.com/office/drawing/2014/chart" uri="{C3380CC4-5D6E-409C-BE32-E72D297353CC}">
                  <c16:uniqueId val="{00000001-19CF-4F08-ADE6-11FF3B1890B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{7F12C156-5EB0-4FCA-8D01-BC2652DEF3E6}</c15:txfldGUID>
                      <c15:f>Diagramm!$I$48</c15:f>
                      <c15:dlblFieldTableCache>
                        <c:ptCount val="1"/>
                      </c15:dlblFieldTableCache>
                    </c15:dlblFTEntry>
                  </c15:dlblFieldTable>
                  <c15:showDataLabelsRange val="0"/>
                </c:ext>
                <c:ext xmlns:c16="http://schemas.microsoft.com/office/drawing/2014/chart" uri="{C3380CC4-5D6E-409C-BE32-E72D297353CC}">
                  <c16:uniqueId val="{00000002-19CF-4F08-ADE6-11FF3B1890B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{5A5EA55F-A063-40C7-A340-A71B65EE5E2B}</c15:txfldGUID>
                      <c15:f>Diagramm!$I$49</c15:f>
                      <c15:dlblFieldTableCache>
                        <c:ptCount val="1"/>
                      </c15:dlblFieldTableCache>
                    </c15:dlblFTEntry>
                  </c15:dlblFieldTable>
                  <c15:showDataLabelsRange val="0"/>
                </c:ext>
                <c:ext xmlns:c16="http://schemas.microsoft.com/office/drawing/2014/chart" uri="{C3380CC4-5D6E-409C-BE32-E72D297353CC}">
                  <c16:uniqueId val="{00000003-19CF-4F08-ADE6-11FF3B1890B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{26996F6B-CBA4-4E1C-B8BF-057688937638}</c15:txfldGUID>
                      <c15:f>Diagramm!$I$50</c15:f>
                      <c15:dlblFieldTableCache>
                        <c:ptCount val="1"/>
                      </c15:dlblFieldTableCache>
                    </c15:dlblFTEntry>
                  </c15:dlblFieldTable>
                  <c15:showDataLabelsRange val="0"/>
                </c:ext>
                <c:ext xmlns:c16="http://schemas.microsoft.com/office/drawing/2014/chart" uri="{C3380CC4-5D6E-409C-BE32-E72D297353CC}">
                  <c16:uniqueId val="{00000004-19CF-4F08-ADE6-11FF3B1890B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{733C8994-8676-4DA8-A007-05A401E2C2C5}</c15:txfldGUID>
                      <c15:f>Diagramm!$I$51</c15:f>
                      <c15:dlblFieldTableCache>
                        <c:ptCount val="1"/>
                      </c15:dlblFieldTableCache>
                    </c15:dlblFTEntry>
                  </c15:dlblFieldTable>
                  <c15:showDataLabelsRange val="0"/>
                </c:ext>
                <c:ext xmlns:c16="http://schemas.microsoft.com/office/drawing/2014/chart" uri="{C3380CC4-5D6E-409C-BE32-E72D297353CC}">
                  <c16:uniqueId val="{00000005-19CF-4F08-ADE6-11FF3B1890B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{75D0F96D-3FE4-4871-AB6F-282BB6FF8D22}</c15:txfldGUID>
                      <c15:f>Diagramm!$I$52</c15:f>
                      <c15:dlblFieldTableCache>
                        <c:ptCount val="1"/>
                      </c15:dlblFieldTableCache>
                    </c15:dlblFTEntry>
                  </c15:dlblFieldTable>
                  <c15:showDataLabelsRange val="0"/>
                </c:ext>
                <c:ext xmlns:c16="http://schemas.microsoft.com/office/drawing/2014/chart" uri="{C3380CC4-5D6E-409C-BE32-E72D297353CC}">
                  <c16:uniqueId val="{00000006-19CF-4F08-ADE6-11FF3B1890B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{CD244B71-CFAA-49B8-9201-5D9D3A942160}</c15:txfldGUID>
                      <c15:f>Diagramm!$I$53</c15:f>
                      <c15:dlblFieldTableCache>
                        <c:ptCount val="1"/>
                      </c15:dlblFieldTableCache>
                    </c15:dlblFTEntry>
                  </c15:dlblFieldTable>
                  <c15:showDataLabelsRange val="0"/>
                </c:ext>
                <c:ext xmlns:c16="http://schemas.microsoft.com/office/drawing/2014/chart" uri="{C3380CC4-5D6E-409C-BE32-E72D297353CC}">
                  <c16:uniqueId val="{00000007-19CF-4F08-ADE6-11FF3B1890B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{72C12974-AB62-4003-86EE-298EAFBC4150}</c15:txfldGUID>
                      <c15:f>Diagramm!$I$54</c15:f>
                      <c15:dlblFieldTableCache>
                        <c:ptCount val="1"/>
                      </c15:dlblFieldTableCache>
                    </c15:dlblFTEntry>
                  </c15:dlblFieldTable>
                  <c15:showDataLabelsRange val="0"/>
                </c:ext>
                <c:ext xmlns:c16="http://schemas.microsoft.com/office/drawing/2014/chart" uri="{C3380CC4-5D6E-409C-BE32-E72D297353CC}">
                  <c16:uniqueId val="{00000008-19CF-4F08-ADE6-11FF3B1890B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{571FDC1C-7A98-46A7-BA24-67368084969A}</c15:txfldGUID>
                      <c15:f>Diagramm!$I$55</c15:f>
                      <c15:dlblFieldTableCache>
                        <c:ptCount val="1"/>
                      </c15:dlblFieldTableCache>
                    </c15:dlblFTEntry>
                  </c15:dlblFieldTable>
                  <c15:showDataLabelsRange val="0"/>
                </c:ext>
                <c:ext xmlns:c16="http://schemas.microsoft.com/office/drawing/2014/chart" uri="{C3380CC4-5D6E-409C-BE32-E72D297353CC}">
                  <c16:uniqueId val="{00000009-19CF-4F08-ADE6-11FF3B1890B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{50F0F601-308A-400E-B235-14383F8E35A7}</c15:txfldGUID>
                      <c15:f>Diagramm!$I$56</c15:f>
                      <c15:dlblFieldTableCache>
                        <c:ptCount val="1"/>
                      </c15:dlblFieldTableCache>
                    </c15:dlblFTEntry>
                  </c15:dlblFieldTable>
                  <c15:showDataLabelsRange val="0"/>
                </c:ext>
                <c:ext xmlns:c16="http://schemas.microsoft.com/office/drawing/2014/chart" uri="{C3380CC4-5D6E-409C-BE32-E72D297353CC}">
                  <c16:uniqueId val="{0000000A-19CF-4F08-ADE6-11FF3B1890B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{A4062B6B-5227-45A8-AD9D-C3CB749D8AF1}</c15:txfldGUID>
                      <c15:f>Diagramm!$I$57</c15:f>
                      <c15:dlblFieldTableCache>
                        <c:ptCount val="1"/>
                      </c15:dlblFieldTableCache>
                    </c15:dlblFTEntry>
                  </c15:dlblFieldTable>
                  <c15:showDataLabelsRange val="0"/>
                </c:ext>
                <c:ext xmlns:c16="http://schemas.microsoft.com/office/drawing/2014/chart" uri="{C3380CC4-5D6E-409C-BE32-E72D297353CC}">
                  <c16:uniqueId val="{0000000B-19CF-4F08-ADE6-11FF3B1890B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{F6AFEF9B-5A4F-471C-9432-94C59CD35104}</c15:txfldGUID>
                      <c15:f>Diagramm!$I$58</c15:f>
                      <c15:dlblFieldTableCache>
                        <c:ptCount val="1"/>
                      </c15:dlblFieldTableCache>
                    </c15:dlblFTEntry>
                  </c15:dlblFieldTable>
                  <c15:showDataLabelsRange val="0"/>
                </c:ext>
                <c:ext xmlns:c16="http://schemas.microsoft.com/office/drawing/2014/chart" uri="{C3380CC4-5D6E-409C-BE32-E72D297353CC}">
                  <c16:uniqueId val="{0000000C-19CF-4F08-ADE6-11FF3B1890B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{305DA9E7-2A37-40DE-8AF2-412F0D97769C}</c15:txfldGUID>
                      <c15:f>Diagramm!$I$59</c15:f>
                      <c15:dlblFieldTableCache>
                        <c:ptCount val="1"/>
                      </c15:dlblFieldTableCache>
                    </c15:dlblFTEntry>
                  </c15:dlblFieldTable>
                  <c15:showDataLabelsRange val="0"/>
                </c:ext>
                <c:ext xmlns:c16="http://schemas.microsoft.com/office/drawing/2014/chart" uri="{C3380CC4-5D6E-409C-BE32-E72D297353CC}">
                  <c16:uniqueId val="{0000000D-19CF-4F08-ADE6-11FF3B1890B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{03AC9FCC-CE42-4FCA-A1AD-CFAFBF98126C}</c15:txfldGUID>
                      <c15:f>Diagramm!$I$60</c15:f>
                      <c15:dlblFieldTableCache>
                        <c:ptCount val="1"/>
                      </c15:dlblFieldTableCache>
                    </c15:dlblFTEntry>
                  </c15:dlblFieldTable>
                  <c15:showDataLabelsRange val="0"/>
                </c:ext>
                <c:ext xmlns:c16="http://schemas.microsoft.com/office/drawing/2014/chart" uri="{C3380CC4-5D6E-409C-BE32-E72D297353CC}">
                  <c16:uniqueId val="{0000000E-19CF-4F08-ADE6-11FF3B1890B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{00FC1D47-EE31-439B-AE0F-14D5DB0312A4}</c15:txfldGUID>
                      <c15:f>Diagramm!$I$61</c15:f>
                      <c15:dlblFieldTableCache>
                        <c:ptCount val="1"/>
                      </c15:dlblFieldTableCache>
                    </c15:dlblFTEntry>
                  </c15:dlblFieldTable>
                  <c15:showDataLabelsRange val="0"/>
                </c:ext>
                <c:ext xmlns:c16="http://schemas.microsoft.com/office/drawing/2014/chart" uri="{C3380CC4-5D6E-409C-BE32-E72D297353CC}">
                  <c16:uniqueId val="{0000000F-19CF-4F08-ADE6-11FF3B1890B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{3F297686-513B-4572-843D-42E2939F24BF}</c15:txfldGUID>
                      <c15:f>Diagramm!$I$62</c15:f>
                      <c15:dlblFieldTableCache>
                        <c:ptCount val="1"/>
                      </c15:dlblFieldTableCache>
                    </c15:dlblFTEntry>
                  </c15:dlblFieldTable>
                  <c15:showDataLabelsRange val="0"/>
                </c:ext>
                <c:ext xmlns:c16="http://schemas.microsoft.com/office/drawing/2014/chart" uri="{C3380CC4-5D6E-409C-BE32-E72D297353CC}">
                  <c16:uniqueId val="{00000010-19CF-4F08-ADE6-11FF3B1890B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{D86DF126-ACBD-4D33-BA4E-49676F0E312A}</c15:txfldGUID>
                      <c15:f>Diagramm!$I$63</c15:f>
                      <c15:dlblFieldTableCache>
                        <c:ptCount val="1"/>
                      </c15:dlblFieldTableCache>
                    </c15:dlblFTEntry>
                  </c15:dlblFieldTable>
                  <c15:showDataLabelsRange val="0"/>
                </c:ext>
                <c:ext xmlns:c16="http://schemas.microsoft.com/office/drawing/2014/chart" uri="{C3380CC4-5D6E-409C-BE32-E72D297353CC}">
                  <c16:uniqueId val="{00000011-19CF-4F08-ADE6-11FF3B1890B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{04B13D24-5A6E-47DA-9B8C-8AFC35BAAF79}</c15:txfldGUID>
                      <c15:f>Diagramm!$I$64</c15:f>
                      <c15:dlblFieldTableCache>
                        <c:ptCount val="1"/>
                      </c15:dlblFieldTableCache>
                    </c15:dlblFTEntry>
                  </c15:dlblFieldTable>
                  <c15:showDataLabelsRange val="0"/>
                </c:ext>
                <c:ext xmlns:c16="http://schemas.microsoft.com/office/drawing/2014/chart" uri="{C3380CC4-5D6E-409C-BE32-E72D297353CC}">
                  <c16:uniqueId val="{00000012-19CF-4F08-ADE6-11FF3B1890B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{EC1C2107-9851-47A4-AA18-D6CEA7115406}</c15:txfldGUID>
                      <c15:f>Diagramm!$I$65</c15:f>
                      <c15:dlblFieldTableCache>
                        <c:ptCount val="1"/>
                      </c15:dlblFieldTableCache>
                    </c15:dlblFTEntry>
                  </c15:dlblFieldTable>
                  <c15:showDataLabelsRange val="0"/>
                </c:ext>
                <c:ext xmlns:c16="http://schemas.microsoft.com/office/drawing/2014/chart" uri="{C3380CC4-5D6E-409C-BE32-E72D297353CC}">
                  <c16:uniqueId val="{00000013-19CF-4F08-ADE6-11FF3B1890B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{3C4C92C2-0C0E-4108-A4A7-9D24D0504158}</c15:txfldGUID>
                      <c15:f>Diagramm!$I$66</c15:f>
                      <c15:dlblFieldTableCache>
                        <c:ptCount val="1"/>
                      </c15:dlblFieldTableCache>
                    </c15:dlblFTEntry>
                  </c15:dlblFieldTable>
                  <c15:showDataLabelsRange val="0"/>
                </c:ext>
                <c:ext xmlns:c16="http://schemas.microsoft.com/office/drawing/2014/chart" uri="{C3380CC4-5D6E-409C-BE32-E72D297353CC}">
                  <c16:uniqueId val="{00000014-19CF-4F08-ADE6-11FF3B1890B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{B367653A-E6EC-4EE1-A1D8-EA56DACF5F6E}</c15:txfldGUID>
                      <c15:f>Diagramm!$I$67</c15:f>
                      <c15:dlblFieldTableCache>
                        <c:ptCount val="1"/>
                      </c15:dlblFieldTableCache>
                    </c15:dlblFTEntry>
                  </c15:dlblFieldTable>
                  <c15:showDataLabelsRange val="0"/>
                </c:ext>
                <c:ext xmlns:c16="http://schemas.microsoft.com/office/drawing/2014/chart" uri="{C3380CC4-5D6E-409C-BE32-E72D297353CC}">
                  <c16:uniqueId val="{00000015-19CF-4F08-ADE6-11FF3B1890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9CF-4F08-ADE6-11FF3B1890B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{97BA9092-1673-4C8D-AB93-4FE8E9BF2AFD}</c15:txfldGUID>
                      <c15:f>Diagramm!$K$46</c15:f>
                      <c15:dlblFieldTableCache>
                        <c:ptCount val="1"/>
                      </c15:dlblFieldTableCache>
                    </c15:dlblFTEntry>
                  </c15:dlblFieldTable>
                  <c15:showDataLabelsRange val="0"/>
                </c:ext>
                <c:ext xmlns:c16="http://schemas.microsoft.com/office/drawing/2014/chart" uri="{C3380CC4-5D6E-409C-BE32-E72D297353CC}">
                  <c16:uniqueId val="{00000017-19CF-4F08-ADE6-11FF3B1890B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{7B56C4F7-D71D-4616-8944-F857216511FC}</c15:txfldGUID>
                      <c15:f>Diagramm!$K$47</c15:f>
                      <c15:dlblFieldTableCache>
                        <c:ptCount val="1"/>
                      </c15:dlblFieldTableCache>
                    </c15:dlblFTEntry>
                  </c15:dlblFieldTable>
                  <c15:showDataLabelsRange val="0"/>
                </c:ext>
                <c:ext xmlns:c16="http://schemas.microsoft.com/office/drawing/2014/chart" uri="{C3380CC4-5D6E-409C-BE32-E72D297353CC}">
                  <c16:uniqueId val="{00000018-19CF-4F08-ADE6-11FF3B1890B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{FDE9FE85-4349-4A54-B461-341B70BC4485}</c15:txfldGUID>
                      <c15:f>Diagramm!$K$48</c15:f>
                      <c15:dlblFieldTableCache>
                        <c:ptCount val="1"/>
                      </c15:dlblFieldTableCache>
                    </c15:dlblFTEntry>
                  </c15:dlblFieldTable>
                  <c15:showDataLabelsRange val="0"/>
                </c:ext>
                <c:ext xmlns:c16="http://schemas.microsoft.com/office/drawing/2014/chart" uri="{C3380CC4-5D6E-409C-BE32-E72D297353CC}">
                  <c16:uniqueId val="{00000019-19CF-4F08-ADE6-11FF3B1890B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{1D0370A4-8226-49D3-B983-E662D8957E5A}</c15:txfldGUID>
                      <c15:f>Diagramm!$K$49</c15:f>
                      <c15:dlblFieldTableCache>
                        <c:ptCount val="1"/>
                      </c15:dlblFieldTableCache>
                    </c15:dlblFTEntry>
                  </c15:dlblFieldTable>
                  <c15:showDataLabelsRange val="0"/>
                </c:ext>
                <c:ext xmlns:c16="http://schemas.microsoft.com/office/drawing/2014/chart" uri="{C3380CC4-5D6E-409C-BE32-E72D297353CC}">
                  <c16:uniqueId val="{0000001A-19CF-4F08-ADE6-11FF3B1890B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{BA44B660-D6C8-4FBA-9877-FDF5E2327759}</c15:txfldGUID>
                      <c15:f>Diagramm!$K$50</c15:f>
                      <c15:dlblFieldTableCache>
                        <c:ptCount val="1"/>
                      </c15:dlblFieldTableCache>
                    </c15:dlblFTEntry>
                  </c15:dlblFieldTable>
                  <c15:showDataLabelsRange val="0"/>
                </c:ext>
                <c:ext xmlns:c16="http://schemas.microsoft.com/office/drawing/2014/chart" uri="{C3380CC4-5D6E-409C-BE32-E72D297353CC}">
                  <c16:uniqueId val="{0000001B-19CF-4F08-ADE6-11FF3B1890B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{78E956FA-70D0-4EBF-9B76-3754F8142ECA}</c15:txfldGUID>
                      <c15:f>Diagramm!$K$51</c15:f>
                      <c15:dlblFieldTableCache>
                        <c:ptCount val="1"/>
                      </c15:dlblFieldTableCache>
                    </c15:dlblFTEntry>
                  </c15:dlblFieldTable>
                  <c15:showDataLabelsRange val="0"/>
                </c:ext>
                <c:ext xmlns:c16="http://schemas.microsoft.com/office/drawing/2014/chart" uri="{C3380CC4-5D6E-409C-BE32-E72D297353CC}">
                  <c16:uniqueId val="{0000001C-19CF-4F08-ADE6-11FF3B1890B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{2F2DB7EC-F6EF-475B-9B51-561D134B4B82}</c15:txfldGUID>
                      <c15:f>Diagramm!$K$52</c15:f>
                      <c15:dlblFieldTableCache>
                        <c:ptCount val="1"/>
                      </c15:dlblFieldTableCache>
                    </c15:dlblFTEntry>
                  </c15:dlblFieldTable>
                  <c15:showDataLabelsRange val="0"/>
                </c:ext>
                <c:ext xmlns:c16="http://schemas.microsoft.com/office/drawing/2014/chart" uri="{C3380CC4-5D6E-409C-BE32-E72D297353CC}">
                  <c16:uniqueId val="{0000001D-19CF-4F08-ADE6-11FF3B1890B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{4265B713-1BE9-48D6-8323-04297178883A}</c15:txfldGUID>
                      <c15:f>Diagramm!$K$53</c15:f>
                      <c15:dlblFieldTableCache>
                        <c:ptCount val="1"/>
                      </c15:dlblFieldTableCache>
                    </c15:dlblFTEntry>
                  </c15:dlblFieldTable>
                  <c15:showDataLabelsRange val="0"/>
                </c:ext>
                <c:ext xmlns:c16="http://schemas.microsoft.com/office/drawing/2014/chart" uri="{C3380CC4-5D6E-409C-BE32-E72D297353CC}">
                  <c16:uniqueId val="{0000001E-19CF-4F08-ADE6-11FF3B1890B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{FB3BD986-662D-4B21-9449-3D615A8EA311}</c15:txfldGUID>
                      <c15:f>Diagramm!$K$54</c15:f>
                      <c15:dlblFieldTableCache>
                        <c:ptCount val="1"/>
                      </c15:dlblFieldTableCache>
                    </c15:dlblFTEntry>
                  </c15:dlblFieldTable>
                  <c15:showDataLabelsRange val="0"/>
                </c:ext>
                <c:ext xmlns:c16="http://schemas.microsoft.com/office/drawing/2014/chart" uri="{C3380CC4-5D6E-409C-BE32-E72D297353CC}">
                  <c16:uniqueId val="{0000001F-19CF-4F08-ADE6-11FF3B1890B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{6422BAAB-B0B3-4CCC-B291-1697EDC79932}</c15:txfldGUID>
                      <c15:f>Diagramm!$K$55</c15:f>
                      <c15:dlblFieldTableCache>
                        <c:ptCount val="1"/>
                      </c15:dlblFieldTableCache>
                    </c15:dlblFTEntry>
                  </c15:dlblFieldTable>
                  <c15:showDataLabelsRange val="0"/>
                </c:ext>
                <c:ext xmlns:c16="http://schemas.microsoft.com/office/drawing/2014/chart" uri="{C3380CC4-5D6E-409C-BE32-E72D297353CC}">
                  <c16:uniqueId val="{00000020-19CF-4F08-ADE6-11FF3B1890B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{67C87353-1111-441B-A336-4D3528560276}</c15:txfldGUID>
                      <c15:f>Diagramm!$K$56</c15:f>
                      <c15:dlblFieldTableCache>
                        <c:ptCount val="1"/>
                      </c15:dlblFieldTableCache>
                    </c15:dlblFTEntry>
                  </c15:dlblFieldTable>
                  <c15:showDataLabelsRange val="0"/>
                </c:ext>
                <c:ext xmlns:c16="http://schemas.microsoft.com/office/drawing/2014/chart" uri="{C3380CC4-5D6E-409C-BE32-E72D297353CC}">
                  <c16:uniqueId val="{00000021-19CF-4F08-ADE6-11FF3B1890B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{EEC22E3F-FA93-493D-B098-F61BA572529C}</c15:txfldGUID>
                      <c15:f>Diagramm!$K$57</c15:f>
                      <c15:dlblFieldTableCache>
                        <c:ptCount val="1"/>
                      </c15:dlblFieldTableCache>
                    </c15:dlblFTEntry>
                  </c15:dlblFieldTable>
                  <c15:showDataLabelsRange val="0"/>
                </c:ext>
                <c:ext xmlns:c16="http://schemas.microsoft.com/office/drawing/2014/chart" uri="{C3380CC4-5D6E-409C-BE32-E72D297353CC}">
                  <c16:uniqueId val="{00000022-19CF-4F08-ADE6-11FF3B1890B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{B67A3A71-80B2-49FC-8590-2BF530F3353E}</c15:txfldGUID>
                      <c15:f>Diagramm!$K$58</c15:f>
                      <c15:dlblFieldTableCache>
                        <c:ptCount val="1"/>
                      </c15:dlblFieldTableCache>
                    </c15:dlblFTEntry>
                  </c15:dlblFieldTable>
                  <c15:showDataLabelsRange val="0"/>
                </c:ext>
                <c:ext xmlns:c16="http://schemas.microsoft.com/office/drawing/2014/chart" uri="{C3380CC4-5D6E-409C-BE32-E72D297353CC}">
                  <c16:uniqueId val="{00000023-19CF-4F08-ADE6-11FF3B1890B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{DDD08844-6A80-4002-B736-D131AA3716D4}</c15:txfldGUID>
                      <c15:f>Diagramm!$K$59</c15:f>
                      <c15:dlblFieldTableCache>
                        <c:ptCount val="1"/>
                      </c15:dlblFieldTableCache>
                    </c15:dlblFTEntry>
                  </c15:dlblFieldTable>
                  <c15:showDataLabelsRange val="0"/>
                </c:ext>
                <c:ext xmlns:c16="http://schemas.microsoft.com/office/drawing/2014/chart" uri="{C3380CC4-5D6E-409C-BE32-E72D297353CC}">
                  <c16:uniqueId val="{00000024-19CF-4F08-ADE6-11FF3B1890B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{918F3C28-D7D6-43FF-ABD3-9B99865A1B4A}</c15:txfldGUID>
                      <c15:f>Diagramm!$K$60</c15:f>
                      <c15:dlblFieldTableCache>
                        <c:ptCount val="1"/>
                      </c15:dlblFieldTableCache>
                    </c15:dlblFTEntry>
                  </c15:dlblFieldTable>
                  <c15:showDataLabelsRange val="0"/>
                </c:ext>
                <c:ext xmlns:c16="http://schemas.microsoft.com/office/drawing/2014/chart" uri="{C3380CC4-5D6E-409C-BE32-E72D297353CC}">
                  <c16:uniqueId val="{00000025-19CF-4F08-ADE6-11FF3B1890B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{CCECCD68-404D-4EB3-994F-41654CEECFA6}</c15:txfldGUID>
                      <c15:f>Diagramm!$K$61</c15:f>
                      <c15:dlblFieldTableCache>
                        <c:ptCount val="1"/>
                      </c15:dlblFieldTableCache>
                    </c15:dlblFTEntry>
                  </c15:dlblFieldTable>
                  <c15:showDataLabelsRange val="0"/>
                </c:ext>
                <c:ext xmlns:c16="http://schemas.microsoft.com/office/drawing/2014/chart" uri="{C3380CC4-5D6E-409C-BE32-E72D297353CC}">
                  <c16:uniqueId val="{00000026-19CF-4F08-ADE6-11FF3B1890B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{9F2492EE-BCE9-473C-AB9F-D82E1CD4F1F3}</c15:txfldGUID>
                      <c15:f>Diagramm!$K$62</c15:f>
                      <c15:dlblFieldTableCache>
                        <c:ptCount val="1"/>
                      </c15:dlblFieldTableCache>
                    </c15:dlblFTEntry>
                  </c15:dlblFieldTable>
                  <c15:showDataLabelsRange val="0"/>
                </c:ext>
                <c:ext xmlns:c16="http://schemas.microsoft.com/office/drawing/2014/chart" uri="{C3380CC4-5D6E-409C-BE32-E72D297353CC}">
                  <c16:uniqueId val="{00000027-19CF-4F08-ADE6-11FF3B1890B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{660CA410-7BFF-495A-9F8E-44FCC18768D9}</c15:txfldGUID>
                      <c15:f>Diagramm!$K$63</c15:f>
                      <c15:dlblFieldTableCache>
                        <c:ptCount val="1"/>
                      </c15:dlblFieldTableCache>
                    </c15:dlblFTEntry>
                  </c15:dlblFieldTable>
                  <c15:showDataLabelsRange val="0"/>
                </c:ext>
                <c:ext xmlns:c16="http://schemas.microsoft.com/office/drawing/2014/chart" uri="{C3380CC4-5D6E-409C-BE32-E72D297353CC}">
                  <c16:uniqueId val="{00000028-19CF-4F08-ADE6-11FF3B1890B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{933AD2E2-47DC-44A4-8C15-E9F5D5549F16}</c15:txfldGUID>
                      <c15:f>Diagramm!$K$64</c15:f>
                      <c15:dlblFieldTableCache>
                        <c:ptCount val="1"/>
                      </c15:dlblFieldTableCache>
                    </c15:dlblFTEntry>
                  </c15:dlblFieldTable>
                  <c15:showDataLabelsRange val="0"/>
                </c:ext>
                <c:ext xmlns:c16="http://schemas.microsoft.com/office/drawing/2014/chart" uri="{C3380CC4-5D6E-409C-BE32-E72D297353CC}">
                  <c16:uniqueId val="{00000029-19CF-4F08-ADE6-11FF3B1890B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{77525C2C-5B56-4D08-919E-65C8DF8812D3}</c15:txfldGUID>
                      <c15:f>Diagramm!$K$65</c15:f>
                      <c15:dlblFieldTableCache>
                        <c:ptCount val="1"/>
                      </c15:dlblFieldTableCache>
                    </c15:dlblFTEntry>
                  </c15:dlblFieldTable>
                  <c15:showDataLabelsRange val="0"/>
                </c:ext>
                <c:ext xmlns:c16="http://schemas.microsoft.com/office/drawing/2014/chart" uri="{C3380CC4-5D6E-409C-BE32-E72D297353CC}">
                  <c16:uniqueId val="{0000002A-19CF-4F08-ADE6-11FF3B1890B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{E196C079-A4F3-468C-BC8D-0B1BB5CB95A0}</c15:txfldGUID>
                      <c15:f>Diagramm!$K$66</c15:f>
                      <c15:dlblFieldTableCache>
                        <c:ptCount val="1"/>
                      </c15:dlblFieldTableCache>
                    </c15:dlblFTEntry>
                  </c15:dlblFieldTable>
                  <c15:showDataLabelsRange val="0"/>
                </c:ext>
                <c:ext xmlns:c16="http://schemas.microsoft.com/office/drawing/2014/chart" uri="{C3380CC4-5D6E-409C-BE32-E72D297353CC}">
                  <c16:uniqueId val="{0000002B-19CF-4F08-ADE6-11FF3B1890B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{2CD5FF26-BA86-4436-BBD8-4737A0665054}</c15:txfldGUID>
                      <c15:f>Diagramm!$K$67</c15:f>
                      <c15:dlblFieldTableCache>
                        <c:ptCount val="1"/>
                      </c15:dlblFieldTableCache>
                    </c15:dlblFTEntry>
                  </c15:dlblFieldTable>
                  <c15:showDataLabelsRange val="0"/>
                </c:ext>
                <c:ext xmlns:c16="http://schemas.microsoft.com/office/drawing/2014/chart" uri="{C3380CC4-5D6E-409C-BE32-E72D297353CC}">
                  <c16:uniqueId val="{0000002C-19CF-4F08-ADE6-11FF3B1890B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9CF-4F08-ADE6-11FF3B1890B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{3F68EAD3-9DA1-4DF7-B53C-2B8DE1127A77}</c15:txfldGUID>
                      <c15:f>Diagramm!$J$46</c15:f>
                      <c15:dlblFieldTableCache>
                        <c:ptCount val="1"/>
                      </c15:dlblFieldTableCache>
                    </c15:dlblFTEntry>
                  </c15:dlblFieldTable>
                  <c15:showDataLabelsRange val="0"/>
                </c:ext>
                <c:ext xmlns:c16="http://schemas.microsoft.com/office/drawing/2014/chart" uri="{C3380CC4-5D6E-409C-BE32-E72D297353CC}">
                  <c16:uniqueId val="{0000002E-19CF-4F08-ADE6-11FF3B1890B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{DC901E3F-1690-469A-B48C-ACE438DDA434}</c15:txfldGUID>
                      <c15:f>Diagramm!$J$47</c15:f>
                      <c15:dlblFieldTableCache>
                        <c:ptCount val="1"/>
                      </c15:dlblFieldTableCache>
                    </c15:dlblFTEntry>
                  </c15:dlblFieldTable>
                  <c15:showDataLabelsRange val="0"/>
                </c:ext>
                <c:ext xmlns:c16="http://schemas.microsoft.com/office/drawing/2014/chart" uri="{C3380CC4-5D6E-409C-BE32-E72D297353CC}">
                  <c16:uniqueId val="{0000002F-19CF-4F08-ADE6-11FF3B1890B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{235A4994-5886-43F8-B2B2-8A26D1F69586}</c15:txfldGUID>
                      <c15:f>Diagramm!$J$48</c15:f>
                      <c15:dlblFieldTableCache>
                        <c:ptCount val="1"/>
                      </c15:dlblFieldTableCache>
                    </c15:dlblFTEntry>
                  </c15:dlblFieldTable>
                  <c15:showDataLabelsRange val="0"/>
                </c:ext>
                <c:ext xmlns:c16="http://schemas.microsoft.com/office/drawing/2014/chart" uri="{C3380CC4-5D6E-409C-BE32-E72D297353CC}">
                  <c16:uniqueId val="{00000030-19CF-4F08-ADE6-11FF3B1890B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{E0AF0E27-D6D1-4D8F-95B4-A923EE26367D}</c15:txfldGUID>
                      <c15:f>Diagramm!$J$49</c15:f>
                      <c15:dlblFieldTableCache>
                        <c:ptCount val="1"/>
                      </c15:dlblFieldTableCache>
                    </c15:dlblFTEntry>
                  </c15:dlblFieldTable>
                  <c15:showDataLabelsRange val="0"/>
                </c:ext>
                <c:ext xmlns:c16="http://schemas.microsoft.com/office/drawing/2014/chart" uri="{C3380CC4-5D6E-409C-BE32-E72D297353CC}">
                  <c16:uniqueId val="{00000031-19CF-4F08-ADE6-11FF3B1890B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{E7921FFA-B051-4346-898E-A52FEF78346C}</c15:txfldGUID>
                      <c15:f>Diagramm!$J$50</c15:f>
                      <c15:dlblFieldTableCache>
                        <c:ptCount val="1"/>
                      </c15:dlblFieldTableCache>
                    </c15:dlblFTEntry>
                  </c15:dlblFieldTable>
                  <c15:showDataLabelsRange val="0"/>
                </c:ext>
                <c:ext xmlns:c16="http://schemas.microsoft.com/office/drawing/2014/chart" uri="{C3380CC4-5D6E-409C-BE32-E72D297353CC}">
                  <c16:uniqueId val="{00000032-19CF-4F08-ADE6-11FF3B1890B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{8196A372-2404-4031-9ABB-637BA5B8A9D0}</c15:txfldGUID>
                      <c15:f>Diagramm!$J$51</c15:f>
                      <c15:dlblFieldTableCache>
                        <c:ptCount val="1"/>
                      </c15:dlblFieldTableCache>
                    </c15:dlblFTEntry>
                  </c15:dlblFieldTable>
                  <c15:showDataLabelsRange val="0"/>
                </c:ext>
                <c:ext xmlns:c16="http://schemas.microsoft.com/office/drawing/2014/chart" uri="{C3380CC4-5D6E-409C-BE32-E72D297353CC}">
                  <c16:uniqueId val="{00000033-19CF-4F08-ADE6-11FF3B1890B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{8DABD4E0-4BA9-4A2F-838E-48540810748F}</c15:txfldGUID>
                      <c15:f>Diagramm!$J$52</c15:f>
                      <c15:dlblFieldTableCache>
                        <c:ptCount val="1"/>
                      </c15:dlblFieldTableCache>
                    </c15:dlblFTEntry>
                  </c15:dlblFieldTable>
                  <c15:showDataLabelsRange val="0"/>
                </c:ext>
                <c:ext xmlns:c16="http://schemas.microsoft.com/office/drawing/2014/chart" uri="{C3380CC4-5D6E-409C-BE32-E72D297353CC}">
                  <c16:uniqueId val="{00000034-19CF-4F08-ADE6-11FF3B1890B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{88E1F8E3-ECCF-4206-97E6-CB4D90826D7D}</c15:txfldGUID>
                      <c15:f>Diagramm!$J$53</c15:f>
                      <c15:dlblFieldTableCache>
                        <c:ptCount val="1"/>
                      </c15:dlblFieldTableCache>
                    </c15:dlblFTEntry>
                  </c15:dlblFieldTable>
                  <c15:showDataLabelsRange val="0"/>
                </c:ext>
                <c:ext xmlns:c16="http://schemas.microsoft.com/office/drawing/2014/chart" uri="{C3380CC4-5D6E-409C-BE32-E72D297353CC}">
                  <c16:uniqueId val="{00000035-19CF-4F08-ADE6-11FF3B1890B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{3899B032-366C-457E-A243-15FFA79C4AF9}</c15:txfldGUID>
                      <c15:f>Diagramm!$J$54</c15:f>
                      <c15:dlblFieldTableCache>
                        <c:ptCount val="1"/>
                      </c15:dlblFieldTableCache>
                    </c15:dlblFTEntry>
                  </c15:dlblFieldTable>
                  <c15:showDataLabelsRange val="0"/>
                </c:ext>
                <c:ext xmlns:c16="http://schemas.microsoft.com/office/drawing/2014/chart" uri="{C3380CC4-5D6E-409C-BE32-E72D297353CC}">
                  <c16:uniqueId val="{00000036-19CF-4F08-ADE6-11FF3B1890B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{ED878EF0-3DD5-4CD2-832D-75240703BB8C}</c15:txfldGUID>
                      <c15:f>Diagramm!$J$55</c15:f>
                      <c15:dlblFieldTableCache>
                        <c:ptCount val="1"/>
                      </c15:dlblFieldTableCache>
                    </c15:dlblFTEntry>
                  </c15:dlblFieldTable>
                  <c15:showDataLabelsRange val="0"/>
                </c:ext>
                <c:ext xmlns:c16="http://schemas.microsoft.com/office/drawing/2014/chart" uri="{C3380CC4-5D6E-409C-BE32-E72D297353CC}">
                  <c16:uniqueId val="{00000037-19CF-4F08-ADE6-11FF3B1890B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{0229C4C3-4C0C-4A9F-9EA8-1D25928D0A5A}</c15:txfldGUID>
                      <c15:f>Diagramm!$J$56</c15:f>
                      <c15:dlblFieldTableCache>
                        <c:ptCount val="1"/>
                      </c15:dlblFieldTableCache>
                    </c15:dlblFTEntry>
                  </c15:dlblFieldTable>
                  <c15:showDataLabelsRange val="0"/>
                </c:ext>
                <c:ext xmlns:c16="http://schemas.microsoft.com/office/drawing/2014/chart" uri="{C3380CC4-5D6E-409C-BE32-E72D297353CC}">
                  <c16:uniqueId val="{00000038-19CF-4F08-ADE6-11FF3B1890B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{0616B71C-73FB-4DF5-85F8-789B97894FCE}</c15:txfldGUID>
                      <c15:f>Diagramm!$J$57</c15:f>
                      <c15:dlblFieldTableCache>
                        <c:ptCount val="1"/>
                      </c15:dlblFieldTableCache>
                    </c15:dlblFTEntry>
                  </c15:dlblFieldTable>
                  <c15:showDataLabelsRange val="0"/>
                </c:ext>
                <c:ext xmlns:c16="http://schemas.microsoft.com/office/drawing/2014/chart" uri="{C3380CC4-5D6E-409C-BE32-E72D297353CC}">
                  <c16:uniqueId val="{00000039-19CF-4F08-ADE6-11FF3B1890B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{414922F3-715B-475F-A39B-4399DE8E2145}</c15:txfldGUID>
                      <c15:f>Diagramm!$J$58</c15:f>
                      <c15:dlblFieldTableCache>
                        <c:ptCount val="1"/>
                      </c15:dlblFieldTableCache>
                    </c15:dlblFTEntry>
                  </c15:dlblFieldTable>
                  <c15:showDataLabelsRange val="0"/>
                </c:ext>
                <c:ext xmlns:c16="http://schemas.microsoft.com/office/drawing/2014/chart" uri="{C3380CC4-5D6E-409C-BE32-E72D297353CC}">
                  <c16:uniqueId val="{0000003A-19CF-4F08-ADE6-11FF3B1890B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{31A80C6A-1FD2-46E2-9716-7DB3191902B5}</c15:txfldGUID>
                      <c15:f>Diagramm!$J$59</c15:f>
                      <c15:dlblFieldTableCache>
                        <c:ptCount val="1"/>
                      </c15:dlblFieldTableCache>
                    </c15:dlblFTEntry>
                  </c15:dlblFieldTable>
                  <c15:showDataLabelsRange val="0"/>
                </c:ext>
                <c:ext xmlns:c16="http://schemas.microsoft.com/office/drawing/2014/chart" uri="{C3380CC4-5D6E-409C-BE32-E72D297353CC}">
                  <c16:uniqueId val="{0000003B-19CF-4F08-ADE6-11FF3B1890B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{734D155E-427A-44C5-B22E-8D31DEE499C4}</c15:txfldGUID>
                      <c15:f>Diagramm!$J$60</c15:f>
                      <c15:dlblFieldTableCache>
                        <c:ptCount val="1"/>
                      </c15:dlblFieldTableCache>
                    </c15:dlblFTEntry>
                  </c15:dlblFieldTable>
                  <c15:showDataLabelsRange val="0"/>
                </c:ext>
                <c:ext xmlns:c16="http://schemas.microsoft.com/office/drawing/2014/chart" uri="{C3380CC4-5D6E-409C-BE32-E72D297353CC}">
                  <c16:uniqueId val="{0000003C-19CF-4F08-ADE6-11FF3B1890B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{AB98E143-3BEE-4867-BC54-F37F7794DEBB}</c15:txfldGUID>
                      <c15:f>Diagramm!$J$61</c15:f>
                      <c15:dlblFieldTableCache>
                        <c:ptCount val="1"/>
                      </c15:dlblFieldTableCache>
                    </c15:dlblFTEntry>
                  </c15:dlblFieldTable>
                  <c15:showDataLabelsRange val="0"/>
                </c:ext>
                <c:ext xmlns:c16="http://schemas.microsoft.com/office/drawing/2014/chart" uri="{C3380CC4-5D6E-409C-BE32-E72D297353CC}">
                  <c16:uniqueId val="{0000003D-19CF-4F08-ADE6-11FF3B1890B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{91A8D992-97BB-4F3D-8AF0-FBC640628B6B}</c15:txfldGUID>
                      <c15:f>Diagramm!$J$62</c15:f>
                      <c15:dlblFieldTableCache>
                        <c:ptCount val="1"/>
                      </c15:dlblFieldTableCache>
                    </c15:dlblFTEntry>
                  </c15:dlblFieldTable>
                  <c15:showDataLabelsRange val="0"/>
                </c:ext>
                <c:ext xmlns:c16="http://schemas.microsoft.com/office/drawing/2014/chart" uri="{C3380CC4-5D6E-409C-BE32-E72D297353CC}">
                  <c16:uniqueId val="{0000003E-19CF-4F08-ADE6-11FF3B1890B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{C5066F5B-B6DE-4B8D-9373-3D6B5F377DFF}</c15:txfldGUID>
                      <c15:f>Diagramm!$J$63</c15:f>
                      <c15:dlblFieldTableCache>
                        <c:ptCount val="1"/>
                      </c15:dlblFieldTableCache>
                    </c15:dlblFTEntry>
                  </c15:dlblFieldTable>
                  <c15:showDataLabelsRange val="0"/>
                </c:ext>
                <c:ext xmlns:c16="http://schemas.microsoft.com/office/drawing/2014/chart" uri="{C3380CC4-5D6E-409C-BE32-E72D297353CC}">
                  <c16:uniqueId val="{0000003F-19CF-4F08-ADE6-11FF3B1890B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{6471B521-6FAA-4E7F-B15F-9A77497732CA}</c15:txfldGUID>
                      <c15:f>Diagramm!$J$64</c15:f>
                      <c15:dlblFieldTableCache>
                        <c:ptCount val="1"/>
                      </c15:dlblFieldTableCache>
                    </c15:dlblFTEntry>
                  </c15:dlblFieldTable>
                  <c15:showDataLabelsRange val="0"/>
                </c:ext>
                <c:ext xmlns:c16="http://schemas.microsoft.com/office/drawing/2014/chart" uri="{C3380CC4-5D6E-409C-BE32-E72D297353CC}">
                  <c16:uniqueId val="{00000040-19CF-4F08-ADE6-11FF3B1890B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{73D2EBEE-F654-402A-9950-42679A35241C}</c15:txfldGUID>
                      <c15:f>Diagramm!$J$65</c15:f>
                      <c15:dlblFieldTableCache>
                        <c:ptCount val="1"/>
                      </c15:dlblFieldTableCache>
                    </c15:dlblFTEntry>
                  </c15:dlblFieldTable>
                  <c15:showDataLabelsRange val="0"/>
                </c:ext>
                <c:ext xmlns:c16="http://schemas.microsoft.com/office/drawing/2014/chart" uri="{C3380CC4-5D6E-409C-BE32-E72D297353CC}">
                  <c16:uniqueId val="{00000041-19CF-4F08-ADE6-11FF3B1890B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{138C3650-3238-4017-9147-ED2AE6FBFD0D}</c15:txfldGUID>
                      <c15:f>Diagramm!$J$66</c15:f>
                      <c15:dlblFieldTableCache>
                        <c:ptCount val="1"/>
                      </c15:dlblFieldTableCache>
                    </c15:dlblFTEntry>
                  </c15:dlblFieldTable>
                  <c15:showDataLabelsRange val="0"/>
                </c:ext>
                <c:ext xmlns:c16="http://schemas.microsoft.com/office/drawing/2014/chart" uri="{C3380CC4-5D6E-409C-BE32-E72D297353CC}">
                  <c16:uniqueId val="{00000042-19CF-4F08-ADE6-11FF3B1890B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{20A5C58F-0C7D-41AD-A0A4-5C951241BB0F}</c15:txfldGUID>
                      <c15:f>Diagramm!$J$67</c15:f>
                      <c15:dlblFieldTableCache>
                        <c:ptCount val="1"/>
                      </c15:dlblFieldTableCache>
                    </c15:dlblFTEntry>
                  </c15:dlblFieldTable>
                  <c15:showDataLabelsRange val="0"/>
                </c:ext>
                <c:ext xmlns:c16="http://schemas.microsoft.com/office/drawing/2014/chart" uri="{C3380CC4-5D6E-409C-BE32-E72D297353CC}">
                  <c16:uniqueId val="{00000043-19CF-4F08-ADE6-11FF3B1890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9CF-4F08-ADE6-11FF3B1890B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A6-42A8-9EE1-FA7516EF439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A6-42A8-9EE1-FA7516EF439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A6-42A8-9EE1-FA7516EF439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A6-42A8-9EE1-FA7516EF439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A6-42A8-9EE1-FA7516EF439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A6-42A8-9EE1-FA7516EF439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A6-42A8-9EE1-FA7516EF439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A6-42A8-9EE1-FA7516EF439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A6-42A8-9EE1-FA7516EF439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A6-42A8-9EE1-FA7516EF439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A6-42A8-9EE1-FA7516EF439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A6-42A8-9EE1-FA7516EF439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CA6-42A8-9EE1-FA7516EF439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CA6-42A8-9EE1-FA7516EF439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CA6-42A8-9EE1-FA7516EF439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CA6-42A8-9EE1-FA7516EF439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A6-42A8-9EE1-FA7516EF439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CA6-42A8-9EE1-FA7516EF439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CA6-42A8-9EE1-FA7516EF439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CA6-42A8-9EE1-FA7516EF439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CA6-42A8-9EE1-FA7516EF439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CA6-42A8-9EE1-FA7516EF439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CA6-42A8-9EE1-FA7516EF439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CA6-42A8-9EE1-FA7516EF439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CA6-42A8-9EE1-FA7516EF439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CA6-42A8-9EE1-FA7516EF439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CA6-42A8-9EE1-FA7516EF439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CA6-42A8-9EE1-FA7516EF439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CA6-42A8-9EE1-FA7516EF439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CA6-42A8-9EE1-FA7516EF439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CA6-42A8-9EE1-FA7516EF439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CA6-42A8-9EE1-FA7516EF439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CA6-42A8-9EE1-FA7516EF439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CA6-42A8-9EE1-FA7516EF439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CA6-42A8-9EE1-FA7516EF439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CA6-42A8-9EE1-FA7516EF439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CA6-42A8-9EE1-FA7516EF439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CA6-42A8-9EE1-FA7516EF439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CA6-42A8-9EE1-FA7516EF439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CA6-42A8-9EE1-FA7516EF439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CA6-42A8-9EE1-FA7516EF439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CA6-42A8-9EE1-FA7516EF439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CA6-42A8-9EE1-FA7516EF439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CA6-42A8-9EE1-FA7516EF439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CA6-42A8-9EE1-FA7516EF439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CA6-42A8-9EE1-FA7516EF439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CA6-42A8-9EE1-FA7516EF439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CA6-42A8-9EE1-FA7516EF439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CA6-42A8-9EE1-FA7516EF439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CA6-42A8-9EE1-FA7516EF439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CA6-42A8-9EE1-FA7516EF439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CA6-42A8-9EE1-FA7516EF439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CA6-42A8-9EE1-FA7516EF439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CA6-42A8-9EE1-FA7516EF439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CA6-42A8-9EE1-FA7516EF439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CA6-42A8-9EE1-FA7516EF439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CA6-42A8-9EE1-FA7516EF439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CA6-42A8-9EE1-FA7516EF439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CA6-42A8-9EE1-FA7516EF439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CA6-42A8-9EE1-FA7516EF439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CA6-42A8-9EE1-FA7516EF439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CA6-42A8-9EE1-FA7516EF439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CA6-42A8-9EE1-FA7516EF439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CA6-42A8-9EE1-FA7516EF439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CA6-42A8-9EE1-FA7516EF439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CA6-42A8-9EE1-FA7516EF439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CA6-42A8-9EE1-FA7516EF439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CA6-42A8-9EE1-FA7516EF439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CA6-42A8-9EE1-FA7516EF439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99.540172226402476</c:v>
                </c:pt>
                <c:pt idx="2">
                  <c:v>101.43322942420008</c:v>
                </c:pt>
                <c:pt idx="3">
                  <c:v>100.33680891468701</c:v>
                </c:pt>
                <c:pt idx="4">
                  <c:v>101.36992845796458</c:v>
                </c:pt>
                <c:pt idx="5">
                  <c:v>101.59327337656909</c:v>
                </c:pt>
                <c:pt idx="6">
                  <c:v>104.58991723100075</c:v>
                </c:pt>
                <c:pt idx="7">
                  <c:v>103.4624434172967</c:v>
                </c:pt>
                <c:pt idx="8">
                  <c:v>104.57916801031925</c:v>
                </c:pt>
                <c:pt idx="9">
                  <c:v>105.57287374443132</c:v>
                </c:pt>
                <c:pt idx="10">
                  <c:v>108.18254565432895</c:v>
                </c:pt>
                <c:pt idx="11">
                  <c:v>107.2712506121084</c:v>
                </c:pt>
                <c:pt idx="12">
                  <c:v>108.29600965041146</c:v>
                </c:pt>
                <c:pt idx="13">
                  <c:v>108.38439213157045</c:v>
                </c:pt>
                <c:pt idx="14">
                  <c:v>109.98722037096755</c:v>
                </c:pt>
                <c:pt idx="15">
                  <c:v>108.87169013579849</c:v>
                </c:pt>
                <c:pt idx="16">
                  <c:v>109.37929222353601</c:v>
                </c:pt>
                <c:pt idx="17">
                  <c:v>109.66235503481553</c:v>
                </c:pt>
                <c:pt idx="18">
                  <c:v>111.85400169598816</c:v>
                </c:pt>
                <c:pt idx="19">
                  <c:v>110.92956871737908</c:v>
                </c:pt>
                <c:pt idx="20">
                  <c:v>110.97614867366561</c:v>
                </c:pt>
                <c:pt idx="21">
                  <c:v>110.70383508306759</c:v>
                </c:pt>
                <c:pt idx="22">
                  <c:v>112.9289237641382</c:v>
                </c:pt>
                <c:pt idx="23">
                  <c:v>111.91133087295614</c:v>
                </c:pt>
                <c:pt idx="24">
                  <c:v>112.58375434447669</c:v>
                </c:pt>
              </c:numCache>
            </c:numRef>
          </c:val>
          <c:smooth val="0"/>
          <c:extLst>
            <c:ext xmlns:c16="http://schemas.microsoft.com/office/drawing/2014/chart" uri="{C3380CC4-5D6E-409C-BE32-E72D297353CC}">
              <c16:uniqueId val="{00000000-537D-4C5A-AD1E-0D73200719C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103.52384098667548</c:v>
                </c:pt>
                <c:pt idx="2">
                  <c:v>106.3869617883493</c:v>
                </c:pt>
                <c:pt idx="3">
                  <c:v>105.12058143376279</c:v>
                </c:pt>
                <c:pt idx="4">
                  <c:v>102.98425283559078</c:v>
                </c:pt>
                <c:pt idx="5">
                  <c:v>105.10956943067944</c:v>
                </c:pt>
                <c:pt idx="6">
                  <c:v>109.86675476269134</c:v>
                </c:pt>
                <c:pt idx="7">
                  <c:v>108.58936240502149</c:v>
                </c:pt>
                <c:pt idx="8">
                  <c:v>107.6533421429358</c:v>
                </c:pt>
                <c:pt idx="9">
                  <c:v>109.93282678119149</c:v>
                </c:pt>
                <c:pt idx="10">
                  <c:v>113.06023565686598</c:v>
                </c:pt>
                <c:pt idx="11">
                  <c:v>112.02510736703006</c:v>
                </c:pt>
                <c:pt idx="12">
                  <c:v>111.0009910802775</c:v>
                </c:pt>
                <c:pt idx="13">
                  <c:v>112.80695958594869</c:v>
                </c:pt>
                <c:pt idx="14">
                  <c:v>117.66325294571082</c:v>
                </c:pt>
                <c:pt idx="15">
                  <c:v>113.15934368461625</c:v>
                </c:pt>
                <c:pt idx="16">
                  <c:v>113.47869177403369</c:v>
                </c:pt>
                <c:pt idx="17">
                  <c:v>115.04239621187094</c:v>
                </c:pt>
                <c:pt idx="18">
                  <c:v>118.69838123554675</c:v>
                </c:pt>
                <c:pt idx="19">
                  <c:v>117.82843299196124</c:v>
                </c:pt>
                <c:pt idx="20">
                  <c:v>116.36383658187424</c:v>
                </c:pt>
                <c:pt idx="21">
                  <c:v>118.41206915537936</c:v>
                </c:pt>
                <c:pt idx="22">
                  <c:v>122.03501816980508</c:v>
                </c:pt>
                <c:pt idx="23">
                  <c:v>120.09690562713358</c:v>
                </c:pt>
                <c:pt idx="24">
                  <c:v>115.7581764122894</c:v>
                </c:pt>
              </c:numCache>
            </c:numRef>
          </c:val>
          <c:smooth val="0"/>
          <c:extLst>
            <c:ext xmlns:c16="http://schemas.microsoft.com/office/drawing/2014/chart" uri="{C3380CC4-5D6E-409C-BE32-E72D297353CC}">
              <c16:uniqueId val="{00000001-537D-4C5A-AD1E-0D73200719C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103.07701499671387</c:v>
                </c:pt>
                <c:pt idx="2">
                  <c:v>101.57136882356457</c:v>
                </c:pt>
                <c:pt idx="3">
                  <c:v>100.68112564975802</c:v>
                </c:pt>
                <c:pt idx="4">
                  <c:v>98.566051263667319</c:v>
                </c:pt>
                <c:pt idx="5">
                  <c:v>99.725159825536238</c:v>
                </c:pt>
                <c:pt idx="6">
                  <c:v>98.846866224532477</c:v>
                </c:pt>
                <c:pt idx="7">
                  <c:v>98.787118360518605</c:v>
                </c:pt>
                <c:pt idx="8">
                  <c:v>98.380832885224351</c:v>
                </c:pt>
                <c:pt idx="9">
                  <c:v>99.75503375754316</c:v>
                </c:pt>
                <c:pt idx="10">
                  <c:v>97.0245563721097</c:v>
                </c:pt>
                <c:pt idx="11">
                  <c:v>96.391229013562764</c:v>
                </c:pt>
                <c:pt idx="12">
                  <c:v>96.540598673597415</c:v>
                </c:pt>
                <c:pt idx="13">
                  <c:v>97.568261934635842</c:v>
                </c:pt>
                <c:pt idx="14">
                  <c:v>97.018581585708304</c:v>
                </c:pt>
                <c:pt idx="15">
                  <c:v>95.47111190774929</c:v>
                </c:pt>
                <c:pt idx="16">
                  <c:v>94.598793093146909</c:v>
                </c:pt>
                <c:pt idx="17">
                  <c:v>96.301607217541971</c:v>
                </c:pt>
                <c:pt idx="18">
                  <c:v>93.397861026468291</c:v>
                </c:pt>
                <c:pt idx="19">
                  <c:v>92.113281950170276</c:v>
                </c:pt>
                <c:pt idx="20">
                  <c:v>91.838441775706514</c:v>
                </c:pt>
                <c:pt idx="21">
                  <c:v>93.326163589651671</c:v>
                </c:pt>
                <c:pt idx="22">
                  <c:v>90.733106291450085</c:v>
                </c:pt>
                <c:pt idx="23">
                  <c:v>89.639720379996419</c:v>
                </c:pt>
                <c:pt idx="24">
                  <c:v>86.98094043137958</c:v>
                </c:pt>
              </c:numCache>
            </c:numRef>
          </c:val>
          <c:smooth val="0"/>
          <c:extLst>
            <c:ext xmlns:c16="http://schemas.microsoft.com/office/drawing/2014/chart" uri="{C3380CC4-5D6E-409C-BE32-E72D297353CC}">
              <c16:uniqueId val="{00000002-537D-4C5A-AD1E-0D73200719C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7D-4C5A-AD1E-0D73200719C1}"/>
                </c:ext>
              </c:extLst>
            </c:dLbl>
            <c:dLbl>
              <c:idx val="1"/>
              <c:delete val="1"/>
              <c:extLst>
                <c:ext xmlns:c15="http://schemas.microsoft.com/office/drawing/2012/chart" uri="{CE6537A1-D6FC-4f65-9D91-7224C49458BB}"/>
                <c:ext xmlns:c16="http://schemas.microsoft.com/office/drawing/2014/chart" uri="{C3380CC4-5D6E-409C-BE32-E72D297353CC}">
                  <c16:uniqueId val="{00000004-537D-4C5A-AD1E-0D73200719C1}"/>
                </c:ext>
              </c:extLst>
            </c:dLbl>
            <c:dLbl>
              <c:idx val="2"/>
              <c:delete val="1"/>
              <c:extLst>
                <c:ext xmlns:c15="http://schemas.microsoft.com/office/drawing/2012/chart" uri="{CE6537A1-D6FC-4f65-9D91-7224C49458BB}"/>
                <c:ext xmlns:c16="http://schemas.microsoft.com/office/drawing/2014/chart" uri="{C3380CC4-5D6E-409C-BE32-E72D297353CC}">
                  <c16:uniqueId val="{00000005-537D-4C5A-AD1E-0D73200719C1}"/>
                </c:ext>
              </c:extLst>
            </c:dLbl>
            <c:dLbl>
              <c:idx val="3"/>
              <c:delete val="1"/>
              <c:extLst>
                <c:ext xmlns:c15="http://schemas.microsoft.com/office/drawing/2012/chart" uri="{CE6537A1-D6FC-4f65-9D91-7224C49458BB}"/>
                <c:ext xmlns:c16="http://schemas.microsoft.com/office/drawing/2014/chart" uri="{C3380CC4-5D6E-409C-BE32-E72D297353CC}">
                  <c16:uniqueId val="{00000006-537D-4C5A-AD1E-0D73200719C1}"/>
                </c:ext>
              </c:extLst>
            </c:dLbl>
            <c:dLbl>
              <c:idx val="4"/>
              <c:delete val="1"/>
              <c:extLst>
                <c:ext xmlns:c15="http://schemas.microsoft.com/office/drawing/2012/chart" uri="{CE6537A1-D6FC-4f65-9D91-7224C49458BB}"/>
                <c:ext xmlns:c16="http://schemas.microsoft.com/office/drawing/2014/chart" uri="{C3380CC4-5D6E-409C-BE32-E72D297353CC}">
                  <c16:uniqueId val="{00000007-537D-4C5A-AD1E-0D73200719C1}"/>
                </c:ext>
              </c:extLst>
            </c:dLbl>
            <c:dLbl>
              <c:idx val="5"/>
              <c:delete val="1"/>
              <c:extLst>
                <c:ext xmlns:c15="http://schemas.microsoft.com/office/drawing/2012/chart" uri="{CE6537A1-D6FC-4f65-9D91-7224C49458BB}"/>
                <c:ext xmlns:c16="http://schemas.microsoft.com/office/drawing/2014/chart" uri="{C3380CC4-5D6E-409C-BE32-E72D297353CC}">
                  <c16:uniqueId val="{00000008-537D-4C5A-AD1E-0D73200719C1}"/>
                </c:ext>
              </c:extLst>
            </c:dLbl>
            <c:dLbl>
              <c:idx val="6"/>
              <c:delete val="1"/>
              <c:extLst>
                <c:ext xmlns:c15="http://schemas.microsoft.com/office/drawing/2012/chart" uri="{CE6537A1-D6FC-4f65-9D91-7224C49458BB}"/>
                <c:ext xmlns:c16="http://schemas.microsoft.com/office/drawing/2014/chart" uri="{C3380CC4-5D6E-409C-BE32-E72D297353CC}">
                  <c16:uniqueId val="{00000009-537D-4C5A-AD1E-0D73200719C1}"/>
                </c:ext>
              </c:extLst>
            </c:dLbl>
            <c:dLbl>
              <c:idx val="7"/>
              <c:delete val="1"/>
              <c:extLst>
                <c:ext xmlns:c15="http://schemas.microsoft.com/office/drawing/2012/chart" uri="{CE6537A1-D6FC-4f65-9D91-7224C49458BB}"/>
                <c:ext xmlns:c16="http://schemas.microsoft.com/office/drawing/2014/chart" uri="{C3380CC4-5D6E-409C-BE32-E72D297353CC}">
                  <c16:uniqueId val="{0000000A-537D-4C5A-AD1E-0D73200719C1}"/>
                </c:ext>
              </c:extLst>
            </c:dLbl>
            <c:dLbl>
              <c:idx val="8"/>
              <c:delete val="1"/>
              <c:extLst>
                <c:ext xmlns:c15="http://schemas.microsoft.com/office/drawing/2012/chart" uri="{CE6537A1-D6FC-4f65-9D91-7224C49458BB}"/>
                <c:ext xmlns:c16="http://schemas.microsoft.com/office/drawing/2014/chart" uri="{C3380CC4-5D6E-409C-BE32-E72D297353CC}">
                  <c16:uniqueId val="{0000000B-537D-4C5A-AD1E-0D73200719C1}"/>
                </c:ext>
              </c:extLst>
            </c:dLbl>
            <c:dLbl>
              <c:idx val="9"/>
              <c:delete val="1"/>
              <c:extLst>
                <c:ext xmlns:c15="http://schemas.microsoft.com/office/drawing/2012/chart" uri="{CE6537A1-D6FC-4f65-9D91-7224C49458BB}"/>
                <c:ext xmlns:c16="http://schemas.microsoft.com/office/drawing/2014/chart" uri="{C3380CC4-5D6E-409C-BE32-E72D297353CC}">
                  <c16:uniqueId val="{0000000C-537D-4C5A-AD1E-0D73200719C1}"/>
                </c:ext>
              </c:extLst>
            </c:dLbl>
            <c:dLbl>
              <c:idx val="10"/>
              <c:delete val="1"/>
              <c:extLst>
                <c:ext xmlns:c15="http://schemas.microsoft.com/office/drawing/2012/chart" uri="{CE6537A1-D6FC-4f65-9D91-7224C49458BB}"/>
                <c:ext xmlns:c16="http://schemas.microsoft.com/office/drawing/2014/chart" uri="{C3380CC4-5D6E-409C-BE32-E72D297353CC}">
                  <c16:uniqueId val="{0000000D-537D-4C5A-AD1E-0D73200719C1}"/>
                </c:ext>
              </c:extLst>
            </c:dLbl>
            <c:dLbl>
              <c:idx val="11"/>
              <c:delete val="1"/>
              <c:extLst>
                <c:ext xmlns:c15="http://schemas.microsoft.com/office/drawing/2012/chart" uri="{CE6537A1-D6FC-4f65-9D91-7224C49458BB}"/>
                <c:ext xmlns:c16="http://schemas.microsoft.com/office/drawing/2014/chart" uri="{C3380CC4-5D6E-409C-BE32-E72D297353CC}">
                  <c16:uniqueId val="{0000000E-537D-4C5A-AD1E-0D73200719C1}"/>
                </c:ext>
              </c:extLst>
            </c:dLbl>
            <c:dLbl>
              <c:idx val="12"/>
              <c:delete val="1"/>
              <c:extLst>
                <c:ext xmlns:c15="http://schemas.microsoft.com/office/drawing/2012/chart" uri="{CE6537A1-D6FC-4f65-9D91-7224C49458BB}"/>
                <c:ext xmlns:c16="http://schemas.microsoft.com/office/drawing/2014/chart" uri="{C3380CC4-5D6E-409C-BE32-E72D297353CC}">
                  <c16:uniqueId val="{0000000F-537D-4C5A-AD1E-0D73200719C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7D-4C5A-AD1E-0D73200719C1}"/>
                </c:ext>
              </c:extLst>
            </c:dLbl>
            <c:dLbl>
              <c:idx val="14"/>
              <c:delete val="1"/>
              <c:extLst>
                <c:ext xmlns:c15="http://schemas.microsoft.com/office/drawing/2012/chart" uri="{CE6537A1-D6FC-4f65-9D91-7224C49458BB}"/>
                <c:ext xmlns:c16="http://schemas.microsoft.com/office/drawing/2014/chart" uri="{C3380CC4-5D6E-409C-BE32-E72D297353CC}">
                  <c16:uniqueId val="{00000011-537D-4C5A-AD1E-0D73200719C1}"/>
                </c:ext>
              </c:extLst>
            </c:dLbl>
            <c:dLbl>
              <c:idx val="15"/>
              <c:delete val="1"/>
              <c:extLst>
                <c:ext xmlns:c15="http://schemas.microsoft.com/office/drawing/2012/chart" uri="{CE6537A1-D6FC-4f65-9D91-7224C49458BB}"/>
                <c:ext xmlns:c16="http://schemas.microsoft.com/office/drawing/2014/chart" uri="{C3380CC4-5D6E-409C-BE32-E72D297353CC}">
                  <c16:uniqueId val="{00000012-537D-4C5A-AD1E-0D73200719C1}"/>
                </c:ext>
              </c:extLst>
            </c:dLbl>
            <c:dLbl>
              <c:idx val="16"/>
              <c:delete val="1"/>
              <c:extLst>
                <c:ext xmlns:c15="http://schemas.microsoft.com/office/drawing/2012/chart" uri="{CE6537A1-D6FC-4f65-9D91-7224C49458BB}"/>
                <c:ext xmlns:c16="http://schemas.microsoft.com/office/drawing/2014/chart" uri="{C3380CC4-5D6E-409C-BE32-E72D297353CC}">
                  <c16:uniqueId val="{00000013-537D-4C5A-AD1E-0D73200719C1}"/>
                </c:ext>
              </c:extLst>
            </c:dLbl>
            <c:dLbl>
              <c:idx val="17"/>
              <c:delete val="1"/>
              <c:extLst>
                <c:ext xmlns:c15="http://schemas.microsoft.com/office/drawing/2012/chart" uri="{CE6537A1-D6FC-4f65-9D91-7224C49458BB}"/>
                <c:ext xmlns:c16="http://schemas.microsoft.com/office/drawing/2014/chart" uri="{C3380CC4-5D6E-409C-BE32-E72D297353CC}">
                  <c16:uniqueId val="{00000014-537D-4C5A-AD1E-0D73200719C1}"/>
                </c:ext>
              </c:extLst>
            </c:dLbl>
            <c:dLbl>
              <c:idx val="18"/>
              <c:delete val="1"/>
              <c:extLst>
                <c:ext xmlns:c15="http://schemas.microsoft.com/office/drawing/2012/chart" uri="{CE6537A1-D6FC-4f65-9D91-7224C49458BB}"/>
                <c:ext xmlns:c16="http://schemas.microsoft.com/office/drawing/2014/chart" uri="{C3380CC4-5D6E-409C-BE32-E72D297353CC}">
                  <c16:uniqueId val="{00000015-537D-4C5A-AD1E-0D73200719C1}"/>
                </c:ext>
              </c:extLst>
            </c:dLbl>
            <c:dLbl>
              <c:idx val="19"/>
              <c:delete val="1"/>
              <c:extLst>
                <c:ext xmlns:c15="http://schemas.microsoft.com/office/drawing/2012/chart" uri="{CE6537A1-D6FC-4f65-9D91-7224C49458BB}"/>
                <c:ext xmlns:c16="http://schemas.microsoft.com/office/drawing/2014/chart" uri="{C3380CC4-5D6E-409C-BE32-E72D297353CC}">
                  <c16:uniqueId val="{00000016-537D-4C5A-AD1E-0D73200719C1}"/>
                </c:ext>
              </c:extLst>
            </c:dLbl>
            <c:dLbl>
              <c:idx val="20"/>
              <c:delete val="1"/>
              <c:extLst>
                <c:ext xmlns:c15="http://schemas.microsoft.com/office/drawing/2012/chart" uri="{CE6537A1-D6FC-4f65-9D91-7224C49458BB}"/>
                <c:ext xmlns:c16="http://schemas.microsoft.com/office/drawing/2014/chart" uri="{C3380CC4-5D6E-409C-BE32-E72D297353CC}">
                  <c16:uniqueId val="{00000017-537D-4C5A-AD1E-0D73200719C1}"/>
                </c:ext>
              </c:extLst>
            </c:dLbl>
            <c:dLbl>
              <c:idx val="21"/>
              <c:delete val="1"/>
              <c:extLst>
                <c:ext xmlns:c15="http://schemas.microsoft.com/office/drawing/2012/chart" uri="{CE6537A1-D6FC-4f65-9D91-7224C49458BB}"/>
                <c:ext xmlns:c16="http://schemas.microsoft.com/office/drawing/2014/chart" uri="{C3380CC4-5D6E-409C-BE32-E72D297353CC}">
                  <c16:uniqueId val="{00000018-537D-4C5A-AD1E-0D73200719C1}"/>
                </c:ext>
              </c:extLst>
            </c:dLbl>
            <c:dLbl>
              <c:idx val="22"/>
              <c:delete val="1"/>
              <c:extLst>
                <c:ext xmlns:c15="http://schemas.microsoft.com/office/drawing/2012/chart" uri="{CE6537A1-D6FC-4f65-9D91-7224C49458BB}"/>
                <c:ext xmlns:c16="http://schemas.microsoft.com/office/drawing/2014/chart" uri="{C3380CC4-5D6E-409C-BE32-E72D297353CC}">
                  <c16:uniqueId val="{00000019-537D-4C5A-AD1E-0D73200719C1}"/>
                </c:ext>
              </c:extLst>
            </c:dLbl>
            <c:dLbl>
              <c:idx val="23"/>
              <c:delete val="1"/>
              <c:extLst>
                <c:ext xmlns:c15="http://schemas.microsoft.com/office/drawing/2012/chart" uri="{CE6537A1-D6FC-4f65-9D91-7224C49458BB}"/>
                <c:ext xmlns:c16="http://schemas.microsoft.com/office/drawing/2014/chart" uri="{C3380CC4-5D6E-409C-BE32-E72D297353CC}">
                  <c16:uniqueId val="{0000001A-537D-4C5A-AD1E-0D73200719C1}"/>
                </c:ext>
              </c:extLst>
            </c:dLbl>
            <c:dLbl>
              <c:idx val="24"/>
              <c:delete val="1"/>
              <c:extLst>
                <c:ext xmlns:c15="http://schemas.microsoft.com/office/drawing/2012/chart" uri="{CE6537A1-D6FC-4f65-9D91-7224C49458BB}"/>
                <c:ext xmlns:c16="http://schemas.microsoft.com/office/drawing/2014/chart" uri="{C3380CC4-5D6E-409C-BE32-E72D297353CC}">
                  <c16:uniqueId val="{0000001B-537D-4C5A-AD1E-0D73200719C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7D-4C5A-AD1E-0D73200719C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Pinneberg (01056)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94263</v>
      </c>
      <c r="F11" s="238">
        <v>93700</v>
      </c>
      <c r="G11" s="238">
        <v>94552</v>
      </c>
      <c r="H11" s="238">
        <v>92689</v>
      </c>
      <c r="I11" s="265">
        <v>92917</v>
      </c>
      <c r="J11" s="263">
        <v>1346</v>
      </c>
      <c r="K11" s="266">
        <v>1.4486046686828029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16.135705419942077</v>
      </c>
      <c r="E13" s="115">
        <v>15210</v>
      </c>
      <c r="F13" s="114">
        <v>14677</v>
      </c>
      <c r="G13" s="114">
        <v>15225</v>
      </c>
      <c r="H13" s="114">
        <v>14990</v>
      </c>
      <c r="I13" s="140">
        <v>14961</v>
      </c>
      <c r="J13" s="115">
        <v>249</v>
      </c>
      <c r="K13" s="116">
        <v>1.6643272508522158</v>
      </c>
    </row>
    <row r="14" spans="1:255" ht="14.1" customHeight="1" x14ac:dyDescent="0.2">
      <c r="A14" s="306" t="s">
        <v>230</v>
      </c>
      <c r="B14" s="307"/>
      <c r="C14" s="308"/>
      <c r="D14" s="113">
        <v>61.31780231904353</v>
      </c>
      <c r="E14" s="115">
        <v>57800</v>
      </c>
      <c r="F14" s="114">
        <v>57870</v>
      </c>
      <c r="G14" s="114">
        <v>58183</v>
      </c>
      <c r="H14" s="114">
        <v>56998</v>
      </c>
      <c r="I14" s="140">
        <v>57191</v>
      </c>
      <c r="J14" s="115">
        <v>609</v>
      </c>
      <c r="K14" s="116">
        <v>1.0648528614642163</v>
      </c>
    </row>
    <row r="15" spans="1:255" ht="14.1" customHeight="1" x14ac:dyDescent="0.2">
      <c r="A15" s="306" t="s">
        <v>231</v>
      </c>
      <c r="B15" s="307"/>
      <c r="C15" s="308"/>
      <c r="D15" s="113">
        <v>11.440331837518432</v>
      </c>
      <c r="E15" s="115">
        <v>10784</v>
      </c>
      <c r="F15" s="114">
        <v>10758</v>
      </c>
      <c r="G15" s="114">
        <v>10754</v>
      </c>
      <c r="H15" s="114">
        <v>10538</v>
      </c>
      <c r="I15" s="140">
        <v>10531</v>
      </c>
      <c r="J15" s="115">
        <v>253</v>
      </c>
      <c r="K15" s="116">
        <v>2.4024309182413828</v>
      </c>
    </row>
    <row r="16" spans="1:255" ht="14.1" customHeight="1" x14ac:dyDescent="0.2">
      <c r="A16" s="306" t="s">
        <v>232</v>
      </c>
      <c r="B16" s="307"/>
      <c r="C16" s="308"/>
      <c r="D16" s="113">
        <v>10.484495507250989</v>
      </c>
      <c r="E16" s="115">
        <v>9883</v>
      </c>
      <c r="F16" s="114">
        <v>9805</v>
      </c>
      <c r="G16" s="114">
        <v>9796</v>
      </c>
      <c r="H16" s="114">
        <v>9619</v>
      </c>
      <c r="I16" s="140">
        <v>9671</v>
      </c>
      <c r="J16" s="115">
        <v>212</v>
      </c>
      <c r="K16" s="116">
        <v>2.1921207734463861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0.8327763809766292</v>
      </c>
      <c r="E18" s="115">
        <v>785</v>
      </c>
      <c r="F18" s="114">
        <v>707</v>
      </c>
      <c r="G18" s="114">
        <v>792</v>
      </c>
      <c r="H18" s="114">
        <v>745</v>
      </c>
      <c r="I18" s="140">
        <v>765</v>
      </c>
      <c r="J18" s="115">
        <v>20</v>
      </c>
      <c r="K18" s="116">
        <v>2.6143790849673203</v>
      </c>
    </row>
    <row r="19" spans="1:255" ht="14.1" customHeight="1" x14ac:dyDescent="0.2">
      <c r="A19" s="306" t="s">
        <v>235</v>
      </c>
      <c r="B19" s="307" t="s">
        <v>236</v>
      </c>
      <c r="C19" s="308"/>
      <c r="D19" s="113">
        <v>0.47738773431781295</v>
      </c>
      <c r="E19" s="115">
        <v>450</v>
      </c>
      <c r="F19" s="114">
        <v>377</v>
      </c>
      <c r="G19" s="114">
        <v>452</v>
      </c>
      <c r="H19" s="114">
        <v>411</v>
      </c>
      <c r="I19" s="140">
        <v>432</v>
      </c>
      <c r="J19" s="115">
        <v>18</v>
      </c>
      <c r="K19" s="116">
        <v>4.166666666666667</v>
      </c>
    </row>
    <row r="20" spans="1:255" ht="14.1" customHeight="1" x14ac:dyDescent="0.2">
      <c r="A20" s="306">
        <v>12</v>
      </c>
      <c r="B20" s="307" t="s">
        <v>237</v>
      </c>
      <c r="C20" s="308"/>
      <c r="D20" s="113">
        <v>3.0064818645704041</v>
      </c>
      <c r="E20" s="115">
        <v>2834</v>
      </c>
      <c r="F20" s="114">
        <v>2372</v>
      </c>
      <c r="G20" s="114">
        <v>2669</v>
      </c>
      <c r="H20" s="114">
        <v>2707</v>
      </c>
      <c r="I20" s="140">
        <v>2810</v>
      </c>
      <c r="J20" s="115">
        <v>24</v>
      </c>
      <c r="K20" s="116">
        <v>0.85409252669039148</v>
      </c>
    </row>
    <row r="21" spans="1:255" ht="14.1" customHeight="1" x14ac:dyDescent="0.2">
      <c r="A21" s="306">
        <v>21</v>
      </c>
      <c r="B21" s="307" t="s">
        <v>238</v>
      </c>
      <c r="C21" s="308"/>
      <c r="D21" s="113">
        <v>0.23338955899981964</v>
      </c>
      <c r="E21" s="115">
        <v>220</v>
      </c>
      <c r="F21" s="114">
        <v>231</v>
      </c>
      <c r="G21" s="114">
        <v>235</v>
      </c>
      <c r="H21" s="114">
        <v>228</v>
      </c>
      <c r="I21" s="140">
        <v>225</v>
      </c>
      <c r="J21" s="115">
        <v>-5</v>
      </c>
      <c r="K21" s="116">
        <v>-2.2222222222222223</v>
      </c>
    </row>
    <row r="22" spans="1:255" ht="14.1" customHeight="1" x14ac:dyDescent="0.2">
      <c r="A22" s="306">
        <v>22</v>
      </c>
      <c r="B22" s="307" t="s">
        <v>239</v>
      </c>
      <c r="C22" s="308"/>
      <c r="D22" s="113">
        <v>1.687830856221423</v>
      </c>
      <c r="E22" s="115">
        <v>1591</v>
      </c>
      <c r="F22" s="114">
        <v>1563</v>
      </c>
      <c r="G22" s="114">
        <v>1591</v>
      </c>
      <c r="H22" s="114">
        <v>1556</v>
      </c>
      <c r="I22" s="140">
        <v>1531</v>
      </c>
      <c r="J22" s="115">
        <v>60</v>
      </c>
      <c r="K22" s="116">
        <v>3.9190071848465053</v>
      </c>
    </row>
    <row r="23" spans="1:255" ht="14.1" customHeight="1" x14ac:dyDescent="0.2">
      <c r="A23" s="306">
        <v>23</v>
      </c>
      <c r="B23" s="307" t="s">
        <v>240</v>
      </c>
      <c r="C23" s="308"/>
      <c r="D23" s="113">
        <v>0.78928105407211735</v>
      </c>
      <c r="E23" s="115">
        <v>744</v>
      </c>
      <c r="F23" s="114">
        <v>753</v>
      </c>
      <c r="G23" s="114">
        <v>763</v>
      </c>
      <c r="H23" s="114">
        <v>780</v>
      </c>
      <c r="I23" s="140">
        <v>822</v>
      </c>
      <c r="J23" s="115">
        <v>-78</v>
      </c>
      <c r="K23" s="116">
        <v>-9.4890510948905114</v>
      </c>
    </row>
    <row r="24" spans="1:255" ht="14.1" customHeight="1" x14ac:dyDescent="0.2">
      <c r="A24" s="306">
        <v>24</v>
      </c>
      <c r="B24" s="307" t="s">
        <v>241</v>
      </c>
      <c r="C24" s="308"/>
      <c r="D24" s="113">
        <v>2.6606409725979439</v>
      </c>
      <c r="E24" s="115">
        <v>2508</v>
      </c>
      <c r="F24" s="114">
        <v>2549</v>
      </c>
      <c r="G24" s="114">
        <v>2614</v>
      </c>
      <c r="H24" s="114">
        <v>2597</v>
      </c>
      <c r="I24" s="140">
        <v>2619</v>
      </c>
      <c r="J24" s="115">
        <v>-111</v>
      </c>
      <c r="K24" s="116">
        <v>-4.2382588774341352</v>
      </c>
    </row>
    <row r="25" spans="1:255" ht="14.1" customHeight="1" x14ac:dyDescent="0.2">
      <c r="A25" s="306">
        <v>25</v>
      </c>
      <c r="B25" s="307" t="s">
        <v>242</v>
      </c>
      <c r="C25" s="308"/>
      <c r="D25" s="113">
        <v>4.7526601105417816</v>
      </c>
      <c r="E25" s="115">
        <v>4480</v>
      </c>
      <c r="F25" s="114">
        <v>4469</v>
      </c>
      <c r="G25" s="114">
        <v>4533</v>
      </c>
      <c r="H25" s="114">
        <v>4423</v>
      </c>
      <c r="I25" s="140">
        <v>4459</v>
      </c>
      <c r="J25" s="115">
        <v>21</v>
      </c>
      <c r="K25" s="116">
        <v>0.47095761381475665</v>
      </c>
    </row>
    <row r="26" spans="1:255" ht="14.1" customHeight="1" x14ac:dyDescent="0.2">
      <c r="A26" s="306">
        <v>26</v>
      </c>
      <c r="B26" s="307" t="s">
        <v>243</v>
      </c>
      <c r="C26" s="308"/>
      <c r="D26" s="113">
        <v>2.9003957013886681</v>
      </c>
      <c r="E26" s="115">
        <v>2734</v>
      </c>
      <c r="F26" s="114">
        <v>2763</v>
      </c>
      <c r="G26" s="114">
        <v>2786</v>
      </c>
      <c r="H26" s="114">
        <v>2746</v>
      </c>
      <c r="I26" s="140">
        <v>2775</v>
      </c>
      <c r="J26" s="115">
        <v>-41</v>
      </c>
      <c r="K26" s="116">
        <v>-1.4774774774774775</v>
      </c>
    </row>
    <row r="27" spans="1:255" ht="14.1" customHeight="1" x14ac:dyDescent="0.2">
      <c r="A27" s="306">
        <v>27</v>
      </c>
      <c r="B27" s="307" t="s">
        <v>244</v>
      </c>
      <c r="C27" s="308"/>
      <c r="D27" s="113">
        <v>2.4718076021344535</v>
      </c>
      <c r="E27" s="115">
        <v>2330</v>
      </c>
      <c r="F27" s="114">
        <v>2319</v>
      </c>
      <c r="G27" s="114">
        <v>2340</v>
      </c>
      <c r="H27" s="114">
        <v>2311</v>
      </c>
      <c r="I27" s="140">
        <v>2296</v>
      </c>
      <c r="J27" s="115">
        <v>34</v>
      </c>
      <c r="K27" s="116">
        <v>1.480836236933798</v>
      </c>
    </row>
    <row r="28" spans="1:255" ht="14.1" customHeight="1" x14ac:dyDescent="0.2">
      <c r="A28" s="306">
        <v>28</v>
      </c>
      <c r="B28" s="307" t="s">
        <v>245</v>
      </c>
      <c r="C28" s="308"/>
      <c r="D28" s="113">
        <v>0.27900660916796621</v>
      </c>
      <c r="E28" s="115">
        <v>263</v>
      </c>
      <c r="F28" s="114">
        <v>255</v>
      </c>
      <c r="G28" s="114">
        <v>240</v>
      </c>
      <c r="H28" s="114">
        <v>240</v>
      </c>
      <c r="I28" s="140">
        <v>242</v>
      </c>
      <c r="J28" s="115">
        <v>21</v>
      </c>
      <c r="K28" s="116">
        <v>8.677685950413224</v>
      </c>
    </row>
    <row r="29" spans="1:255" ht="14.1" customHeight="1" x14ac:dyDescent="0.2">
      <c r="A29" s="306">
        <v>29</v>
      </c>
      <c r="B29" s="307" t="s">
        <v>246</v>
      </c>
      <c r="C29" s="308"/>
      <c r="D29" s="113">
        <v>2.4155819356481336</v>
      </c>
      <c r="E29" s="115">
        <v>2277</v>
      </c>
      <c r="F29" s="114">
        <v>2262</v>
      </c>
      <c r="G29" s="114">
        <v>2302</v>
      </c>
      <c r="H29" s="114">
        <v>2278</v>
      </c>
      <c r="I29" s="140">
        <v>2254</v>
      </c>
      <c r="J29" s="115">
        <v>23</v>
      </c>
      <c r="K29" s="116">
        <v>1.0204081632653061</v>
      </c>
    </row>
    <row r="30" spans="1:255" ht="14.1" customHeight="1" x14ac:dyDescent="0.2">
      <c r="A30" s="306" t="s">
        <v>247</v>
      </c>
      <c r="B30" s="307" t="s">
        <v>248</v>
      </c>
      <c r="C30" s="308"/>
      <c r="D30" s="113">
        <v>1.2030170904808886</v>
      </c>
      <c r="E30" s="115">
        <v>1134</v>
      </c>
      <c r="F30" s="114">
        <v>1119</v>
      </c>
      <c r="G30" s="114">
        <v>1120</v>
      </c>
      <c r="H30" s="114">
        <v>1106</v>
      </c>
      <c r="I30" s="140">
        <v>1097</v>
      </c>
      <c r="J30" s="115">
        <v>37</v>
      </c>
      <c r="K30" s="116">
        <v>3.372835004557885</v>
      </c>
    </row>
    <row r="31" spans="1:255" ht="14.1" customHeight="1" x14ac:dyDescent="0.2">
      <c r="A31" s="306" t="s">
        <v>249</v>
      </c>
      <c r="B31" s="307" t="s">
        <v>250</v>
      </c>
      <c r="C31" s="308"/>
      <c r="D31" s="113">
        <v>1.2019562288490713</v>
      </c>
      <c r="E31" s="115">
        <v>1133</v>
      </c>
      <c r="F31" s="114">
        <v>1134</v>
      </c>
      <c r="G31" s="114">
        <v>1172</v>
      </c>
      <c r="H31" s="114">
        <v>1161</v>
      </c>
      <c r="I31" s="140">
        <v>1146</v>
      </c>
      <c r="J31" s="115">
        <v>-13</v>
      </c>
      <c r="K31" s="116">
        <v>-1.1343804537521816</v>
      </c>
    </row>
    <row r="32" spans="1:255" ht="14.1" customHeight="1" x14ac:dyDescent="0.2">
      <c r="A32" s="306">
        <v>31</v>
      </c>
      <c r="B32" s="307" t="s">
        <v>251</v>
      </c>
      <c r="C32" s="308"/>
      <c r="D32" s="113">
        <v>0.62272577787679151</v>
      </c>
      <c r="E32" s="115">
        <v>587</v>
      </c>
      <c r="F32" s="114">
        <v>572</v>
      </c>
      <c r="G32" s="114">
        <v>565</v>
      </c>
      <c r="H32" s="114">
        <v>555</v>
      </c>
      <c r="I32" s="140">
        <v>549</v>
      </c>
      <c r="J32" s="115">
        <v>38</v>
      </c>
      <c r="K32" s="116">
        <v>6.9216757741347905</v>
      </c>
    </row>
    <row r="33" spans="1:11" ht="14.1" customHeight="1" x14ac:dyDescent="0.2">
      <c r="A33" s="306">
        <v>32</v>
      </c>
      <c r="B33" s="307" t="s">
        <v>252</v>
      </c>
      <c r="C33" s="308"/>
      <c r="D33" s="113">
        <v>2.2246268419210082</v>
      </c>
      <c r="E33" s="115">
        <v>2097</v>
      </c>
      <c r="F33" s="114">
        <v>2087</v>
      </c>
      <c r="G33" s="114">
        <v>2128</v>
      </c>
      <c r="H33" s="114">
        <v>2079</v>
      </c>
      <c r="I33" s="140">
        <v>2157</v>
      </c>
      <c r="J33" s="115">
        <v>-60</v>
      </c>
      <c r="K33" s="116">
        <v>-2.7816411682892905</v>
      </c>
    </row>
    <row r="34" spans="1:11" ht="14.1" customHeight="1" x14ac:dyDescent="0.2">
      <c r="A34" s="306">
        <v>33</v>
      </c>
      <c r="B34" s="307" t="s">
        <v>253</v>
      </c>
      <c r="C34" s="308"/>
      <c r="D34" s="113">
        <v>1.5127886869715583</v>
      </c>
      <c r="E34" s="115">
        <v>1426</v>
      </c>
      <c r="F34" s="114">
        <v>1406</v>
      </c>
      <c r="G34" s="114">
        <v>1454</v>
      </c>
      <c r="H34" s="114">
        <v>1435</v>
      </c>
      <c r="I34" s="140">
        <v>1464</v>
      </c>
      <c r="J34" s="115">
        <v>-38</v>
      </c>
      <c r="K34" s="116">
        <v>-2.5956284153005464</v>
      </c>
    </row>
    <row r="35" spans="1:11" ht="14.1" customHeight="1" x14ac:dyDescent="0.2">
      <c r="A35" s="306">
        <v>34</v>
      </c>
      <c r="B35" s="307" t="s">
        <v>254</v>
      </c>
      <c r="C35" s="308"/>
      <c r="D35" s="113">
        <v>2.5131812057753309</v>
      </c>
      <c r="E35" s="115">
        <v>2369</v>
      </c>
      <c r="F35" s="114">
        <v>2258</v>
      </c>
      <c r="G35" s="114">
        <v>2280</v>
      </c>
      <c r="H35" s="114">
        <v>2244</v>
      </c>
      <c r="I35" s="140">
        <v>2259</v>
      </c>
      <c r="J35" s="115">
        <v>110</v>
      </c>
      <c r="K35" s="116">
        <v>4.8694112439132358</v>
      </c>
    </row>
    <row r="36" spans="1:11" ht="14.1" customHeight="1" x14ac:dyDescent="0.2">
      <c r="A36" s="306">
        <v>41</v>
      </c>
      <c r="B36" s="307" t="s">
        <v>255</v>
      </c>
      <c r="C36" s="308"/>
      <c r="D36" s="113">
        <v>1.473536806594316</v>
      </c>
      <c r="E36" s="115">
        <v>1389</v>
      </c>
      <c r="F36" s="114">
        <v>1375</v>
      </c>
      <c r="G36" s="114">
        <v>1391</v>
      </c>
      <c r="H36" s="114">
        <v>1376</v>
      </c>
      <c r="I36" s="140">
        <v>1378</v>
      </c>
      <c r="J36" s="115">
        <v>11</v>
      </c>
      <c r="K36" s="116">
        <v>0.79825834542815677</v>
      </c>
    </row>
    <row r="37" spans="1:11" ht="14.1" customHeight="1" x14ac:dyDescent="0.2">
      <c r="A37" s="306">
        <v>42</v>
      </c>
      <c r="B37" s="307" t="s">
        <v>256</v>
      </c>
      <c r="C37" s="308"/>
      <c r="D37" s="113">
        <v>8.2747207281754234E-2</v>
      </c>
      <c r="E37" s="115">
        <v>78</v>
      </c>
      <c r="F37" s="114">
        <v>83</v>
      </c>
      <c r="G37" s="114">
        <v>82</v>
      </c>
      <c r="H37" s="114">
        <v>81</v>
      </c>
      <c r="I37" s="140">
        <v>84</v>
      </c>
      <c r="J37" s="115">
        <v>-6</v>
      </c>
      <c r="K37" s="116">
        <v>-7.1428571428571432</v>
      </c>
    </row>
    <row r="38" spans="1:11" ht="14.1" customHeight="1" x14ac:dyDescent="0.2">
      <c r="A38" s="306">
        <v>43</v>
      </c>
      <c r="B38" s="307" t="s">
        <v>257</v>
      </c>
      <c r="C38" s="308"/>
      <c r="D38" s="113">
        <v>1.40351993889437</v>
      </c>
      <c r="E38" s="115">
        <v>1323</v>
      </c>
      <c r="F38" s="114">
        <v>1299</v>
      </c>
      <c r="G38" s="114">
        <v>1290</v>
      </c>
      <c r="H38" s="114">
        <v>1275</v>
      </c>
      <c r="I38" s="140">
        <v>1265</v>
      </c>
      <c r="J38" s="115">
        <v>58</v>
      </c>
      <c r="K38" s="116">
        <v>4.5849802371541504</v>
      </c>
    </row>
    <row r="39" spans="1:11" ht="14.1" customHeight="1" x14ac:dyDescent="0.2">
      <c r="A39" s="306">
        <v>51</v>
      </c>
      <c r="B39" s="307" t="s">
        <v>258</v>
      </c>
      <c r="C39" s="308"/>
      <c r="D39" s="113">
        <v>6.4627690610313699</v>
      </c>
      <c r="E39" s="115">
        <v>6092</v>
      </c>
      <c r="F39" s="114">
        <v>6137</v>
      </c>
      <c r="G39" s="114">
        <v>6259</v>
      </c>
      <c r="H39" s="114">
        <v>6010</v>
      </c>
      <c r="I39" s="140">
        <v>5912</v>
      </c>
      <c r="J39" s="115">
        <v>180</v>
      </c>
      <c r="K39" s="116">
        <v>3.0446549391069011</v>
      </c>
    </row>
    <row r="40" spans="1:11" ht="14.1" customHeight="1" x14ac:dyDescent="0.2">
      <c r="A40" s="306" t="s">
        <v>259</v>
      </c>
      <c r="B40" s="307" t="s">
        <v>260</v>
      </c>
      <c r="C40" s="308"/>
      <c r="D40" s="113">
        <v>5.7371397048682944</v>
      </c>
      <c r="E40" s="115">
        <v>5408</v>
      </c>
      <c r="F40" s="114">
        <v>5450</v>
      </c>
      <c r="G40" s="114">
        <v>5545</v>
      </c>
      <c r="H40" s="114">
        <v>5356</v>
      </c>
      <c r="I40" s="140">
        <v>5316</v>
      </c>
      <c r="J40" s="115">
        <v>92</v>
      </c>
      <c r="K40" s="116">
        <v>1.7306245297215952</v>
      </c>
    </row>
    <row r="41" spans="1:11" ht="14.1" customHeight="1" x14ac:dyDescent="0.2">
      <c r="A41" s="306"/>
      <c r="B41" s="307" t="s">
        <v>261</v>
      </c>
      <c r="C41" s="308"/>
      <c r="D41" s="113">
        <v>4.4619840234238248</v>
      </c>
      <c r="E41" s="115">
        <v>4206</v>
      </c>
      <c r="F41" s="114">
        <v>4267</v>
      </c>
      <c r="G41" s="114">
        <v>4383</v>
      </c>
      <c r="H41" s="114">
        <v>4222</v>
      </c>
      <c r="I41" s="140">
        <v>4202</v>
      </c>
      <c r="J41" s="115">
        <v>4</v>
      </c>
      <c r="K41" s="116">
        <v>9.5192765349833411E-2</v>
      </c>
    </row>
    <row r="42" spans="1:11" ht="14.1" customHeight="1" x14ac:dyDescent="0.2">
      <c r="A42" s="306">
        <v>52</v>
      </c>
      <c r="B42" s="307" t="s">
        <v>262</v>
      </c>
      <c r="C42" s="308"/>
      <c r="D42" s="113">
        <v>3.9867180123696468</v>
      </c>
      <c r="E42" s="115">
        <v>3758</v>
      </c>
      <c r="F42" s="114">
        <v>3728</v>
      </c>
      <c r="G42" s="114">
        <v>3673</v>
      </c>
      <c r="H42" s="114">
        <v>3597</v>
      </c>
      <c r="I42" s="140">
        <v>3550</v>
      </c>
      <c r="J42" s="115">
        <v>208</v>
      </c>
      <c r="K42" s="116">
        <v>5.859154929577465</v>
      </c>
    </row>
    <row r="43" spans="1:11" ht="14.1" customHeight="1" x14ac:dyDescent="0.2">
      <c r="A43" s="306" t="s">
        <v>263</v>
      </c>
      <c r="B43" s="307" t="s">
        <v>264</v>
      </c>
      <c r="C43" s="308"/>
      <c r="D43" s="113">
        <v>3.6843724473016985</v>
      </c>
      <c r="E43" s="115">
        <v>3473</v>
      </c>
      <c r="F43" s="114">
        <v>3441</v>
      </c>
      <c r="G43" s="114">
        <v>3368</v>
      </c>
      <c r="H43" s="114">
        <v>3302</v>
      </c>
      <c r="I43" s="140">
        <v>3253</v>
      </c>
      <c r="J43" s="115">
        <v>220</v>
      </c>
      <c r="K43" s="116">
        <v>6.7629880110667075</v>
      </c>
    </row>
    <row r="44" spans="1:11" ht="14.1" customHeight="1" x14ac:dyDescent="0.2">
      <c r="A44" s="306">
        <v>53</v>
      </c>
      <c r="B44" s="307" t="s">
        <v>265</v>
      </c>
      <c r="C44" s="308"/>
      <c r="D44" s="113">
        <v>0.60999543829498315</v>
      </c>
      <c r="E44" s="115">
        <v>575</v>
      </c>
      <c r="F44" s="114">
        <v>562</v>
      </c>
      <c r="G44" s="114">
        <v>558</v>
      </c>
      <c r="H44" s="114">
        <v>560</v>
      </c>
      <c r="I44" s="140">
        <v>550</v>
      </c>
      <c r="J44" s="115">
        <v>25</v>
      </c>
      <c r="K44" s="116">
        <v>4.5454545454545459</v>
      </c>
    </row>
    <row r="45" spans="1:11" ht="14.1" customHeight="1" x14ac:dyDescent="0.2">
      <c r="A45" s="306" t="s">
        <v>266</v>
      </c>
      <c r="B45" s="307" t="s">
        <v>267</v>
      </c>
      <c r="C45" s="308"/>
      <c r="D45" s="113">
        <v>0.57180441954955818</v>
      </c>
      <c r="E45" s="115">
        <v>539</v>
      </c>
      <c r="F45" s="114">
        <v>526</v>
      </c>
      <c r="G45" s="114">
        <v>524</v>
      </c>
      <c r="H45" s="114">
        <v>525</v>
      </c>
      <c r="I45" s="140">
        <v>515</v>
      </c>
      <c r="J45" s="115">
        <v>24</v>
      </c>
      <c r="K45" s="116">
        <v>4.6601941747572813</v>
      </c>
    </row>
    <row r="46" spans="1:11" ht="14.1" customHeight="1" x14ac:dyDescent="0.2">
      <c r="A46" s="306">
        <v>54</v>
      </c>
      <c r="B46" s="307" t="s">
        <v>268</v>
      </c>
      <c r="C46" s="308"/>
      <c r="D46" s="113">
        <v>2.4060341809617771</v>
      </c>
      <c r="E46" s="115">
        <v>2268</v>
      </c>
      <c r="F46" s="114">
        <v>2336</v>
      </c>
      <c r="G46" s="114">
        <v>2394</v>
      </c>
      <c r="H46" s="114">
        <v>2400</v>
      </c>
      <c r="I46" s="140">
        <v>2377</v>
      </c>
      <c r="J46" s="115">
        <v>-109</v>
      </c>
      <c r="K46" s="116">
        <v>-4.5856121161127472</v>
      </c>
    </row>
    <row r="47" spans="1:11" ht="14.1" customHeight="1" x14ac:dyDescent="0.2">
      <c r="A47" s="306">
        <v>61</v>
      </c>
      <c r="B47" s="307" t="s">
        <v>269</v>
      </c>
      <c r="C47" s="308"/>
      <c r="D47" s="113">
        <v>3.9750485344196558</v>
      </c>
      <c r="E47" s="115">
        <v>3747</v>
      </c>
      <c r="F47" s="114">
        <v>3743</v>
      </c>
      <c r="G47" s="114">
        <v>3796</v>
      </c>
      <c r="H47" s="114">
        <v>3726</v>
      </c>
      <c r="I47" s="140">
        <v>3770</v>
      </c>
      <c r="J47" s="115">
        <v>-23</v>
      </c>
      <c r="K47" s="116">
        <v>-0.61007957559681703</v>
      </c>
    </row>
    <row r="48" spans="1:11" ht="14.1" customHeight="1" x14ac:dyDescent="0.2">
      <c r="A48" s="306">
        <v>62</v>
      </c>
      <c r="B48" s="307" t="s">
        <v>270</v>
      </c>
      <c r="C48" s="308"/>
      <c r="D48" s="113">
        <v>8.387172061148064</v>
      </c>
      <c r="E48" s="115">
        <v>7906</v>
      </c>
      <c r="F48" s="114">
        <v>8036</v>
      </c>
      <c r="G48" s="114">
        <v>7927</v>
      </c>
      <c r="H48" s="114">
        <v>7720</v>
      </c>
      <c r="I48" s="140">
        <v>7766</v>
      </c>
      <c r="J48" s="115">
        <v>140</v>
      </c>
      <c r="K48" s="116">
        <v>1.8027298480556271</v>
      </c>
    </row>
    <row r="49" spans="1:11" ht="14.1" customHeight="1" x14ac:dyDescent="0.2">
      <c r="A49" s="306">
        <v>63</v>
      </c>
      <c r="B49" s="307" t="s">
        <v>271</v>
      </c>
      <c r="C49" s="308"/>
      <c r="D49" s="113">
        <v>2.0315500249302483</v>
      </c>
      <c r="E49" s="115">
        <v>1915</v>
      </c>
      <c r="F49" s="114">
        <v>1982</v>
      </c>
      <c r="G49" s="114">
        <v>2062</v>
      </c>
      <c r="H49" s="114">
        <v>2047</v>
      </c>
      <c r="I49" s="140">
        <v>1969</v>
      </c>
      <c r="J49" s="115">
        <v>-54</v>
      </c>
      <c r="K49" s="116">
        <v>-2.7425088877602843</v>
      </c>
    </row>
    <row r="50" spans="1:11" ht="14.1" customHeight="1" x14ac:dyDescent="0.2">
      <c r="A50" s="306" t="s">
        <v>272</v>
      </c>
      <c r="B50" s="307" t="s">
        <v>273</v>
      </c>
      <c r="C50" s="308"/>
      <c r="D50" s="113">
        <v>0.33311055239065168</v>
      </c>
      <c r="E50" s="115">
        <v>314</v>
      </c>
      <c r="F50" s="114">
        <v>294</v>
      </c>
      <c r="G50" s="114">
        <v>318</v>
      </c>
      <c r="H50" s="114">
        <v>309</v>
      </c>
      <c r="I50" s="140">
        <v>290</v>
      </c>
      <c r="J50" s="115">
        <v>24</v>
      </c>
      <c r="K50" s="116">
        <v>8.2758620689655178</v>
      </c>
    </row>
    <row r="51" spans="1:11" ht="14.1" customHeight="1" x14ac:dyDescent="0.2">
      <c r="A51" s="306" t="s">
        <v>274</v>
      </c>
      <c r="B51" s="307" t="s">
        <v>275</v>
      </c>
      <c r="C51" s="308"/>
      <c r="D51" s="113">
        <v>1.4576238821170555</v>
      </c>
      <c r="E51" s="115">
        <v>1374</v>
      </c>
      <c r="F51" s="114">
        <v>1459</v>
      </c>
      <c r="G51" s="114">
        <v>1491</v>
      </c>
      <c r="H51" s="114">
        <v>1499</v>
      </c>
      <c r="I51" s="140">
        <v>1441</v>
      </c>
      <c r="J51" s="115">
        <v>-67</v>
      </c>
      <c r="K51" s="116">
        <v>-4.6495489243580845</v>
      </c>
    </row>
    <row r="52" spans="1:11" ht="14.1" customHeight="1" x14ac:dyDescent="0.2">
      <c r="A52" s="306">
        <v>71</v>
      </c>
      <c r="B52" s="307" t="s">
        <v>276</v>
      </c>
      <c r="C52" s="308"/>
      <c r="D52" s="113">
        <v>12.597731877831174</v>
      </c>
      <c r="E52" s="115">
        <v>11875</v>
      </c>
      <c r="F52" s="114">
        <v>11824</v>
      </c>
      <c r="G52" s="114">
        <v>11851</v>
      </c>
      <c r="H52" s="114">
        <v>11617</v>
      </c>
      <c r="I52" s="140">
        <v>11639</v>
      </c>
      <c r="J52" s="115">
        <v>236</v>
      </c>
      <c r="K52" s="116">
        <v>2.0276656070109116</v>
      </c>
    </row>
    <row r="53" spans="1:11" ht="14.1" customHeight="1" x14ac:dyDescent="0.2">
      <c r="A53" s="306" t="s">
        <v>277</v>
      </c>
      <c r="B53" s="307" t="s">
        <v>278</v>
      </c>
      <c r="C53" s="308"/>
      <c r="D53" s="113">
        <v>5.0571273988733649</v>
      </c>
      <c r="E53" s="115">
        <v>4767</v>
      </c>
      <c r="F53" s="114">
        <v>4706</v>
      </c>
      <c r="G53" s="114">
        <v>4700</v>
      </c>
      <c r="H53" s="114">
        <v>4588</v>
      </c>
      <c r="I53" s="140">
        <v>4611</v>
      </c>
      <c r="J53" s="115">
        <v>156</v>
      </c>
      <c r="K53" s="116">
        <v>3.3832140533506831</v>
      </c>
    </row>
    <row r="54" spans="1:11" ht="14.1" customHeight="1" x14ac:dyDescent="0.2">
      <c r="A54" s="306" t="s">
        <v>279</v>
      </c>
      <c r="B54" s="307" t="s">
        <v>280</v>
      </c>
      <c r="C54" s="308"/>
      <c r="D54" s="113">
        <v>6.0755545654180327</v>
      </c>
      <c r="E54" s="115">
        <v>5727</v>
      </c>
      <c r="F54" s="114">
        <v>5728</v>
      </c>
      <c r="G54" s="114">
        <v>5771</v>
      </c>
      <c r="H54" s="114">
        <v>5674</v>
      </c>
      <c r="I54" s="140">
        <v>5677</v>
      </c>
      <c r="J54" s="115">
        <v>50</v>
      </c>
      <c r="K54" s="116">
        <v>0.88074687334859958</v>
      </c>
    </row>
    <row r="55" spans="1:11" ht="14.1" customHeight="1" x14ac:dyDescent="0.2">
      <c r="A55" s="306">
        <v>72</v>
      </c>
      <c r="B55" s="307" t="s">
        <v>281</v>
      </c>
      <c r="C55" s="308"/>
      <c r="D55" s="113">
        <v>4.5617050168146571</v>
      </c>
      <c r="E55" s="115">
        <v>4300</v>
      </c>
      <c r="F55" s="114">
        <v>4316</v>
      </c>
      <c r="G55" s="114">
        <v>4324</v>
      </c>
      <c r="H55" s="114">
        <v>4265</v>
      </c>
      <c r="I55" s="140">
        <v>4285</v>
      </c>
      <c r="J55" s="115">
        <v>15</v>
      </c>
      <c r="K55" s="116">
        <v>0.3500583430571762</v>
      </c>
    </row>
    <row r="56" spans="1:11" ht="14.1" customHeight="1" x14ac:dyDescent="0.2">
      <c r="A56" s="306" t="s">
        <v>282</v>
      </c>
      <c r="B56" s="307" t="s">
        <v>283</v>
      </c>
      <c r="C56" s="308"/>
      <c r="D56" s="113">
        <v>2.4421034764435676</v>
      </c>
      <c r="E56" s="115">
        <v>2302</v>
      </c>
      <c r="F56" s="114">
        <v>2310</v>
      </c>
      <c r="G56" s="114">
        <v>2311</v>
      </c>
      <c r="H56" s="114">
        <v>2302</v>
      </c>
      <c r="I56" s="140">
        <v>2315</v>
      </c>
      <c r="J56" s="115">
        <v>-13</v>
      </c>
      <c r="K56" s="116">
        <v>-0.56155507559395246</v>
      </c>
    </row>
    <row r="57" spans="1:11" ht="14.1" customHeight="1" x14ac:dyDescent="0.2">
      <c r="A57" s="306" t="s">
        <v>284</v>
      </c>
      <c r="B57" s="307" t="s">
        <v>285</v>
      </c>
      <c r="C57" s="308"/>
      <c r="D57" s="113">
        <v>1.4703542216988639</v>
      </c>
      <c r="E57" s="115">
        <v>1386</v>
      </c>
      <c r="F57" s="114">
        <v>1388</v>
      </c>
      <c r="G57" s="114">
        <v>1391</v>
      </c>
      <c r="H57" s="114">
        <v>1370</v>
      </c>
      <c r="I57" s="140">
        <v>1365</v>
      </c>
      <c r="J57" s="115">
        <v>21</v>
      </c>
      <c r="K57" s="116">
        <v>1.5384615384615385</v>
      </c>
    </row>
    <row r="58" spans="1:11" ht="14.1" customHeight="1" x14ac:dyDescent="0.2">
      <c r="A58" s="306">
        <v>73</v>
      </c>
      <c r="B58" s="307" t="s">
        <v>286</v>
      </c>
      <c r="C58" s="308"/>
      <c r="D58" s="113">
        <v>2.8197702173705483</v>
      </c>
      <c r="E58" s="115">
        <v>2658</v>
      </c>
      <c r="F58" s="114">
        <v>2688</v>
      </c>
      <c r="G58" s="114">
        <v>2698</v>
      </c>
      <c r="H58" s="114">
        <v>2635</v>
      </c>
      <c r="I58" s="140">
        <v>2641</v>
      </c>
      <c r="J58" s="115">
        <v>17</v>
      </c>
      <c r="K58" s="116">
        <v>0.64369556985990151</v>
      </c>
    </row>
    <row r="59" spans="1:11" ht="14.1" customHeight="1" x14ac:dyDescent="0.2">
      <c r="A59" s="306" t="s">
        <v>287</v>
      </c>
      <c r="B59" s="307" t="s">
        <v>288</v>
      </c>
      <c r="C59" s="308"/>
      <c r="D59" s="113">
        <v>2.250087521084625</v>
      </c>
      <c r="E59" s="115">
        <v>2121</v>
      </c>
      <c r="F59" s="114">
        <v>2150</v>
      </c>
      <c r="G59" s="114">
        <v>2158</v>
      </c>
      <c r="H59" s="114">
        <v>2114</v>
      </c>
      <c r="I59" s="140">
        <v>2124</v>
      </c>
      <c r="J59" s="115">
        <v>-3</v>
      </c>
      <c r="K59" s="116">
        <v>-0.14124293785310735</v>
      </c>
    </row>
    <row r="60" spans="1:11" ht="14.1" customHeight="1" x14ac:dyDescent="0.2">
      <c r="A60" s="306">
        <v>81</v>
      </c>
      <c r="B60" s="307" t="s">
        <v>289</v>
      </c>
      <c r="C60" s="308"/>
      <c r="D60" s="113">
        <v>7.0345734805809279</v>
      </c>
      <c r="E60" s="115">
        <v>6631</v>
      </c>
      <c r="F60" s="114">
        <v>6593</v>
      </c>
      <c r="G60" s="114">
        <v>6523</v>
      </c>
      <c r="H60" s="114">
        <v>6410</v>
      </c>
      <c r="I60" s="140">
        <v>6386</v>
      </c>
      <c r="J60" s="115">
        <v>245</v>
      </c>
      <c r="K60" s="116">
        <v>3.8365173817726275</v>
      </c>
    </row>
    <row r="61" spans="1:11" ht="14.1" customHeight="1" x14ac:dyDescent="0.2">
      <c r="A61" s="306" t="s">
        <v>290</v>
      </c>
      <c r="B61" s="307" t="s">
        <v>291</v>
      </c>
      <c r="C61" s="308"/>
      <c r="D61" s="113">
        <v>2.1991661627573915</v>
      </c>
      <c r="E61" s="115">
        <v>2073</v>
      </c>
      <c r="F61" s="114">
        <v>2068</v>
      </c>
      <c r="G61" s="114">
        <v>2079</v>
      </c>
      <c r="H61" s="114">
        <v>1998</v>
      </c>
      <c r="I61" s="140">
        <v>2028</v>
      </c>
      <c r="J61" s="115">
        <v>45</v>
      </c>
      <c r="K61" s="116">
        <v>2.2189349112426036</v>
      </c>
    </row>
    <row r="62" spans="1:11" ht="14.1" customHeight="1" x14ac:dyDescent="0.2">
      <c r="A62" s="306" t="s">
        <v>292</v>
      </c>
      <c r="B62" s="307" t="s">
        <v>293</v>
      </c>
      <c r="C62" s="308"/>
      <c r="D62" s="113">
        <v>2.5704677338934681</v>
      </c>
      <c r="E62" s="115">
        <v>2423</v>
      </c>
      <c r="F62" s="114">
        <v>2402</v>
      </c>
      <c r="G62" s="114">
        <v>2373</v>
      </c>
      <c r="H62" s="114">
        <v>2375</v>
      </c>
      <c r="I62" s="140">
        <v>2324</v>
      </c>
      <c r="J62" s="115">
        <v>99</v>
      </c>
      <c r="K62" s="116">
        <v>4.2598967297762478</v>
      </c>
    </row>
    <row r="63" spans="1:11" ht="14.1" customHeight="1" x14ac:dyDescent="0.2">
      <c r="A63" s="306"/>
      <c r="B63" s="307" t="s">
        <v>294</v>
      </c>
      <c r="C63" s="308"/>
      <c r="D63" s="113">
        <v>2.1036886158938288</v>
      </c>
      <c r="E63" s="115">
        <v>1983</v>
      </c>
      <c r="F63" s="114">
        <v>1958</v>
      </c>
      <c r="G63" s="114">
        <v>1933</v>
      </c>
      <c r="H63" s="114">
        <v>1946</v>
      </c>
      <c r="I63" s="140">
        <v>1906</v>
      </c>
      <c r="J63" s="115">
        <v>77</v>
      </c>
      <c r="K63" s="116">
        <v>4.0398740818467997</v>
      </c>
    </row>
    <row r="64" spans="1:11" ht="14.1" customHeight="1" x14ac:dyDescent="0.2">
      <c r="A64" s="306" t="s">
        <v>295</v>
      </c>
      <c r="B64" s="307" t="s">
        <v>296</v>
      </c>
      <c r="C64" s="308"/>
      <c r="D64" s="113">
        <v>0.56331752649501921</v>
      </c>
      <c r="E64" s="115">
        <v>531</v>
      </c>
      <c r="F64" s="114">
        <v>525</v>
      </c>
      <c r="G64" s="114">
        <v>521</v>
      </c>
      <c r="H64" s="114">
        <v>517</v>
      </c>
      <c r="I64" s="140">
        <v>528</v>
      </c>
      <c r="J64" s="115">
        <v>3</v>
      </c>
      <c r="K64" s="116">
        <v>0.56818181818181823</v>
      </c>
    </row>
    <row r="65" spans="1:11" ht="14.1" customHeight="1" x14ac:dyDescent="0.2">
      <c r="A65" s="306" t="s">
        <v>297</v>
      </c>
      <c r="B65" s="307" t="s">
        <v>298</v>
      </c>
      <c r="C65" s="308"/>
      <c r="D65" s="113">
        <v>0.75109003532669238</v>
      </c>
      <c r="E65" s="115">
        <v>708</v>
      </c>
      <c r="F65" s="114">
        <v>711</v>
      </c>
      <c r="G65" s="114">
        <v>692</v>
      </c>
      <c r="H65" s="114">
        <v>679</v>
      </c>
      <c r="I65" s="140">
        <v>683</v>
      </c>
      <c r="J65" s="115">
        <v>25</v>
      </c>
      <c r="K65" s="116">
        <v>3.6603221083455346</v>
      </c>
    </row>
    <row r="66" spans="1:11" ht="14.1" customHeight="1" x14ac:dyDescent="0.2">
      <c r="A66" s="306">
        <v>82</v>
      </c>
      <c r="B66" s="307" t="s">
        <v>299</v>
      </c>
      <c r="C66" s="308"/>
      <c r="D66" s="113">
        <v>3.4944782152063905</v>
      </c>
      <c r="E66" s="115">
        <v>3294</v>
      </c>
      <c r="F66" s="114">
        <v>3315</v>
      </c>
      <c r="G66" s="114">
        <v>3348</v>
      </c>
      <c r="H66" s="114">
        <v>3242</v>
      </c>
      <c r="I66" s="140">
        <v>3195</v>
      </c>
      <c r="J66" s="115">
        <v>99</v>
      </c>
      <c r="K66" s="116">
        <v>3.0985915492957745</v>
      </c>
    </row>
    <row r="67" spans="1:11" ht="14.1" customHeight="1" x14ac:dyDescent="0.2">
      <c r="A67" s="306" t="s">
        <v>300</v>
      </c>
      <c r="B67" s="307" t="s">
        <v>301</v>
      </c>
      <c r="C67" s="308"/>
      <c r="D67" s="113">
        <v>2.2564526908755291</v>
      </c>
      <c r="E67" s="115">
        <v>2127</v>
      </c>
      <c r="F67" s="114">
        <v>2142</v>
      </c>
      <c r="G67" s="114">
        <v>2151</v>
      </c>
      <c r="H67" s="114">
        <v>2103</v>
      </c>
      <c r="I67" s="140">
        <v>2079</v>
      </c>
      <c r="J67" s="115">
        <v>48</v>
      </c>
      <c r="K67" s="116">
        <v>2.3088023088023086</v>
      </c>
    </row>
    <row r="68" spans="1:11" ht="14.1" customHeight="1" x14ac:dyDescent="0.2">
      <c r="A68" s="306" t="s">
        <v>302</v>
      </c>
      <c r="B68" s="307" t="s">
        <v>303</v>
      </c>
      <c r="C68" s="308"/>
      <c r="D68" s="113">
        <v>0.64182128724950405</v>
      </c>
      <c r="E68" s="115">
        <v>605</v>
      </c>
      <c r="F68" s="114">
        <v>617</v>
      </c>
      <c r="G68" s="114">
        <v>632</v>
      </c>
      <c r="H68" s="114">
        <v>603</v>
      </c>
      <c r="I68" s="140">
        <v>591</v>
      </c>
      <c r="J68" s="115">
        <v>14</v>
      </c>
      <c r="K68" s="116">
        <v>2.3688663282571913</v>
      </c>
    </row>
    <row r="69" spans="1:11" ht="14.1" customHeight="1" x14ac:dyDescent="0.2">
      <c r="A69" s="306">
        <v>83</v>
      </c>
      <c r="B69" s="307" t="s">
        <v>304</v>
      </c>
      <c r="C69" s="308"/>
      <c r="D69" s="113">
        <v>5.8517127611045687</v>
      </c>
      <c r="E69" s="115">
        <v>5516</v>
      </c>
      <c r="F69" s="114">
        <v>5473</v>
      </c>
      <c r="G69" s="114">
        <v>5437</v>
      </c>
      <c r="H69" s="114">
        <v>5301</v>
      </c>
      <c r="I69" s="140">
        <v>5320</v>
      </c>
      <c r="J69" s="115">
        <v>196</v>
      </c>
      <c r="K69" s="116">
        <v>3.6842105263157894</v>
      </c>
    </row>
    <row r="70" spans="1:11" ht="14.1" customHeight="1" x14ac:dyDescent="0.2">
      <c r="A70" s="306" t="s">
        <v>305</v>
      </c>
      <c r="B70" s="307" t="s">
        <v>306</v>
      </c>
      <c r="C70" s="308"/>
      <c r="D70" s="113">
        <v>5.1377528828914842</v>
      </c>
      <c r="E70" s="115">
        <v>4843</v>
      </c>
      <c r="F70" s="114">
        <v>4828</v>
      </c>
      <c r="G70" s="114">
        <v>4792</v>
      </c>
      <c r="H70" s="114">
        <v>4658</v>
      </c>
      <c r="I70" s="140">
        <v>4691</v>
      </c>
      <c r="J70" s="115">
        <v>152</v>
      </c>
      <c r="K70" s="116">
        <v>3.2402472820294181</v>
      </c>
    </row>
    <row r="71" spans="1:11" ht="14.1" customHeight="1" x14ac:dyDescent="0.2">
      <c r="A71" s="306"/>
      <c r="B71" s="307" t="s">
        <v>307</v>
      </c>
      <c r="C71" s="308"/>
      <c r="D71" s="113">
        <v>3.5634342212745191</v>
      </c>
      <c r="E71" s="115">
        <v>3359</v>
      </c>
      <c r="F71" s="114">
        <v>3325</v>
      </c>
      <c r="G71" s="114">
        <v>3315</v>
      </c>
      <c r="H71" s="114">
        <v>3200</v>
      </c>
      <c r="I71" s="140">
        <v>3214</v>
      </c>
      <c r="J71" s="115">
        <v>145</v>
      </c>
      <c r="K71" s="116">
        <v>4.511512134411948</v>
      </c>
    </row>
    <row r="72" spans="1:11" ht="14.1" customHeight="1" x14ac:dyDescent="0.2">
      <c r="A72" s="306">
        <v>84</v>
      </c>
      <c r="B72" s="307" t="s">
        <v>308</v>
      </c>
      <c r="C72" s="308"/>
      <c r="D72" s="113">
        <v>1.5424928126624444</v>
      </c>
      <c r="E72" s="115">
        <v>1454</v>
      </c>
      <c r="F72" s="114">
        <v>1447</v>
      </c>
      <c r="G72" s="114">
        <v>1439</v>
      </c>
      <c r="H72" s="114">
        <v>1407</v>
      </c>
      <c r="I72" s="140">
        <v>1428</v>
      </c>
      <c r="J72" s="115">
        <v>26</v>
      </c>
      <c r="K72" s="116">
        <v>1.8207282913165266</v>
      </c>
    </row>
    <row r="73" spans="1:11" ht="14.1" customHeight="1" x14ac:dyDescent="0.2">
      <c r="A73" s="306" t="s">
        <v>309</v>
      </c>
      <c r="B73" s="307" t="s">
        <v>310</v>
      </c>
      <c r="C73" s="308"/>
      <c r="D73" s="113">
        <v>0.70229040026309364</v>
      </c>
      <c r="E73" s="115">
        <v>662</v>
      </c>
      <c r="F73" s="114">
        <v>659</v>
      </c>
      <c r="G73" s="114">
        <v>652</v>
      </c>
      <c r="H73" s="114">
        <v>638</v>
      </c>
      <c r="I73" s="140">
        <v>655</v>
      </c>
      <c r="J73" s="115">
        <v>7</v>
      </c>
      <c r="K73" s="116">
        <v>1.0687022900763359</v>
      </c>
    </row>
    <row r="74" spans="1:11" ht="14.1" customHeight="1" x14ac:dyDescent="0.2">
      <c r="A74" s="306" t="s">
        <v>311</v>
      </c>
      <c r="B74" s="307" t="s">
        <v>312</v>
      </c>
      <c r="C74" s="308"/>
      <c r="D74" s="113">
        <v>0.16125096803623903</v>
      </c>
      <c r="E74" s="115">
        <v>152</v>
      </c>
      <c r="F74" s="114">
        <v>157</v>
      </c>
      <c r="G74" s="114">
        <v>160</v>
      </c>
      <c r="H74" s="114">
        <v>163</v>
      </c>
      <c r="I74" s="140">
        <v>164</v>
      </c>
      <c r="J74" s="115">
        <v>-12</v>
      </c>
      <c r="K74" s="116">
        <v>-7.3170731707317076</v>
      </c>
    </row>
    <row r="75" spans="1:11" ht="14.1" customHeight="1" x14ac:dyDescent="0.2">
      <c r="A75" s="306" t="s">
        <v>313</v>
      </c>
      <c r="B75" s="307" t="s">
        <v>314</v>
      </c>
      <c r="C75" s="308"/>
      <c r="D75" s="113">
        <v>0.20262457167711614</v>
      </c>
      <c r="E75" s="115">
        <v>191</v>
      </c>
      <c r="F75" s="114">
        <v>192</v>
      </c>
      <c r="G75" s="114">
        <v>188</v>
      </c>
      <c r="H75" s="114">
        <v>185</v>
      </c>
      <c r="I75" s="140">
        <v>179</v>
      </c>
      <c r="J75" s="115">
        <v>12</v>
      </c>
      <c r="K75" s="116">
        <v>6.7039106145251397</v>
      </c>
    </row>
    <row r="76" spans="1:11" ht="14.1" customHeight="1" x14ac:dyDescent="0.2">
      <c r="A76" s="306">
        <v>91</v>
      </c>
      <c r="B76" s="307" t="s">
        <v>315</v>
      </c>
      <c r="C76" s="308"/>
      <c r="D76" s="113">
        <v>0.32356279770429541</v>
      </c>
      <c r="E76" s="115">
        <v>305</v>
      </c>
      <c r="F76" s="114">
        <v>299</v>
      </c>
      <c r="G76" s="114">
        <v>298</v>
      </c>
      <c r="H76" s="114">
        <v>226</v>
      </c>
      <c r="I76" s="140">
        <v>285</v>
      </c>
      <c r="J76" s="115">
        <v>20</v>
      </c>
      <c r="K76" s="116">
        <v>7.0175438596491224</v>
      </c>
    </row>
    <row r="77" spans="1:11" ht="14.1" customHeight="1" x14ac:dyDescent="0.2">
      <c r="A77" s="306">
        <v>92</v>
      </c>
      <c r="B77" s="307" t="s">
        <v>316</v>
      </c>
      <c r="C77" s="308"/>
      <c r="D77" s="113">
        <v>1.1086004052491434</v>
      </c>
      <c r="E77" s="115">
        <v>1045</v>
      </c>
      <c r="F77" s="114">
        <v>1006</v>
      </c>
      <c r="G77" s="114">
        <v>1001</v>
      </c>
      <c r="H77" s="114">
        <v>1019</v>
      </c>
      <c r="I77" s="140">
        <v>1018</v>
      </c>
      <c r="J77" s="115">
        <v>27</v>
      </c>
      <c r="K77" s="116">
        <v>2.6522593320235757</v>
      </c>
    </row>
    <row r="78" spans="1:11" ht="14.1" customHeight="1" x14ac:dyDescent="0.2">
      <c r="A78" s="306">
        <v>93</v>
      </c>
      <c r="B78" s="307" t="s">
        <v>317</v>
      </c>
      <c r="C78" s="308"/>
      <c r="D78" s="113">
        <v>0.16125096803623903</v>
      </c>
      <c r="E78" s="115">
        <v>152</v>
      </c>
      <c r="F78" s="114">
        <v>152</v>
      </c>
      <c r="G78" s="114">
        <v>156</v>
      </c>
      <c r="H78" s="114">
        <v>156</v>
      </c>
      <c r="I78" s="140">
        <v>160</v>
      </c>
      <c r="J78" s="115">
        <v>-8</v>
      </c>
      <c r="K78" s="116">
        <v>-5</v>
      </c>
    </row>
    <row r="79" spans="1:11" ht="14.1" customHeight="1" x14ac:dyDescent="0.2">
      <c r="A79" s="306">
        <v>94</v>
      </c>
      <c r="B79" s="307" t="s">
        <v>318</v>
      </c>
      <c r="C79" s="308"/>
      <c r="D79" s="113">
        <v>0.15700752150896957</v>
      </c>
      <c r="E79" s="115">
        <v>148</v>
      </c>
      <c r="F79" s="114">
        <v>147</v>
      </c>
      <c r="G79" s="114">
        <v>156</v>
      </c>
      <c r="H79" s="114">
        <v>147</v>
      </c>
      <c r="I79" s="140">
        <v>145</v>
      </c>
      <c r="J79" s="115">
        <v>3</v>
      </c>
      <c r="K79" s="116">
        <v>2.0689655172413794</v>
      </c>
    </row>
    <row r="80" spans="1:11" ht="14.1" customHeight="1" x14ac:dyDescent="0.2">
      <c r="A80" s="306" t="s">
        <v>319</v>
      </c>
      <c r="B80" s="307" t="s">
        <v>320</v>
      </c>
      <c r="C80" s="308"/>
      <c r="D80" s="113">
        <v>3.1825848954520862E-3</v>
      </c>
      <c r="E80" s="115">
        <v>3</v>
      </c>
      <c r="F80" s="114">
        <v>3</v>
      </c>
      <c r="G80" s="114">
        <v>3</v>
      </c>
      <c r="H80" s="114">
        <v>4</v>
      </c>
      <c r="I80" s="140">
        <v>4</v>
      </c>
      <c r="J80" s="115">
        <v>-1</v>
      </c>
      <c r="K80" s="116">
        <v>-25</v>
      </c>
    </row>
    <row r="81" spans="1:11" ht="14.1" customHeight="1" x14ac:dyDescent="0.2">
      <c r="A81" s="310" t="s">
        <v>321</v>
      </c>
      <c r="B81" s="311" t="s">
        <v>224</v>
      </c>
      <c r="C81" s="312"/>
      <c r="D81" s="125">
        <v>0.62166491624497422</v>
      </c>
      <c r="E81" s="143">
        <v>586</v>
      </c>
      <c r="F81" s="144">
        <v>590</v>
      </c>
      <c r="G81" s="144">
        <v>594</v>
      </c>
      <c r="H81" s="144">
        <v>544</v>
      </c>
      <c r="I81" s="145">
        <v>563</v>
      </c>
      <c r="J81" s="143">
        <v>23</v>
      </c>
      <c r="K81" s="146">
        <v>4.0852575488454708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25070</v>
      </c>
      <c r="E12" s="114">
        <v>25909</v>
      </c>
      <c r="F12" s="114">
        <v>26268</v>
      </c>
      <c r="G12" s="114">
        <v>26373</v>
      </c>
      <c r="H12" s="140">
        <v>25938</v>
      </c>
      <c r="I12" s="115">
        <v>-868</v>
      </c>
      <c r="J12" s="116">
        <v>-3.3464415143804458</v>
      </c>
      <c r="K12"/>
      <c r="L12"/>
      <c r="M12"/>
      <c r="N12"/>
      <c r="O12"/>
      <c r="P12"/>
    </row>
    <row r="13" spans="1:16" s="110" customFormat="1" ht="14.45" customHeight="1" x14ac:dyDescent="0.2">
      <c r="A13" s="120" t="s">
        <v>105</v>
      </c>
      <c r="B13" s="119" t="s">
        <v>106</v>
      </c>
      <c r="C13" s="113">
        <v>42.716394096529719</v>
      </c>
      <c r="D13" s="115">
        <v>10709</v>
      </c>
      <c r="E13" s="114">
        <v>11108</v>
      </c>
      <c r="F13" s="114">
        <v>11241</v>
      </c>
      <c r="G13" s="114">
        <v>11253</v>
      </c>
      <c r="H13" s="140">
        <v>11005</v>
      </c>
      <c r="I13" s="115">
        <v>-296</v>
      </c>
      <c r="J13" s="116">
        <v>-2.6896865061335755</v>
      </c>
      <c r="K13"/>
      <c r="L13"/>
      <c r="M13"/>
      <c r="N13"/>
      <c r="O13"/>
      <c r="P13"/>
    </row>
    <row r="14" spans="1:16" s="110" customFormat="1" ht="14.45" customHeight="1" x14ac:dyDescent="0.2">
      <c r="A14" s="120"/>
      <c r="B14" s="119" t="s">
        <v>107</v>
      </c>
      <c r="C14" s="113">
        <v>57.283605903470281</v>
      </c>
      <c r="D14" s="115">
        <v>14361</v>
      </c>
      <c r="E14" s="114">
        <v>14801</v>
      </c>
      <c r="F14" s="114">
        <v>15027</v>
      </c>
      <c r="G14" s="114">
        <v>15120</v>
      </c>
      <c r="H14" s="140">
        <v>14933</v>
      </c>
      <c r="I14" s="115">
        <v>-572</v>
      </c>
      <c r="J14" s="116">
        <v>-3.8304426438090138</v>
      </c>
      <c r="K14"/>
      <c r="L14"/>
      <c r="M14"/>
      <c r="N14"/>
      <c r="O14"/>
      <c r="P14"/>
    </row>
    <row r="15" spans="1:16" s="110" customFormat="1" ht="14.45" customHeight="1" x14ac:dyDescent="0.2">
      <c r="A15" s="118" t="s">
        <v>105</v>
      </c>
      <c r="B15" s="121" t="s">
        <v>108</v>
      </c>
      <c r="C15" s="113">
        <v>18.069405664140408</v>
      </c>
      <c r="D15" s="115">
        <v>4530</v>
      </c>
      <c r="E15" s="114">
        <v>4720</v>
      </c>
      <c r="F15" s="114">
        <v>4908</v>
      </c>
      <c r="G15" s="114">
        <v>5123</v>
      </c>
      <c r="H15" s="140">
        <v>4838</v>
      </c>
      <c r="I15" s="115">
        <v>-308</v>
      </c>
      <c r="J15" s="116">
        <v>-6.3662670525010334</v>
      </c>
      <c r="K15"/>
      <c r="L15"/>
      <c r="M15"/>
      <c r="N15"/>
      <c r="O15"/>
      <c r="P15"/>
    </row>
    <row r="16" spans="1:16" s="110" customFormat="1" ht="14.45" customHeight="1" x14ac:dyDescent="0.2">
      <c r="A16" s="118"/>
      <c r="B16" s="121" t="s">
        <v>109</v>
      </c>
      <c r="C16" s="113">
        <v>47.136019146390105</v>
      </c>
      <c r="D16" s="115">
        <v>11817</v>
      </c>
      <c r="E16" s="114">
        <v>12258</v>
      </c>
      <c r="F16" s="114">
        <v>12420</v>
      </c>
      <c r="G16" s="114">
        <v>12409</v>
      </c>
      <c r="H16" s="140">
        <v>12367</v>
      </c>
      <c r="I16" s="115">
        <v>-550</v>
      </c>
      <c r="J16" s="116">
        <v>-4.4473194792593196</v>
      </c>
      <c r="K16"/>
      <c r="L16"/>
      <c r="M16"/>
      <c r="N16"/>
      <c r="O16"/>
      <c r="P16"/>
    </row>
    <row r="17" spans="1:16" s="110" customFormat="1" ht="14.45" customHeight="1" x14ac:dyDescent="0.2">
      <c r="A17" s="118"/>
      <c r="B17" s="121" t="s">
        <v>110</v>
      </c>
      <c r="C17" s="113">
        <v>18.129238133226963</v>
      </c>
      <c r="D17" s="115">
        <v>4545</v>
      </c>
      <c r="E17" s="114">
        <v>4649</v>
      </c>
      <c r="F17" s="114">
        <v>4670</v>
      </c>
      <c r="G17" s="114">
        <v>4638</v>
      </c>
      <c r="H17" s="140">
        <v>4604</v>
      </c>
      <c r="I17" s="115">
        <v>-59</v>
      </c>
      <c r="J17" s="116">
        <v>-1.2814943527367506</v>
      </c>
      <c r="K17"/>
      <c r="L17"/>
      <c r="M17"/>
      <c r="N17"/>
      <c r="O17"/>
      <c r="P17"/>
    </row>
    <row r="18" spans="1:16" s="110" customFormat="1" ht="14.45" customHeight="1" x14ac:dyDescent="0.2">
      <c r="A18" s="120"/>
      <c r="B18" s="121" t="s">
        <v>111</v>
      </c>
      <c r="C18" s="113">
        <v>16.661348224970084</v>
      </c>
      <c r="D18" s="115">
        <v>4177</v>
      </c>
      <c r="E18" s="114">
        <v>4281</v>
      </c>
      <c r="F18" s="114">
        <v>4269</v>
      </c>
      <c r="G18" s="114">
        <v>4203</v>
      </c>
      <c r="H18" s="140">
        <v>4129</v>
      </c>
      <c r="I18" s="115">
        <v>48</v>
      </c>
      <c r="J18" s="116">
        <v>1.1625090821022039</v>
      </c>
      <c r="K18"/>
      <c r="L18"/>
      <c r="M18"/>
      <c r="N18"/>
      <c r="O18"/>
      <c r="P18"/>
    </row>
    <row r="19" spans="1:16" s="110" customFormat="1" ht="14.45" customHeight="1" x14ac:dyDescent="0.2">
      <c r="A19" s="120"/>
      <c r="B19" s="121" t="s">
        <v>112</v>
      </c>
      <c r="C19" s="113">
        <v>1.5037893897088153</v>
      </c>
      <c r="D19" s="115">
        <v>377</v>
      </c>
      <c r="E19" s="114">
        <v>394</v>
      </c>
      <c r="F19" s="114">
        <v>420</v>
      </c>
      <c r="G19" s="114">
        <v>343</v>
      </c>
      <c r="H19" s="140">
        <v>331</v>
      </c>
      <c r="I19" s="115">
        <v>46</v>
      </c>
      <c r="J19" s="116">
        <v>13.897280966767372</v>
      </c>
      <c r="K19"/>
      <c r="L19"/>
      <c r="M19"/>
      <c r="N19"/>
      <c r="O19"/>
      <c r="P19"/>
    </row>
    <row r="20" spans="1:16" s="110" customFormat="1" ht="14.45" customHeight="1" x14ac:dyDescent="0.2">
      <c r="A20" s="120" t="s">
        <v>113</v>
      </c>
      <c r="B20" s="119" t="s">
        <v>116</v>
      </c>
      <c r="C20" s="113">
        <v>89.186278420422809</v>
      </c>
      <c r="D20" s="115">
        <v>22359</v>
      </c>
      <c r="E20" s="114">
        <v>23087</v>
      </c>
      <c r="F20" s="114">
        <v>23426</v>
      </c>
      <c r="G20" s="114">
        <v>23530</v>
      </c>
      <c r="H20" s="140">
        <v>23191</v>
      </c>
      <c r="I20" s="115">
        <v>-832</v>
      </c>
      <c r="J20" s="116">
        <v>-3.5875986374024404</v>
      </c>
      <c r="K20"/>
      <c r="L20"/>
      <c r="M20"/>
      <c r="N20"/>
      <c r="O20"/>
      <c r="P20"/>
    </row>
    <row r="21" spans="1:16" s="110" customFormat="1" ht="14.45" customHeight="1" x14ac:dyDescent="0.2">
      <c r="A21" s="123"/>
      <c r="B21" s="124" t="s">
        <v>117</v>
      </c>
      <c r="C21" s="125">
        <v>10.57838053450339</v>
      </c>
      <c r="D21" s="143">
        <v>2652</v>
      </c>
      <c r="E21" s="144">
        <v>2755</v>
      </c>
      <c r="F21" s="144">
        <v>2777</v>
      </c>
      <c r="G21" s="144">
        <v>2775</v>
      </c>
      <c r="H21" s="145">
        <v>2674</v>
      </c>
      <c r="I21" s="143">
        <v>-22</v>
      </c>
      <c r="J21" s="146">
        <v>-0.82273747195213165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28697</v>
      </c>
      <c r="E56" s="114">
        <v>29667</v>
      </c>
      <c r="F56" s="114">
        <v>29874</v>
      </c>
      <c r="G56" s="114">
        <v>29978</v>
      </c>
      <c r="H56" s="140">
        <v>29585</v>
      </c>
      <c r="I56" s="115">
        <v>-888</v>
      </c>
      <c r="J56" s="116">
        <v>-3.0015210410681088</v>
      </c>
      <c r="K56"/>
      <c r="L56"/>
      <c r="M56"/>
      <c r="N56"/>
      <c r="O56"/>
      <c r="P56"/>
    </row>
    <row r="57" spans="1:16" s="110" customFormat="1" ht="14.45" customHeight="1" x14ac:dyDescent="0.2">
      <c r="A57" s="120" t="s">
        <v>105</v>
      </c>
      <c r="B57" s="119" t="s">
        <v>106</v>
      </c>
      <c r="C57" s="113">
        <v>41.63849879778374</v>
      </c>
      <c r="D57" s="115">
        <v>11949</v>
      </c>
      <c r="E57" s="114">
        <v>12363</v>
      </c>
      <c r="F57" s="114">
        <v>12440</v>
      </c>
      <c r="G57" s="114">
        <v>12388</v>
      </c>
      <c r="H57" s="140">
        <v>12205</v>
      </c>
      <c r="I57" s="115">
        <v>-256</v>
      </c>
      <c r="J57" s="116">
        <v>-2.0975010241704219</v>
      </c>
    </row>
    <row r="58" spans="1:16" s="110" customFormat="1" ht="14.45" customHeight="1" x14ac:dyDescent="0.2">
      <c r="A58" s="120"/>
      <c r="B58" s="119" t="s">
        <v>107</v>
      </c>
      <c r="C58" s="113">
        <v>58.36150120221626</v>
      </c>
      <c r="D58" s="115">
        <v>16748</v>
      </c>
      <c r="E58" s="114">
        <v>17304</v>
      </c>
      <c r="F58" s="114">
        <v>17434</v>
      </c>
      <c r="G58" s="114">
        <v>17590</v>
      </c>
      <c r="H58" s="140">
        <v>17380</v>
      </c>
      <c r="I58" s="115">
        <v>-632</v>
      </c>
      <c r="J58" s="116">
        <v>-3.6363636363636362</v>
      </c>
    </row>
    <row r="59" spans="1:16" s="110" customFormat="1" ht="14.45" customHeight="1" x14ac:dyDescent="0.2">
      <c r="A59" s="118" t="s">
        <v>105</v>
      </c>
      <c r="B59" s="121" t="s">
        <v>108</v>
      </c>
      <c r="C59" s="113">
        <v>17.723106944976827</v>
      </c>
      <c r="D59" s="115">
        <v>5086</v>
      </c>
      <c r="E59" s="114">
        <v>5288</v>
      </c>
      <c r="F59" s="114">
        <v>5386</v>
      </c>
      <c r="G59" s="114">
        <v>5631</v>
      </c>
      <c r="H59" s="140">
        <v>5304</v>
      </c>
      <c r="I59" s="115">
        <v>-218</v>
      </c>
      <c r="J59" s="116">
        <v>-4.1101055806938156</v>
      </c>
    </row>
    <row r="60" spans="1:16" s="110" customFormat="1" ht="14.45" customHeight="1" x14ac:dyDescent="0.2">
      <c r="A60" s="118"/>
      <c r="B60" s="121" t="s">
        <v>109</v>
      </c>
      <c r="C60" s="113">
        <v>48.621807157542598</v>
      </c>
      <c r="D60" s="115">
        <v>13953</v>
      </c>
      <c r="E60" s="114">
        <v>14522</v>
      </c>
      <c r="F60" s="114">
        <v>14664</v>
      </c>
      <c r="G60" s="114">
        <v>14615</v>
      </c>
      <c r="H60" s="140">
        <v>14618</v>
      </c>
      <c r="I60" s="115">
        <v>-665</v>
      </c>
      <c r="J60" s="116">
        <v>-4.5491859351484472</v>
      </c>
    </row>
    <row r="61" spans="1:16" s="110" customFormat="1" ht="14.45" customHeight="1" x14ac:dyDescent="0.2">
      <c r="A61" s="118"/>
      <c r="B61" s="121" t="s">
        <v>110</v>
      </c>
      <c r="C61" s="113">
        <v>17.775377217130711</v>
      </c>
      <c r="D61" s="115">
        <v>5101</v>
      </c>
      <c r="E61" s="114">
        <v>5169</v>
      </c>
      <c r="F61" s="114">
        <v>5173</v>
      </c>
      <c r="G61" s="114">
        <v>5140</v>
      </c>
      <c r="H61" s="140">
        <v>5120</v>
      </c>
      <c r="I61" s="115">
        <v>-19</v>
      </c>
      <c r="J61" s="116">
        <v>-0.37109375</v>
      </c>
    </row>
    <row r="62" spans="1:16" s="110" customFormat="1" ht="14.45" customHeight="1" x14ac:dyDescent="0.2">
      <c r="A62" s="120"/>
      <c r="B62" s="121" t="s">
        <v>111</v>
      </c>
      <c r="C62" s="113">
        <v>15.876223995539604</v>
      </c>
      <c r="D62" s="115">
        <v>4556</v>
      </c>
      <c r="E62" s="114">
        <v>4687</v>
      </c>
      <c r="F62" s="114">
        <v>4650</v>
      </c>
      <c r="G62" s="114">
        <v>4592</v>
      </c>
      <c r="H62" s="140">
        <v>4543</v>
      </c>
      <c r="I62" s="115">
        <v>13</v>
      </c>
      <c r="J62" s="116">
        <v>0.28615452344265901</v>
      </c>
    </row>
    <row r="63" spans="1:16" s="110" customFormat="1" ht="14.45" customHeight="1" x14ac:dyDescent="0.2">
      <c r="A63" s="120"/>
      <c r="B63" s="121" t="s">
        <v>112</v>
      </c>
      <c r="C63" s="113">
        <v>1.3903892392933059</v>
      </c>
      <c r="D63" s="115">
        <v>399</v>
      </c>
      <c r="E63" s="114">
        <v>422</v>
      </c>
      <c r="F63" s="114">
        <v>433</v>
      </c>
      <c r="G63" s="114">
        <v>354</v>
      </c>
      <c r="H63" s="140">
        <v>357</v>
      </c>
      <c r="I63" s="115">
        <v>42</v>
      </c>
      <c r="J63" s="116">
        <v>11.764705882352942</v>
      </c>
    </row>
    <row r="64" spans="1:16" s="110" customFormat="1" ht="14.45" customHeight="1" x14ac:dyDescent="0.2">
      <c r="A64" s="120" t="s">
        <v>113</v>
      </c>
      <c r="B64" s="119" t="s">
        <v>116</v>
      </c>
      <c r="C64" s="113">
        <v>88.343729309683937</v>
      </c>
      <c r="D64" s="115">
        <v>25352</v>
      </c>
      <c r="E64" s="114">
        <v>26193</v>
      </c>
      <c r="F64" s="114">
        <v>26422</v>
      </c>
      <c r="G64" s="114">
        <v>26572</v>
      </c>
      <c r="H64" s="140">
        <v>26234</v>
      </c>
      <c r="I64" s="115">
        <v>-882</v>
      </c>
      <c r="J64" s="116">
        <v>-3.3620492490660974</v>
      </c>
    </row>
    <row r="65" spans="1:10" s="110" customFormat="1" ht="14.45" customHeight="1" x14ac:dyDescent="0.2">
      <c r="A65" s="123"/>
      <c r="B65" s="124" t="s">
        <v>117</v>
      </c>
      <c r="C65" s="125">
        <v>11.398404014356901</v>
      </c>
      <c r="D65" s="143">
        <v>3271</v>
      </c>
      <c r="E65" s="144">
        <v>3389</v>
      </c>
      <c r="F65" s="144">
        <v>3371</v>
      </c>
      <c r="G65" s="144">
        <v>3325</v>
      </c>
      <c r="H65" s="145">
        <v>3262</v>
      </c>
      <c r="I65" s="143">
        <v>9</v>
      </c>
      <c r="J65" s="146">
        <v>0.27590435315757206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25070</v>
      </c>
      <c r="G11" s="114">
        <v>25909</v>
      </c>
      <c r="H11" s="114">
        <v>26268</v>
      </c>
      <c r="I11" s="114">
        <v>26373</v>
      </c>
      <c r="J11" s="140">
        <v>25938</v>
      </c>
      <c r="K11" s="114">
        <v>-868</v>
      </c>
      <c r="L11" s="116">
        <v>-3.3464415143804458</v>
      </c>
    </row>
    <row r="12" spans="1:17" s="110" customFormat="1" ht="24" customHeight="1" x14ac:dyDescent="0.2">
      <c r="A12" s="604" t="s">
        <v>185</v>
      </c>
      <c r="B12" s="605"/>
      <c r="C12" s="605"/>
      <c r="D12" s="606"/>
      <c r="E12" s="113">
        <v>42.716394096529719</v>
      </c>
      <c r="F12" s="115">
        <v>10709</v>
      </c>
      <c r="G12" s="114">
        <v>11108</v>
      </c>
      <c r="H12" s="114">
        <v>11241</v>
      </c>
      <c r="I12" s="114">
        <v>11253</v>
      </c>
      <c r="J12" s="140">
        <v>11005</v>
      </c>
      <c r="K12" s="114">
        <v>-296</v>
      </c>
      <c r="L12" s="116">
        <v>-2.6896865061335755</v>
      </c>
    </row>
    <row r="13" spans="1:17" s="110" customFormat="1" ht="15" customHeight="1" x14ac:dyDescent="0.2">
      <c r="A13" s="120"/>
      <c r="B13" s="612" t="s">
        <v>107</v>
      </c>
      <c r="C13" s="612"/>
      <c r="E13" s="113">
        <v>57.283605903470281</v>
      </c>
      <c r="F13" s="115">
        <v>14361</v>
      </c>
      <c r="G13" s="114">
        <v>14801</v>
      </c>
      <c r="H13" s="114">
        <v>15027</v>
      </c>
      <c r="I13" s="114">
        <v>15120</v>
      </c>
      <c r="J13" s="140">
        <v>14933</v>
      </c>
      <c r="K13" s="114">
        <v>-572</v>
      </c>
      <c r="L13" s="116">
        <v>-3.8304426438090138</v>
      </c>
    </row>
    <row r="14" spans="1:17" s="110" customFormat="1" ht="22.5" customHeight="1" x14ac:dyDescent="0.2">
      <c r="A14" s="604" t="s">
        <v>186</v>
      </c>
      <c r="B14" s="605"/>
      <c r="C14" s="605"/>
      <c r="D14" s="606"/>
      <c r="E14" s="113">
        <v>18.069405664140408</v>
      </c>
      <c r="F14" s="115">
        <v>4530</v>
      </c>
      <c r="G14" s="114">
        <v>4720</v>
      </c>
      <c r="H14" s="114">
        <v>4908</v>
      </c>
      <c r="I14" s="114">
        <v>5123</v>
      </c>
      <c r="J14" s="140">
        <v>4838</v>
      </c>
      <c r="K14" s="114">
        <v>-308</v>
      </c>
      <c r="L14" s="116">
        <v>-6.3662670525010334</v>
      </c>
    </row>
    <row r="15" spans="1:17" s="110" customFormat="1" ht="15" customHeight="1" x14ac:dyDescent="0.2">
      <c r="A15" s="120"/>
      <c r="B15" s="119"/>
      <c r="C15" s="258" t="s">
        <v>106</v>
      </c>
      <c r="E15" s="113">
        <v>50.706401766004412</v>
      </c>
      <c r="F15" s="115">
        <v>2297</v>
      </c>
      <c r="G15" s="114">
        <v>2418</v>
      </c>
      <c r="H15" s="114">
        <v>2494</v>
      </c>
      <c r="I15" s="114">
        <v>2594</v>
      </c>
      <c r="J15" s="140">
        <v>2447</v>
      </c>
      <c r="K15" s="114">
        <v>-150</v>
      </c>
      <c r="L15" s="116">
        <v>-6.1299550469963222</v>
      </c>
    </row>
    <row r="16" spans="1:17" s="110" customFormat="1" ht="15" customHeight="1" x14ac:dyDescent="0.2">
      <c r="A16" s="120"/>
      <c r="B16" s="119"/>
      <c r="C16" s="258" t="s">
        <v>107</v>
      </c>
      <c r="E16" s="113">
        <v>49.293598233995588</v>
      </c>
      <c r="F16" s="115">
        <v>2233</v>
      </c>
      <c r="G16" s="114">
        <v>2302</v>
      </c>
      <c r="H16" s="114">
        <v>2414</v>
      </c>
      <c r="I16" s="114">
        <v>2529</v>
      </c>
      <c r="J16" s="140">
        <v>2391</v>
      </c>
      <c r="K16" s="114">
        <v>-158</v>
      </c>
      <c r="L16" s="116">
        <v>-6.6081137599330821</v>
      </c>
    </row>
    <row r="17" spans="1:12" s="110" customFormat="1" ht="15" customHeight="1" x14ac:dyDescent="0.2">
      <c r="A17" s="120"/>
      <c r="B17" s="121" t="s">
        <v>109</v>
      </c>
      <c r="C17" s="258"/>
      <c r="E17" s="113">
        <v>47.136019146390105</v>
      </c>
      <c r="F17" s="115">
        <v>11817</v>
      </c>
      <c r="G17" s="114">
        <v>12258</v>
      </c>
      <c r="H17" s="114">
        <v>12420</v>
      </c>
      <c r="I17" s="114">
        <v>12409</v>
      </c>
      <c r="J17" s="140">
        <v>12367</v>
      </c>
      <c r="K17" s="114">
        <v>-550</v>
      </c>
      <c r="L17" s="116">
        <v>-4.4473194792593196</v>
      </c>
    </row>
    <row r="18" spans="1:12" s="110" customFormat="1" ht="15" customHeight="1" x14ac:dyDescent="0.2">
      <c r="A18" s="120"/>
      <c r="B18" s="119"/>
      <c r="C18" s="258" t="s">
        <v>106</v>
      </c>
      <c r="E18" s="113">
        <v>38.503850385038504</v>
      </c>
      <c r="F18" s="115">
        <v>4550</v>
      </c>
      <c r="G18" s="114">
        <v>4736</v>
      </c>
      <c r="H18" s="114">
        <v>4785</v>
      </c>
      <c r="I18" s="114">
        <v>4720</v>
      </c>
      <c r="J18" s="140">
        <v>4657</v>
      </c>
      <c r="K18" s="114">
        <v>-107</v>
      </c>
      <c r="L18" s="116">
        <v>-2.2976164913034141</v>
      </c>
    </row>
    <row r="19" spans="1:12" s="110" customFormat="1" ht="15" customHeight="1" x14ac:dyDescent="0.2">
      <c r="A19" s="120"/>
      <c r="B19" s="119"/>
      <c r="C19" s="258" t="s">
        <v>107</v>
      </c>
      <c r="E19" s="113">
        <v>61.496149614961496</v>
      </c>
      <c r="F19" s="115">
        <v>7267</v>
      </c>
      <c r="G19" s="114">
        <v>7522</v>
      </c>
      <c r="H19" s="114">
        <v>7635</v>
      </c>
      <c r="I19" s="114">
        <v>7689</v>
      </c>
      <c r="J19" s="140">
        <v>7710</v>
      </c>
      <c r="K19" s="114">
        <v>-443</v>
      </c>
      <c r="L19" s="116">
        <v>-5.7457846952010376</v>
      </c>
    </row>
    <row r="20" spans="1:12" s="110" customFormat="1" ht="15" customHeight="1" x14ac:dyDescent="0.2">
      <c r="A20" s="120"/>
      <c r="B20" s="121" t="s">
        <v>110</v>
      </c>
      <c r="C20" s="258"/>
      <c r="E20" s="113">
        <v>18.129238133226963</v>
      </c>
      <c r="F20" s="115">
        <v>4545</v>
      </c>
      <c r="G20" s="114">
        <v>4649</v>
      </c>
      <c r="H20" s="114">
        <v>4670</v>
      </c>
      <c r="I20" s="114">
        <v>4638</v>
      </c>
      <c r="J20" s="140">
        <v>4604</v>
      </c>
      <c r="K20" s="114">
        <v>-59</v>
      </c>
      <c r="L20" s="116">
        <v>-1.2814943527367506</v>
      </c>
    </row>
    <row r="21" spans="1:12" s="110" customFormat="1" ht="15" customHeight="1" x14ac:dyDescent="0.2">
      <c r="A21" s="120"/>
      <c r="B21" s="119"/>
      <c r="C21" s="258" t="s">
        <v>106</v>
      </c>
      <c r="E21" s="113">
        <v>34.983498349834981</v>
      </c>
      <c r="F21" s="115">
        <v>1590</v>
      </c>
      <c r="G21" s="114">
        <v>1623</v>
      </c>
      <c r="H21" s="114">
        <v>1647</v>
      </c>
      <c r="I21" s="114">
        <v>1649</v>
      </c>
      <c r="J21" s="140">
        <v>1660</v>
      </c>
      <c r="K21" s="114">
        <v>-70</v>
      </c>
      <c r="L21" s="116">
        <v>-4.2168674698795181</v>
      </c>
    </row>
    <row r="22" spans="1:12" s="110" customFormat="1" ht="15" customHeight="1" x14ac:dyDescent="0.2">
      <c r="A22" s="120"/>
      <c r="B22" s="119"/>
      <c r="C22" s="258" t="s">
        <v>107</v>
      </c>
      <c r="E22" s="113">
        <v>65.016501650165011</v>
      </c>
      <c r="F22" s="115">
        <v>2955</v>
      </c>
      <c r="G22" s="114">
        <v>3026</v>
      </c>
      <c r="H22" s="114">
        <v>3023</v>
      </c>
      <c r="I22" s="114">
        <v>2989</v>
      </c>
      <c r="J22" s="140">
        <v>2944</v>
      </c>
      <c r="K22" s="114">
        <v>11</v>
      </c>
      <c r="L22" s="116">
        <v>0.37364130434782611</v>
      </c>
    </row>
    <row r="23" spans="1:12" s="110" customFormat="1" ht="15" customHeight="1" x14ac:dyDescent="0.2">
      <c r="A23" s="120"/>
      <c r="B23" s="121" t="s">
        <v>111</v>
      </c>
      <c r="C23" s="258"/>
      <c r="E23" s="113">
        <v>16.661348224970084</v>
      </c>
      <c r="F23" s="115">
        <v>4177</v>
      </c>
      <c r="G23" s="114">
        <v>4281</v>
      </c>
      <c r="H23" s="114">
        <v>4269</v>
      </c>
      <c r="I23" s="114">
        <v>4203</v>
      </c>
      <c r="J23" s="140">
        <v>4129</v>
      </c>
      <c r="K23" s="114">
        <v>48</v>
      </c>
      <c r="L23" s="116">
        <v>1.1625090821022039</v>
      </c>
    </row>
    <row r="24" spans="1:12" s="110" customFormat="1" ht="15" customHeight="1" x14ac:dyDescent="0.2">
      <c r="A24" s="120"/>
      <c r="B24" s="119"/>
      <c r="C24" s="258" t="s">
        <v>106</v>
      </c>
      <c r="E24" s="113">
        <v>54.393105099353605</v>
      </c>
      <c r="F24" s="115">
        <v>2272</v>
      </c>
      <c r="G24" s="114">
        <v>2331</v>
      </c>
      <c r="H24" s="114">
        <v>2315</v>
      </c>
      <c r="I24" s="114">
        <v>2290</v>
      </c>
      <c r="J24" s="140">
        <v>2241</v>
      </c>
      <c r="K24" s="114">
        <v>31</v>
      </c>
      <c r="L24" s="116">
        <v>1.3833110218652387</v>
      </c>
    </row>
    <row r="25" spans="1:12" s="110" customFormat="1" ht="15" customHeight="1" x14ac:dyDescent="0.2">
      <c r="A25" s="120"/>
      <c r="B25" s="119"/>
      <c r="C25" s="258" t="s">
        <v>107</v>
      </c>
      <c r="E25" s="113">
        <v>45.606894900646395</v>
      </c>
      <c r="F25" s="115">
        <v>1905</v>
      </c>
      <c r="G25" s="114">
        <v>1950</v>
      </c>
      <c r="H25" s="114">
        <v>1954</v>
      </c>
      <c r="I25" s="114">
        <v>1913</v>
      </c>
      <c r="J25" s="140">
        <v>1888</v>
      </c>
      <c r="K25" s="114">
        <v>17</v>
      </c>
      <c r="L25" s="116">
        <v>0.90042372881355937</v>
      </c>
    </row>
    <row r="26" spans="1:12" s="110" customFormat="1" ht="15" customHeight="1" x14ac:dyDescent="0.2">
      <c r="A26" s="120"/>
      <c r="C26" s="121" t="s">
        <v>187</v>
      </c>
      <c r="D26" s="110" t="s">
        <v>188</v>
      </c>
      <c r="E26" s="113">
        <v>1.5037893897088153</v>
      </c>
      <c r="F26" s="115">
        <v>377</v>
      </c>
      <c r="G26" s="114">
        <v>394</v>
      </c>
      <c r="H26" s="114">
        <v>420</v>
      </c>
      <c r="I26" s="114">
        <v>343</v>
      </c>
      <c r="J26" s="140">
        <v>331</v>
      </c>
      <c r="K26" s="114">
        <v>46</v>
      </c>
      <c r="L26" s="116">
        <v>13.897280966767372</v>
      </c>
    </row>
    <row r="27" spans="1:12" s="110" customFormat="1" ht="15" customHeight="1" x14ac:dyDescent="0.2">
      <c r="A27" s="120"/>
      <c r="B27" s="119"/>
      <c r="D27" s="259" t="s">
        <v>106</v>
      </c>
      <c r="E27" s="113">
        <v>45.358090185676396</v>
      </c>
      <c r="F27" s="115">
        <v>171</v>
      </c>
      <c r="G27" s="114">
        <v>192</v>
      </c>
      <c r="H27" s="114">
        <v>221</v>
      </c>
      <c r="I27" s="114">
        <v>193</v>
      </c>
      <c r="J27" s="140">
        <v>173</v>
      </c>
      <c r="K27" s="114">
        <v>-2</v>
      </c>
      <c r="L27" s="116">
        <v>-1.1560693641618498</v>
      </c>
    </row>
    <row r="28" spans="1:12" s="110" customFormat="1" ht="15" customHeight="1" x14ac:dyDescent="0.2">
      <c r="A28" s="120"/>
      <c r="B28" s="119"/>
      <c r="D28" s="259" t="s">
        <v>107</v>
      </c>
      <c r="E28" s="113">
        <v>54.641909814323604</v>
      </c>
      <c r="F28" s="115">
        <v>206</v>
      </c>
      <c r="G28" s="114">
        <v>202</v>
      </c>
      <c r="H28" s="114">
        <v>199</v>
      </c>
      <c r="I28" s="114">
        <v>150</v>
      </c>
      <c r="J28" s="140">
        <v>158</v>
      </c>
      <c r="K28" s="114">
        <v>48</v>
      </c>
      <c r="L28" s="116">
        <v>30.379746835443036</v>
      </c>
    </row>
    <row r="29" spans="1:12" s="110" customFormat="1" ht="24" customHeight="1" x14ac:dyDescent="0.2">
      <c r="A29" s="604" t="s">
        <v>189</v>
      </c>
      <c r="B29" s="605"/>
      <c r="C29" s="605"/>
      <c r="D29" s="606"/>
      <c r="E29" s="113">
        <v>89.186278420422809</v>
      </c>
      <c r="F29" s="115">
        <v>22359</v>
      </c>
      <c r="G29" s="114">
        <v>23087</v>
      </c>
      <c r="H29" s="114">
        <v>23426</v>
      </c>
      <c r="I29" s="114">
        <v>23530</v>
      </c>
      <c r="J29" s="140">
        <v>23191</v>
      </c>
      <c r="K29" s="114">
        <v>-832</v>
      </c>
      <c r="L29" s="116">
        <v>-3.5875986374024404</v>
      </c>
    </row>
    <row r="30" spans="1:12" s="110" customFormat="1" ht="15" customHeight="1" x14ac:dyDescent="0.2">
      <c r="A30" s="120"/>
      <c r="B30" s="119"/>
      <c r="C30" s="258" t="s">
        <v>106</v>
      </c>
      <c r="E30" s="113">
        <v>41.983094056084795</v>
      </c>
      <c r="F30" s="115">
        <v>9387</v>
      </c>
      <c r="G30" s="114">
        <v>9716</v>
      </c>
      <c r="H30" s="114">
        <v>9840</v>
      </c>
      <c r="I30" s="114">
        <v>9862</v>
      </c>
      <c r="J30" s="140">
        <v>9676</v>
      </c>
      <c r="K30" s="114">
        <v>-289</v>
      </c>
      <c r="L30" s="116">
        <v>-2.9867713931376603</v>
      </c>
    </row>
    <row r="31" spans="1:12" s="110" customFormat="1" ht="15" customHeight="1" x14ac:dyDescent="0.2">
      <c r="A31" s="120"/>
      <c r="B31" s="119"/>
      <c r="C31" s="258" t="s">
        <v>107</v>
      </c>
      <c r="E31" s="113">
        <v>58.016905943915205</v>
      </c>
      <c r="F31" s="115">
        <v>12972</v>
      </c>
      <c r="G31" s="114">
        <v>13371</v>
      </c>
      <c r="H31" s="114">
        <v>13586</v>
      </c>
      <c r="I31" s="114">
        <v>13668</v>
      </c>
      <c r="J31" s="140">
        <v>13515</v>
      </c>
      <c r="K31" s="114">
        <v>-543</v>
      </c>
      <c r="L31" s="116">
        <v>-4.0177580466148726</v>
      </c>
    </row>
    <row r="32" spans="1:12" s="110" customFormat="1" ht="15" customHeight="1" x14ac:dyDescent="0.2">
      <c r="A32" s="120"/>
      <c r="B32" s="119" t="s">
        <v>117</v>
      </c>
      <c r="C32" s="258"/>
      <c r="E32" s="113">
        <v>10.57838053450339</v>
      </c>
      <c r="F32" s="114">
        <v>2652</v>
      </c>
      <c r="G32" s="114">
        <v>2755</v>
      </c>
      <c r="H32" s="114">
        <v>2777</v>
      </c>
      <c r="I32" s="114">
        <v>2775</v>
      </c>
      <c r="J32" s="140">
        <v>2674</v>
      </c>
      <c r="K32" s="114">
        <v>-22</v>
      </c>
      <c r="L32" s="116">
        <v>-0.82273747195213165</v>
      </c>
    </row>
    <row r="33" spans="1:12" s="110" customFormat="1" ht="15" customHeight="1" x14ac:dyDescent="0.2">
      <c r="A33" s="120"/>
      <c r="B33" s="119"/>
      <c r="C33" s="258" t="s">
        <v>106</v>
      </c>
      <c r="E33" s="113">
        <v>48.717948717948715</v>
      </c>
      <c r="F33" s="114">
        <v>1292</v>
      </c>
      <c r="G33" s="114">
        <v>1358</v>
      </c>
      <c r="H33" s="114">
        <v>1367</v>
      </c>
      <c r="I33" s="114">
        <v>1355</v>
      </c>
      <c r="J33" s="140">
        <v>1292</v>
      </c>
      <c r="K33" s="114">
        <v>0</v>
      </c>
      <c r="L33" s="116">
        <v>0</v>
      </c>
    </row>
    <row r="34" spans="1:12" s="110" customFormat="1" ht="15" customHeight="1" x14ac:dyDescent="0.2">
      <c r="A34" s="120"/>
      <c r="B34" s="119"/>
      <c r="C34" s="258" t="s">
        <v>107</v>
      </c>
      <c r="E34" s="113">
        <v>51.282051282051285</v>
      </c>
      <c r="F34" s="114">
        <v>1360</v>
      </c>
      <c r="G34" s="114">
        <v>1397</v>
      </c>
      <c r="H34" s="114">
        <v>1410</v>
      </c>
      <c r="I34" s="114">
        <v>1420</v>
      </c>
      <c r="J34" s="140">
        <v>1382</v>
      </c>
      <c r="K34" s="114">
        <v>-22</v>
      </c>
      <c r="L34" s="116">
        <v>-1.5918958031837915</v>
      </c>
    </row>
    <row r="35" spans="1:12" s="110" customFormat="1" ht="24" customHeight="1" x14ac:dyDescent="0.2">
      <c r="A35" s="604" t="s">
        <v>192</v>
      </c>
      <c r="B35" s="605"/>
      <c r="C35" s="605"/>
      <c r="D35" s="606"/>
      <c r="E35" s="113">
        <v>18.867171918627843</v>
      </c>
      <c r="F35" s="114">
        <v>4730</v>
      </c>
      <c r="G35" s="114">
        <v>4855</v>
      </c>
      <c r="H35" s="114">
        <v>5035</v>
      </c>
      <c r="I35" s="114">
        <v>5219</v>
      </c>
      <c r="J35" s="114">
        <v>4952</v>
      </c>
      <c r="K35" s="318">
        <v>-222</v>
      </c>
      <c r="L35" s="319">
        <v>-4.4830371567043619</v>
      </c>
    </row>
    <row r="36" spans="1:12" s="110" customFormat="1" ht="15" customHeight="1" x14ac:dyDescent="0.2">
      <c r="A36" s="120"/>
      <c r="B36" s="119"/>
      <c r="C36" s="258" t="s">
        <v>106</v>
      </c>
      <c r="E36" s="113">
        <v>47.061310782241016</v>
      </c>
      <c r="F36" s="114">
        <v>2226</v>
      </c>
      <c r="G36" s="114">
        <v>2299</v>
      </c>
      <c r="H36" s="114">
        <v>2396</v>
      </c>
      <c r="I36" s="114">
        <v>2510</v>
      </c>
      <c r="J36" s="114">
        <v>2352</v>
      </c>
      <c r="K36" s="318">
        <v>-126</v>
      </c>
      <c r="L36" s="116">
        <v>-5.3571428571428568</v>
      </c>
    </row>
    <row r="37" spans="1:12" s="110" customFormat="1" ht="15" customHeight="1" x14ac:dyDescent="0.2">
      <c r="A37" s="120"/>
      <c r="B37" s="119"/>
      <c r="C37" s="258" t="s">
        <v>107</v>
      </c>
      <c r="E37" s="113">
        <v>52.938689217758984</v>
      </c>
      <c r="F37" s="114">
        <v>2504</v>
      </c>
      <c r="G37" s="114">
        <v>2556</v>
      </c>
      <c r="H37" s="114">
        <v>2639</v>
      </c>
      <c r="I37" s="114">
        <v>2709</v>
      </c>
      <c r="J37" s="140">
        <v>2600</v>
      </c>
      <c r="K37" s="114">
        <v>-96</v>
      </c>
      <c r="L37" s="116">
        <v>-3.6923076923076925</v>
      </c>
    </row>
    <row r="38" spans="1:12" s="110" customFormat="1" ht="15" customHeight="1" x14ac:dyDescent="0.2">
      <c r="A38" s="120"/>
      <c r="B38" s="119" t="s">
        <v>328</v>
      </c>
      <c r="C38" s="258"/>
      <c r="E38" s="113">
        <v>50.985241324291984</v>
      </c>
      <c r="F38" s="114">
        <v>12782</v>
      </c>
      <c r="G38" s="114">
        <v>13148</v>
      </c>
      <c r="H38" s="114">
        <v>13242</v>
      </c>
      <c r="I38" s="114">
        <v>13169</v>
      </c>
      <c r="J38" s="140">
        <v>13042</v>
      </c>
      <c r="K38" s="114">
        <v>-260</v>
      </c>
      <c r="L38" s="116">
        <v>-1.9935592700506057</v>
      </c>
    </row>
    <row r="39" spans="1:12" s="110" customFormat="1" ht="15" customHeight="1" x14ac:dyDescent="0.2">
      <c r="A39" s="120"/>
      <c r="B39" s="119"/>
      <c r="C39" s="258" t="s">
        <v>106</v>
      </c>
      <c r="E39" s="113">
        <v>40.79173838209983</v>
      </c>
      <c r="F39" s="115">
        <v>5214</v>
      </c>
      <c r="G39" s="114">
        <v>5381</v>
      </c>
      <c r="H39" s="114">
        <v>5434</v>
      </c>
      <c r="I39" s="114">
        <v>5352</v>
      </c>
      <c r="J39" s="140">
        <v>5292</v>
      </c>
      <c r="K39" s="114">
        <v>-78</v>
      </c>
      <c r="L39" s="116">
        <v>-1.473922902494331</v>
      </c>
    </row>
    <row r="40" spans="1:12" s="110" customFormat="1" ht="15" customHeight="1" x14ac:dyDescent="0.2">
      <c r="A40" s="120"/>
      <c r="B40" s="119"/>
      <c r="C40" s="258" t="s">
        <v>107</v>
      </c>
      <c r="E40" s="113">
        <v>59.20826161790017</v>
      </c>
      <c r="F40" s="115">
        <v>7568</v>
      </c>
      <c r="G40" s="114">
        <v>7767</v>
      </c>
      <c r="H40" s="114">
        <v>7808</v>
      </c>
      <c r="I40" s="114">
        <v>7817</v>
      </c>
      <c r="J40" s="140">
        <v>7750</v>
      </c>
      <c r="K40" s="114">
        <v>-182</v>
      </c>
      <c r="L40" s="116">
        <v>-2.3483870967741933</v>
      </c>
    </row>
    <row r="41" spans="1:12" s="110" customFormat="1" ht="15" customHeight="1" x14ac:dyDescent="0.2">
      <c r="A41" s="120"/>
      <c r="B41" s="320" t="s">
        <v>516</v>
      </c>
      <c r="C41" s="258"/>
      <c r="E41" s="113">
        <v>6.4978061428001599</v>
      </c>
      <c r="F41" s="115">
        <v>1629</v>
      </c>
      <c r="G41" s="114">
        <v>1630</v>
      </c>
      <c r="H41" s="114">
        <v>1642</v>
      </c>
      <c r="I41" s="114">
        <v>1645</v>
      </c>
      <c r="J41" s="140">
        <v>1576</v>
      </c>
      <c r="K41" s="114">
        <v>53</v>
      </c>
      <c r="L41" s="116">
        <v>3.3629441624365484</v>
      </c>
    </row>
    <row r="42" spans="1:12" s="110" customFormat="1" ht="15" customHeight="1" x14ac:dyDescent="0.2">
      <c r="A42" s="120"/>
      <c r="B42" s="119"/>
      <c r="C42" s="268" t="s">
        <v>106</v>
      </c>
      <c r="D42" s="182"/>
      <c r="E42" s="113">
        <v>46.224677716390424</v>
      </c>
      <c r="F42" s="115">
        <v>753</v>
      </c>
      <c r="G42" s="114">
        <v>762</v>
      </c>
      <c r="H42" s="114">
        <v>749</v>
      </c>
      <c r="I42" s="114">
        <v>748</v>
      </c>
      <c r="J42" s="140">
        <v>731</v>
      </c>
      <c r="K42" s="114">
        <v>22</v>
      </c>
      <c r="L42" s="116">
        <v>3.0095759233926129</v>
      </c>
    </row>
    <row r="43" spans="1:12" s="110" customFormat="1" ht="15" customHeight="1" x14ac:dyDescent="0.2">
      <c r="A43" s="120"/>
      <c r="B43" s="119"/>
      <c r="C43" s="268" t="s">
        <v>107</v>
      </c>
      <c r="D43" s="182"/>
      <c r="E43" s="113">
        <v>53.775322283609576</v>
      </c>
      <c r="F43" s="115">
        <v>876</v>
      </c>
      <c r="G43" s="114">
        <v>868</v>
      </c>
      <c r="H43" s="114">
        <v>893</v>
      </c>
      <c r="I43" s="114">
        <v>897</v>
      </c>
      <c r="J43" s="140">
        <v>845</v>
      </c>
      <c r="K43" s="114">
        <v>31</v>
      </c>
      <c r="L43" s="116">
        <v>3.668639053254438</v>
      </c>
    </row>
    <row r="44" spans="1:12" s="110" customFormat="1" ht="15" customHeight="1" x14ac:dyDescent="0.2">
      <c r="A44" s="120"/>
      <c r="B44" s="119" t="s">
        <v>205</v>
      </c>
      <c r="C44" s="268"/>
      <c r="D44" s="182"/>
      <c r="E44" s="113">
        <v>23.649780614280015</v>
      </c>
      <c r="F44" s="115">
        <v>5929</v>
      </c>
      <c r="G44" s="114">
        <v>6276</v>
      </c>
      <c r="H44" s="114">
        <v>6349</v>
      </c>
      <c r="I44" s="114">
        <v>6340</v>
      </c>
      <c r="J44" s="140">
        <v>6368</v>
      </c>
      <c r="K44" s="114">
        <v>-439</v>
      </c>
      <c r="L44" s="116">
        <v>-6.8938442211055273</v>
      </c>
    </row>
    <row r="45" spans="1:12" s="110" customFormat="1" ht="15" customHeight="1" x14ac:dyDescent="0.2">
      <c r="A45" s="120"/>
      <c r="B45" s="119"/>
      <c r="C45" s="268" t="s">
        <v>106</v>
      </c>
      <c r="D45" s="182"/>
      <c r="E45" s="113">
        <v>42.435486591330751</v>
      </c>
      <c r="F45" s="115">
        <v>2516</v>
      </c>
      <c r="G45" s="114">
        <v>2666</v>
      </c>
      <c r="H45" s="114">
        <v>2662</v>
      </c>
      <c r="I45" s="114">
        <v>2643</v>
      </c>
      <c r="J45" s="140">
        <v>2630</v>
      </c>
      <c r="K45" s="114">
        <v>-114</v>
      </c>
      <c r="L45" s="116">
        <v>-4.334600760456274</v>
      </c>
    </row>
    <row r="46" spans="1:12" s="110" customFormat="1" ht="15" customHeight="1" x14ac:dyDescent="0.2">
      <c r="A46" s="123"/>
      <c r="B46" s="124"/>
      <c r="C46" s="260" t="s">
        <v>107</v>
      </c>
      <c r="D46" s="261"/>
      <c r="E46" s="125">
        <v>57.564513408669249</v>
      </c>
      <c r="F46" s="143">
        <v>3413</v>
      </c>
      <c r="G46" s="144">
        <v>3610</v>
      </c>
      <c r="H46" s="144">
        <v>3687</v>
      </c>
      <c r="I46" s="144">
        <v>3697</v>
      </c>
      <c r="J46" s="145">
        <v>3738</v>
      </c>
      <c r="K46" s="144">
        <v>-325</v>
      </c>
      <c r="L46" s="146">
        <v>-8.6944890315676826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25070</v>
      </c>
      <c r="E11" s="114">
        <v>25909</v>
      </c>
      <c r="F11" s="114">
        <v>26268</v>
      </c>
      <c r="G11" s="114">
        <v>26373</v>
      </c>
      <c r="H11" s="140">
        <v>25938</v>
      </c>
      <c r="I11" s="115">
        <v>-868</v>
      </c>
      <c r="J11" s="116">
        <v>-3.3464415143804458</v>
      </c>
    </row>
    <row r="12" spans="1:15" s="110" customFormat="1" ht="24.95" customHeight="1" x14ac:dyDescent="0.2">
      <c r="A12" s="193" t="s">
        <v>132</v>
      </c>
      <c r="B12" s="194" t="s">
        <v>133</v>
      </c>
      <c r="C12" s="113">
        <v>2.4052652572796172</v>
      </c>
      <c r="D12" s="115">
        <v>603</v>
      </c>
      <c r="E12" s="114">
        <v>587</v>
      </c>
      <c r="F12" s="114">
        <v>607</v>
      </c>
      <c r="G12" s="114">
        <v>612</v>
      </c>
      <c r="H12" s="140">
        <v>575</v>
      </c>
      <c r="I12" s="115">
        <v>28</v>
      </c>
      <c r="J12" s="116">
        <v>4.8695652173913047</v>
      </c>
    </row>
    <row r="13" spans="1:15" s="110" customFormat="1" ht="24.95" customHeight="1" x14ac:dyDescent="0.2">
      <c r="A13" s="193" t="s">
        <v>134</v>
      </c>
      <c r="B13" s="199" t="s">
        <v>214</v>
      </c>
      <c r="C13" s="113">
        <v>0.40686078978859197</v>
      </c>
      <c r="D13" s="115">
        <v>102</v>
      </c>
      <c r="E13" s="114">
        <v>106</v>
      </c>
      <c r="F13" s="114">
        <v>108</v>
      </c>
      <c r="G13" s="114">
        <v>111</v>
      </c>
      <c r="H13" s="140">
        <v>104</v>
      </c>
      <c r="I13" s="115">
        <v>-2</v>
      </c>
      <c r="J13" s="116">
        <v>-1.9230769230769231</v>
      </c>
    </row>
    <row r="14" spans="1:15" s="287" customFormat="1" ht="24.95" customHeight="1" x14ac:dyDescent="0.2">
      <c r="A14" s="193" t="s">
        <v>215</v>
      </c>
      <c r="B14" s="199" t="s">
        <v>137</v>
      </c>
      <c r="C14" s="113">
        <v>7.3274830474670924</v>
      </c>
      <c r="D14" s="115">
        <v>1837</v>
      </c>
      <c r="E14" s="114">
        <v>1921</v>
      </c>
      <c r="F14" s="114">
        <v>1972</v>
      </c>
      <c r="G14" s="114">
        <v>2003</v>
      </c>
      <c r="H14" s="140">
        <v>2038</v>
      </c>
      <c r="I14" s="115">
        <v>-201</v>
      </c>
      <c r="J14" s="116">
        <v>-9.8626104023552497</v>
      </c>
      <c r="K14" s="110"/>
      <c r="L14" s="110"/>
      <c r="M14" s="110"/>
      <c r="N14" s="110"/>
      <c r="O14" s="110"/>
    </row>
    <row r="15" spans="1:15" s="110" customFormat="1" ht="24.95" customHeight="1" x14ac:dyDescent="0.2">
      <c r="A15" s="193" t="s">
        <v>216</v>
      </c>
      <c r="B15" s="199" t="s">
        <v>217</v>
      </c>
      <c r="C15" s="113">
        <v>2.7562824092540885</v>
      </c>
      <c r="D15" s="115">
        <v>691</v>
      </c>
      <c r="E15" s="114">
        <v>690</v>
      </c>
      <c r="F15" s="114">
        <v>703</v>
      </c>
      <c r="G15" s="114">
        <v>715</v>
      </c>
      <c r="H15" s="140">
        <v>718</v>
      </c>
      <c r="I15" s="115">
        <v>-27</v>
      </c>
      <c r="J15" s="116">
        <v>-3.7604456824512535</v>
      </c>
    </row>
    <row r="16" spans="1:15" s="287" customFormat="1" ht="24.95" customHeight="1" x14ac:dyDescent="0.2">
      <c r="A16" s="193" t="s">
        <v>218</v>
      </c>
      <c r="B16" s="199" t="s">
        <v>141</v>
      </c>
      <c r="C16" s="113">
        <v>3.3705624252094135</v>
      </c>
      <c r="D16" s="115">
        <v>845</v>
      </c>
      <c r="E16" s="114">
        <v>899</v>
      </c>
      <c r="F16" s="114">
        <v>914</v>
      </c>
      <c r="G16" s="114">
        <v>934</v>
      </c>
      <c r="H16" s="140">
        <v>969</v>
      </c>
      <c r="I16" s="115">
        <v>-124</v>
      </c>
      <c r="J16" s="116">
        <v>-12.796697626418988</v>
      </c>
      <c r="K16" s="110"/>
      <c r="L16" s="110"/>
      <c r="M16" s="110"/>
      <c r="N16" s="110"/>
      <c r="O16" s="110"/>
    </row>
    <row r="17" spans="1:15" s="110" customFormat="1" ht="24.95" customHeight="1" x14ac:dyDescent="0.2">
      <c r="A17" s="193" t="s">
        <v>142</v>
      </c>
      <c r="B17" s="199" t="s">
        <v>220</v>
      </c>
      <c r="C17" s="113">
        <v>1.20063821300359</v>
      </c>
      <c r="D17" s="115">
        <v>301</v>
      </c>
      <c r="E17" s="114">
        <v>332</v>
      </c>
      <c r="F17" s="114">
        <v>355</v>
      </c>
      <c r="G17" s="114">
        <v>354</v>
      </c>
      <c r="H17" s="140">
        <v>351</v>
      </c>
      <c r="I17" s="115">
        <v>-50</v>
      </c>
      <c r="J17" s="116">
        <v>-14.245014245014245</v>
      </c>
    </row>
    <row r="18" spans="1:15" s="287" customFormat="1" ht="24.95" customHeight="1" x14ac:dyDescent="0.2">
      <c r="A18" s="201" t="s">
        <v>144</v>
      </c>
      <c r="B18" s="202" t="s">
        <v>145</v>
      </c>
      <c r="C18" s="113">
        <v>4.2919824491424015</v>
      </c>
      <c r="D18" s="115">
        <v>1076</v>
      </c>
      <c r="E18" s="114">
        <v>1083</v>
      </c>
      <c r="F18" s="114">
        <v>1112</v>
      </c>
      <c r="G18" s="114">
        <v>1084</v>
      </c>
      <c r="H18" s="140">
        <v>1075</v>
      </c>
      <c r="I18" s="115">
        <v>1</v>
      </c>
      <c r="J18" s="116">
        <v>9.3023255813953487E-2</v>
      </c>
      <c r="K18" s="110"/>
      <c r="L18" s="110"/>
      <c r="M18" s="110"/>
      <c r="N18" s="110"/>
      <c r="O18" s="110"/>
    </row>
    <row r="19" spans="1:15" s="110" customFormat="1" ht="24.95" customHeight="1" x14ac:dyDescent="0.2">
      <c r="A19" s="193" t="s">
        <v>146</v>
      </c>
      <c r="B19" s="199" t="s">
        <v>147</v>
      </c>
      <c r="C19" s="113">
        <v>20.969285999202235</v>
      </c>
      <c r="D19" s="115">
        <v>5257</v>
      </c>
      <c r="E19" s="114">
        <v>5312</v>
      </c>
      <c r="F19" s="114">
        <v>5352</v>
      </c>
      <c r="G19" s="114">
        <v>5432</v>
      </c>
      <c r="H19" s="140">
        <v>5296</v>
      </c>
      <c r="I19" s="115">
        <v>-39</v>
      </c>
      <c r="J19" s="116">
        <v>-0.73640483383685795</v>
      </c>
    </row>
    <row r="20" spans="1:15" s="287" customFormat="1" ht="24.95" customHeight="1" x14ac:dyDescent="0.2">
      <c r="A20" s="193" t="s">
        <v>148</v>
      </c>
      <c r="B20" s="199" t="s">
        <v>149</v>
      </c>
      <c r="C20" s="113">
        <v>6.796968488232948</v>
      </c>
      <c r="D20" s="115">
        <v>1704</v>
      </c>
      <c r="E20" s="114">
        <v>1762</v>
      </c>
      <c r="F20" s="114">
        <v>1775</v>
      </c>
      <c r="G20" s="114">
        <v>1769</v>
      </c>
      <c r="H20" s="140">
        <v>1761</v>
      </c>
      <c r="I20" s="115">
        <v>-57</v>
      </c>
      <c r="J20" s="116">
        <v>-3.2367972742759794</v>
      </c>
      <c r="K20" s="110"/>
      <c r="L20" s="110"/>
      <c r="M20" s="110"/>
      <c r="N20" s="110"/>
      <c r="O20" s="110"/>
    </row>
    <row r="21" spans="1:15" s="110" customFormat="1" ht="24.95" customHeight="1" x14ac:dyDescent="0.2">
      <c r="A21" s="201" t="s">
        <v>150</v>
      </c>
      <c r="B21" s="202" t="s">
        <v>151</v>
      </c>
      <c r="C21" s="113">
        <v>10.378938970881531</v>
      </c>
      <c r="D21" s="115">
        <v>2602</v>
      </c>
      <c r="E21" s="114">
        <v>2989</v>
      </c>
      <c r="F21" s="114">
        <v>3026</v>
      </c>
      <c r="G21" s="114">
        <v>3108</v>
      </c>
      <c r="H21" s="140">
        <v>3030</v>
      </c>
      <c r="I21" s="115">
        <v>-428</v>
      </c>
      <c r="J21" s="116">
        <v>-14.125412541254125</v>
      </c>
    </row>
    <row r="22" spans="1:15" s="110" customFormat="1" ht="24.95" customHeight="1" x14ac:dyDescent="0.2">
      <c r="A22" s="201" t="s">
        <v>152</v>
      </c>
      <c r="B22" s="199" t="s">
        <v>153</v>
      </c>
      <c r="C22" s="113">
        <v>1.2205823693657758</v>
      </c>
      <c r="D22" s="115">
        <v>306</v>
      </c>
      <c r="E22" s="114">
        <v>302</v>
      </c>
      <c r="F22" s="114">
        <v>297</v>
      </c>
      <c r="G22" s="114">
        <v>302</v>
      </c>
      <c r="H22" s="140">
        <v>319</v>
      </c>
      <c r="I22" s="115">
        <v>-13</v>
      </c>
      <c r="J22" s="116">
        <v>-4.0752351097178687</v>
      </c>
    </row>
    <row r="23" spans="1:15" s="110" customFormat="1" ht="24.95" customHeight="1" x14ac:dyDescent="0.2">
      <c r="A23" s="193" t="s">
        <v>154</v>
      </c>
      <c r="B23" s="199" t="s">
        <v>155</v>
      </c>
      <c r="C23" s="113">
        <v>1.0211408057439171</v>
      </c>
      <c r="D23" s="115">
        <v>256</v>
      </c>
      <c r="E23" s="114">
        <v>256</v>
      </c>
      <c r="F23" s="114">
        <v>250</v>
      </c>
      <c r="G23" s="114">
        <v>250</v>
      </c>
      <c r="H23" s="140">
        <v>243</v>
      </c>
      <c r="I23" s="115">
        <v>13</v>
      </c>
      <c r="J23" s="116">
        <v>5.3497942386831276</v>
      </c>
    </row>
    <row r="24" spans="1:15" s="110" customFormat="1" ht="24.95" customHeight="1" x14ac:dyDescent="0.2">
      <c r="A24" s="193" t="s">
        <v>156</v>
      </c>
      <c r="B24" s="199" t="s">
        <v>221</v>
      </c>
      <c r="C24" s="113">
        <v>9.6729158356601523</v>
      </c>
      <c r="D24" s="115">
        <v>2425</v>
      </c>
      <c r="E24" s="114">
        <v>2483</v>
      </c>
      <c r="F24" s="114">
        <v>2498</v>
      </c>
      <c r="G24" s="114">
        <v>2453</v>
      </c>
      <c r="H24" s="140">
        <v>2421</v>
      </c>
      <c r="I24" s="115">
        <v>4</v>
      </c>
      <c r="J24" s="116">
        <v>0.16522098306484923</v>
      </c>
    </row>
    <row r="25" spans="1:15" s="110" customFormat="1" ht="24.95" customHeight="1" x14ac:dyDescent="0.2">
      <c r="A25" s="193" t="s">
        <v>222</v>
      </c>
      <c r="B25" s="204" t="s">
        <v>159</v>
      </c>
      <c r="C25" s="113">
        <v>10.063821300358995</v>
      </c>
      <c r="D25" s="115">
        <v>2523</v>
      </c>
      <c r="E25" s="114">
        <v>2601</v>
      </c>
      <c r="F25" s="114">
        <v>2702</v>
      </c>
      <c r="G25" s="114">
        <v>2673</v>
      </c>
      <c r="H25" s="140">
        <v>2594</v>
      </c>
      <c r="I25" s="115">
        <v>-71</v>
      </c>
      <c r="J25" s="116">
        <v>-2.7370855821125675</v>
      </c>
    </row>
    <row r="26" spans="1:15" s="110" customFormat="1" ht="24.95" customHeight="1" x14ac:dyDescent="0.2">
      <c r="A26" s="201">
        <v>782.78300000000002</v>
      </c>
      <c r="B26" s="203" t="s">
        <v>160</v>
      </c>
      <c r="C26" s="113">
        <v>0.84164339848424408</v>
      </c>
      <c r="D26" s="115">
        <v>211</v>
      </c>
      <c r="E26" s="114">
        <v>205</v>
      </c>
      <c r="F26" s="114">
        <v>229</v>
      </c>
      <c r="G26" s="114">
        <v>203</v>
      </c>
      <c r="H26" s="140">
        <v>182</v>
      </c>
      <c r="I26" s="115">
        <v>29</v>
      </c>
      <c r="J26" s="116">
        <v>15.934065934065934</v>
      </c>
    </row>
    <row r="27" spans="1:15" s="110" customFormat="1" ht="24.95" customHeight="1" x14ac:dyDescent="0.2">
      <c r="A27" s="193" t="s">
        <v>161</v>
      </c>
      <c r="B27" s="199" t="s">
        <v>162</v>
      </c>
      <c r="C27" s="113">
        <v>1.4120462704427603</v>
      </c>
      <c r="D27" s="115">
        <v>354</v>
      </c>
      <c r="E27" s="114">
        <v>345</v>
      </c>
      <c r="F27" s="114">
        <v>359</v>
      </c>
      <c r="G27" s="114">
        <v>352</v>
      </c>
      <c r="H27" s="140">
        <v>364</v>
      </c>
      <c r="I27" s="115">
        <v>-10</v>
      </c>
      <c r="J27" s="116">
        <v>-2.7472527472527473</v>
      </c>
    </row>
    <row r="28" spans="1:15" s="110" customFormat="1" ht="24.95" customHeight="1" x14ac:dyDescent="0.2">
      <c r="A28" s="193" t="s">
        <v>163</v>
      </c>
      <c r="B28" s="199" t="s">
        <v>164</v>
      </c>
      <c r="C28" s="113">
        <v>2.3135221380135622</v>
      </c>
      <c r="D28" s="115">
        <v>580</v>
      </c>
      <c r="E28" s="114">
        <v>594</v>
      </c>
      <c r="F28" s="114">
        <v>597</v>
      </c>
      <c r="G28" s="114">
        <v>610</v>
      </c>
      <c r="H28" s="140">
        <v>608</v>
      </c>
      <c r="I28" s="115">
        <v>-28</v>
      </c>
      <c r="J28" s="116">
        <v>-4.6052631578947372</v>
      </c>
    </row>
    <row r="29" spans="1:15" s="110" customFormat="1" ht="24.95" customHeight="1" x14ac:dyDescent="0.2">
      <c r="A29" s="193">
        <v>86</v>
      </c>
      <c r="B29" s="199" t="s">
        <v>165</v>
      </c>
      <c r="C29" s="113">
        <v>4.3438372556840843</v>
      </c>
      <c r="D29" s="115">
        <v>1089</v>
      </c>
      <c r="E29" s="114">
        <v>1105</v>
      </c>
      <c r="F29" s="114">
        <v>1065</v>
      </c>
      <c r="G29" s="114">
        <v>1078</v>
      </c>
      <c r="H29" s="140">
        <v>1090</v>
      </c>
      <c r="I29" s="115">
        <v>-1</v>
      </c>
      <c r="J29" s="116">
        <v>-9.1743119266055051E-2</v>
      </c>
    </row>
    <row r="30" spans="1:15" s="110" customFormat="1" ht="24.95" customHeight="1" x14ac:dyDescent="0.2">
      <c r="A30" s="193">
        <v>87.88</v>
      </c>
      <c r="B30" s="204" t="s">
        <v>166</v>
      </c>
      <c r="C30" s="113">
        <v>4.7586757080175506</v>
      </c>
      <c r="D30" s="115">
        <v>1193</v>
      </c>
      <c r="E30" s="114">
        <v>1173</v>
      </c>
      <c r="F30" s="114">
        <v>1155</v>
      </c>
      <c r="G30" s="114">
        <v>1166</v>
      </c>
      <c r="H30" s="140">
        <v>1155</v>
      </c>
      <c r="I30" s="115">
        <v>38</v>
      </c>
      <c r="J30" s="116">
        <v>3.2900432900432901</v>
      </c>
    </row>
    <row r="31" spans="1:15" s="110" customFormat="1" ht="24.95" customHeight="1" x14ac:dyDescent="0.2">
      <c r="A31" s="193" t="s">
        <v>167</v>
      </c>
      <c r="B31" s="199" t="s">
        <v>168</v>
      </c>
      <c r="C31" s="113">
        <v>11.759074591144795</v>
      </c>
      <c r="D31" s="115">
        <v>2948</v>
      </c>
      <c r="E31" s="114">
        <v>3081</v>
      </c>
      <c r="F31" s="114">
        <v>3160</v>
      </c>
      <c r="G31" s="114">
        <v>3163</v>
      </c>
      <c r="H31" s="140">
        <v>3080</v>
      </c>
      <c r="I31" s="115">
        <v>-132</v>
      </c>
      <c r="J31" s="116">
        <v>-4.2857142857142856</v>
      </c>
    </row>
    <row r="32" spans="1:15" s="110" customFormat="1" ht="24.95" customHeight="1" x14ac:dyDescent="0.2">
      <c r="A32" s="193"/>
      <c r="B32" s="204" t="s">
        <v>169</v>
      </c>
      <c r="C32" s="113">
        <v>1.5955325089748704E-2</v>
      </c>
      <c r="D32" s="115">
        <v>4</v>
      </c>
      <c r="E32" s="114">
        <v>4</v>
      </c>
      <c r="F32" s="114">
        <v>4</v>
      </c>
      <c r="G32" s="114">
        <v>4</v>
      </c>
      <c r="H32" s="140">
        <v>3</v>
      </c>
      <c r="I32" s="115">
        <v>1</v>
      </c>
      <c r="J32" s="116">
        <v>33.333333333333336</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2.4052652572796172</v>
      </c>
      <c r="D34" s="115">
        <v>603</v>
      </c>
      <c r="E34" s="114">
        <v>587</v>
      </c>
      <c r="F34" s="114">
        <v>607</v>
      </c>
      <c r="G34" s="114">
        <v>612</v>
      </c>
      <c r="H34" s="140">
        <v>575</v>
      </c>
      <c r="I34" s="115">
        <v>28</v>
      </c>
      <c r="J34" s="116">
        <v>4.8695652173913047</v>
      </c>
    </row>
    <row r="35" spans="1:10" s="110" customFormat="1" ht="24.95" customHeight="1" x14ac:dyDescent="0.2">
      <c r="A35" s="292" t="s">
        <v>171</v>
      </c>
      <c r="B35" s="293" t="s">
        <v>172</v>
      </c>
      <c r="C35" s="113">
        <v>12.026326286398085</v>
      </c>
      <c r="D35" s="115">
        <v>3015</v>
      </c>
      <c r="E35" s="114">
        <v>3110</v>
      </c>
      <c r="F35" s="114">
        <v>3192</v>
      </c>
      <c r="G35" s="114">
        <v>3198</v>
      </c>
      <c r="H35" s="140">
        <v>3217</v>
      </c>
      <c r="I35" s="115">
        <v>-202</v>
      </c>
      <c r="J35" s="116">
        <v>-6.2791420578178423</v>
      </c>
    </row>
    <row r="36" spans="1:10" s="110" customFormat="1" ht="24.95" customHeight="1" x14ac:dyDescent="0.2">
      <c r="A36" s="294" t="s">
        <v>173</v>
      </c>
      <c r="B36" s="295" t="s">
        <v>174</v>
      </c>
      <c r="C36" s="125">
        <v>85.552453131232554</v>
      </c>
      <c r="D36" s="143">
        <v>21448</v>
      </c>
      <c r="E36" s="144">
        <v>22208</v>
      </c>
      <c r="F36" s="144">
        <v>22465</v>
      </c>
      <c r="G36" s="144">
        <v>22559</v>
      </c>
      <c r="H36" s="145">
        <v>22143</v>
      </c>
      <c r="I36" s="143">
        <v>-695</v>
      </c>
      <c r="J36" s="146">
        <v>-3.1386894278101432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25070</v>
      </c>
      <c r="F11" s="264">
        <v>25909</v>
      </c>
      <c r="G11" s="264">
        <v>26268</v>
      </c>
      <c r="H11" s="264">
        <v>26373</v>
      </c>
      <c r="I11" s="265">
        <v>25938</v>
      </c>
      <c r="J11" s="263">
        <v>-868</v>
      </c>
      <c r="K11" s="266">
        <v>-3.3464415143804458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46.374152373354605</v>
      </c>
      <c r="E13" s="115">
        <v>11626</v>
      </c>
      <c r="F13" s="114">
        <v>11985</v>
      </c>
      <c r="G13" s="114">
        <v>12255</v>
      </c>
      <c r="H13" s="114">
        <v>12306</v>
      </c>
      <c r="I13" s="140">
        <v>12115</v>
      </c>
      <c r="J13" s="115">
        <v>-489</v>
      </c>
      <c r="K13" s="116">
        <v>-4.0363186132893105</v>
      </c>
    </row>
    <row r="14" spans="1:15" ht="15.95" customHeight="1" x14ac:dyDescent="0.2">
      <c r="A14" s="306" t="s">
        <v>230</v>
      </c>
      <c r="B14" s="307"/>
      <c r="C14" s="308"/>
      <c r="D14" s="113">
        <v>41.962504986039093</v>
      </c>
      <c r="E14" s="115">
        <v>10520</v>
      </c>
      <c r="F14" s="114">
        <v>10942</v>
      </c>
      <c r="G14" s="114">
        <v>11024</v>
      </c>
      <c r="H14" s="114">
        <v>11065</v>
      </c>
      <c r="I14" s="140">
        <v>10868</v>
      </c>
      <c r="J14" s="115">
        <v>-348</v>
      </c>
      <c r="K14" s="116">
        <v>-3.202061096797939</v>
      </c>
    </row>
    <row r="15" spans="1:15" ht="15.95" customHeight="1" x14ac:dyDescent="0.2">
      <c r="A15" s="306" t="s">
        <v>231</v>
      </c>
      <c r="B15" s="307"/>
      <c r="C15" s="308"/>
      <c r="D15" s="113">
        <v>5.6521739130434785</v>
      </c>
      <c r="E15" s="115">
        <v>1417</v>
      </c>
      <c r="F15" s="114">
        <v>1424</v>
      </c>
      <c r="G15" s="114">
        <v>1415</v>
      </c>
      <c r="H15" s="114">
        <v>1415</v>
      </c>
      <c r="I15" s="140">
        <v>1408</v>
      </c>
      <c r="J15" s="115">
        <v>9</v>
      </c>
      <c r="K15" s="116">
        <v>0.63920454545454541</v>
      </c>
    </row>
    <row r="16" spans="1:15" ht="15.95" customHeight="1" x14ac:dyDescent="0.2">
      <c r="A16" s="306" t="s">
        <v>232</v>
      </c>
      <c r="B16" s="307"/>
      <c r="C16" s="308"/>
      <c r="D16" s="113">
        <v>2.2856003191065017</v>
      </c>
      <c r="E16" s="115">
        <v>573</v>
      </c>
      <c r="F16" s="114">
        <v>570</v>
      </c>
      <c r="G16" s="114">
        <v>587</v>
      </c>
      <c r="H16" s="114">
        <v>582</v>
      </c>
      <c r="I16" s="140">
        <v>569</v>
      </c>
      <c r="J16" s="115">
        <v>4</v>
      </c>
      <c r="K16" s="116">
        <v>0.70298769771529002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1.4280015955325089</v>
      </c>
      <c r="E18" s="115">
        <v>358</v>
      </c>
      <c r="F18" s="114">
        <v>349</v>
      </c>
      <c r="G18" s="114">
        <v>340</v>
      </c>
      <c r="H18" s="114">
        <v>348</v>
      </c>
      <c r="I18" s="140">
        <v>339</v>
      </c>
      <c r="J18" s="115">
        <v>19</v>
      </c>
      <c r="K18" s="116">
        <v>5.6047197640117998</v>
      </c>
    </row>
    <row r="19" spans="1:11" ht="14.1" customHeight="1" x14ac:dyDescent="0.2">
      <c r="A19" s="306" t="s">
        <v>235</v>
      </c>
      <c r="B19" s="307" t="s">
        <v>236</v>
      </c>
      <c r="C19" s="308"/>
      <c r="D19" s="113">
        <v>0.80175508575987231</v>
      </c>
      <c r="E19" s="115">
        <v>201</v>
      </c>
      <c r="F19" s="114">
        <v>195</v>
      </c>
      <c r="G19" s="114">
        <v>190</v>
      </c>
      <c r="H19" s="114">
        <v>191</v>
      </c>
      <c r="I19" s="140">
        <v>184</v>
      </c>
      <c r="J19" s="115">
        <v>17</v>
      </c>
      <c r="K19" s="116">
        <v>9.2391304347826093</v>
      </c>
    </row>
    <row r="20" spans="1:11" ht="14.1" customHeight="1" x14ac:dyDescent="0.2">
      <c r="A20" s="306">
        <v>12</v>
      </c>
      <c r="B20" s="307" t="s">
        <v>237</v>
      </c>
      <c r="C20" s="308"/>
      <c r="D20" s="113">
        <v>2.1340247307538891</v>
      </c>
      <c r="E20" s="115">
        <v>535</v>
      </c>
      <c r="F20" s="114">
        <v>550</v>
      </c>
      <c r="G20" s="114">
        <v>580</v>
      </c>
      <c r="H20" s="114">
        <v>590</v>
      </c>
      <c r="I20" s="140">
        <v>536</v>
      </c>
      <c r="J20" s="115">
        <v>-1</v>
      </c>
      <c r="K20" s="116">
        <v>-0.18656716417910449</v>
      </c>
    </row>
    <row r="21" spans="1:11" ht="14.1" customHeight="1" x14ac:dyDescent="0.2">
      <c r="A21" s="306">
        <v>21</v>
      </c>
      <c r="B21" s="307" t="s">
        <v>238</v>
      </c>
      <c r="C21" s="308"/>
      <c r="D21" s="113">
        <v>5.9832469086557635E-2</v>
      </c>
      <c r="E21" s="115">
        <v>15</v>
      </c>
      <c r="F21" s="114">
        <v>13</v>
      </c>
      <c r="G21" s="114">
        <v>13</v>
      </c>
      <c r="H21" s="114">
        <v>14</v>
      </c>
      <c r="I21" s="140">
        <v>11</v>
      </c>
      <c r="J21" s="115">
        <v>4</v>
      </c>
      <c r="K21" s="116">
        <v>36.363636363636367</v>
      </c>
    </row>
    <row r="22" spans="1:11" ht="14.1" customHeight="1" x14ac:dyDescent="0.2">
      <c r="A22" s="306">
        <v>22</v>
      </c>
      <c r="B22" s="307" t="s">
        <v>239</v>
      </c>
      <c r="C22" s="308"/>
      <c r="D22" s="113">
        <v>0.5464698843238931</v>
      </c>
      <c r="E22" s="115">
        <v>137</v>
      </c>
      <c r="F22" s="114">
        <v>156</v>
      </c>
      <c r="G22" s="114">
        <v>179</v>
      </c>
      <c r="H22" s="114">
        <v>177</v>
      </c>
      <c r="I22" s="140">
        <v>169</v>
      </c>
      <c r="J22" s="115">
        <v>-32</v>
      </c>
      <c r="K22" s="116">
        <v>-18.934911242603551</v>
      </c>
    </row>
    <row r="23" spans="1:11" ht="14.1" customHeight="1" x14ac:dyDescent="0.2">
      <c r="A23" s="306">
        <v>23</v>
      </c>
      <c r="B23" s="307" t="s">
        <v>240</v>
      </c>
      <c r="C23" s="308"/>
      <c r="D23" s="113">
        <v>0.35899481451934584</v>
      </c>
      <c r="E23" s="115">
        <v>90</v>
      </c>
      <c r="F23" s="114">
        <v>94</v>
      </c>
      <c r="G23" s="114">
        <v>95</v>
      </c>
      <c r="H23" s="114">
        <v>89</v>
      </c>
      <c r="I23" s="140">
        <v>91</v>
      </c>
      <c r="J23" s="115">
        <v>-1</v>
      </c>
      <c r="K23" s="116">
        <v>-1.098901098901099</v>
      </c>
    </row>
    <row r="24" spans="1:11" ht="14.1" customHeight="1" x14ac:dyDescent="0.2">
      <c r="A24" s="306">
        <v>24</v>
      </c>
      <c r="B24" s="307" t="s">
        <v>241</v>
      </c>
      <c r="C24" s="308"/>
      <c r="D24" s="113">
        <v>0.8496210610291185</v>
      </c>
      <c r="E24" s="115">
        <v>213</v>
      </c>
      <c r="F24" s="114">
        <v>221</v>
      </c>
      <c r="G24" s="114">
        <v>221</v>
      </c>
      <c r="H24" s="114">
        <v>218</v>
      </c>
      <c r="I24" s="140">
        <v>213</v>
      </c>
      <c r="J24" s="115">
        <v>0</v>
      </c>
      <c r="K24" s="116">
        <v>0</v>
      </c>
    </row>
    <row r="25" spans="1:11" ht="14.1" customHeight="1" x14ac:dyDescent="0.2">
      <c r="A25" s="306">
        <v>25</v>
      </c>
      <c r="B25" s="307" t="s">
        <v>242</v>
      </c>
      <c r="C25" s="308"/>
      <c r="D25" s="113">
        <v>1.4359792580773834</v>
      </c>
      <c r="E25" s="115">
        <v>360</v>
      </c>
      <c r="F25" s="114">
        <v>379</v>
      </c>
      <c r="G25" s="114">
        <v>391</v>
      </c>
      <c r="H25" s="114">
        <v>374</v>
      </c>
      <c r="I25" s="140">
        <v>392</v>
      </c>
      <c r="J25" s="115">
        <v>-32</v>
      </c>
      <c r="K25" s="116">
        <v>-8.1632653061224492</v>
      </c>
    </row>
    <row r="26" spans="1:11" ht="14.1" customHeight="1" x14ac:dyDescent="0.2">
      <c r="A26" s="306">
        <v>26</v>
      </c>
      <c r="B26" s="307" t="s">
        <v>243</v>
      </c>
      <c r="C26" s="308"/>
      <c r="D26" s="113">
        <v>0.6741124850418827</v>
      </c>
      <c r="E26" s="115">
        <v>169</v>
      </c>
      <c r="F26" s="114">
        <v>166</v>
      </c>
      <c r="G26" s="114">
        <v>171</v>
      </c>
      <c r="H26" s="114">
        <v>178</v>
      </c>
      <c r="I26" s="140">
        <v>175</v>
      </c>
      <c r="J26" s="115">
        <v>-6</v>
      </c>
      <c r="K26" s="116">
        <v>-3.4285714285714284</v>
      </c>
    </row>
    <row r="27" spans="1:11" ht="14.1" customHeight="1" x14ac:dyDescent="0.2">
      <c r="A27" s="306">
        <v>27</v>
      </c>
      <c r="B27" s="307" t="s">
        <v>244</v>
      </c>
      <c r="C27" s="308"/>
      <c r="D27" s="113">
        <v>0.47068209014758677</v>
      </c>
      <c r="E27" s="115">
        <v>118</v>
      </c>
      <c r="F27" s="114">
        <v>120</v>
      </c>
      <c r="G27" s="114">
        <v>123</v>
      </c>
      <c r="H27" s="114">
        <v>120</v>
      </c>
      <c r="I27" s="140">
        <v>118</v>
      </c>
      <c r="J27" s="115">
        <v>0</v>
      </c>
      <c r="K27" s="116">
        <v>0</v>
      </c>
    </row>
    <row r="28" spans="1:11" ht="14.1" customHeight="1" x14ac:dyDescent="0.2">
      <c r="A28" s="306">
        <v>28</v>
      </c>
      <c r="B28" s="307" t="s">
        <v>245</v>
      </c>
      <c r="C28" s="308"/>
      <c r="D28" s="113">
        <v>0.29916234543278819</v>
      </c>
      <c r="E28" s="115">
        <v>75</v>
      </c>
      <c r="F28" s="114">
        <v>77</v>
      </c>
      <c r="G28" s="114">
        <v>75</v>
      </c>
      <c r="H28" s="114">
        <v>63</v>
      </c>
      <c r="I28" s="140">
        <v>56</v>
      </c>
      <c r="J28" s="115">
        <v>19</v>
      </c>
      <c r="K28" s="116">
        <v>33.928571428571431</v>
      </c>
    </row>
    <row r="29" spans="1:11" ht="14.1" customHeight="1" x14ac:dyDescent="0.2">
      <c r="A29" s="306">
        <v>29</v>
      </c>
      <c r="B29" s="307" t="s">
        <v>246</v>
      </c>
      <c r="C29" s="308"/>
      <c r="D29" s="113">
        <v>2.4531312325488632</v>
      </c>
      <c r="E29" s="115">
        <v>615</v>
      </c>
      <c r="F29" s="114">
        <v>720</v>
      </c>
      <c r="G29" s="114">
        <v>677</v>
      </c>
      <c r="H29" s="114">
        <v>671</v>
      </c>
      <c r="I29" s="140">
        <v>677</v>
      </c>
      <c r="J29" s="115">
        <v>-62</v>
      </c>
      <c r="K29" s="116">
        <v>-9.1580502215657305</v>
      </c>
    </row>
    <row r="30" spans="1:11" ht="14.1" customHeight="1" x14ac:dyDescent="0.2">
      <c r="A30" s="306" t="s">
        <v>247</v>
      </c>
      <c r="B30" s="307" t="s">
        <v>248</v>
      </c>
      <c r="C30" s="308"/>
      <c r="D30" s="113">
        <v>0.45871559633027525</v>
      </c>
      <c r="E30" s="115">
        <v>115</v>
      </c>
      <c r="F30" s="114">
        <v>111</v>
      </c>
      <c r="G30" s="114" t="s">
        <v>513</v>
      </c>
      <c r="H30" s="114">
        <v>120</v>
      </c>
      <c r="I30" s="140">
        <v>106</v>
      </c>
      <c r="J30" s="115">
        <v>9</v>
      </c>
      <c r="K30" s="116">
        <v>8.4905660377358494</v>
      </c>
    </row>
    <row r="31" spans="1:11" ht="14.1" customHeight="1" x14ac:dyDescent="0.2">
      <c r="A31" s="306" t="s">
        <v>249</v>
      </c>
      <c r="B31" s="307" t="s">
        <v>250</v>
      </c>
      <c r="C31" s="308"/>
      <c r="D31" s="113">
        <v>1.9824491424012765</v>
      </c>
      <c r="E31" s="115">
        <v>497</v>
      </c>
      <c r="F31" s="114">
        <v>606</v>
      </c>
      <c r="G31" s="114">
        <v>562</v>
      </c>
      <c r="H31" s="114">
        <v>551</v>
      </c>
      <c r="I31" s="140">
        <v>571</v>
      </c>
      <c r="J31" s="115">
        <v>-74</v>
      </c>
      <c r="K31" s="116">
        <v>-12.959719789842381</v>
      </c>
    </row>
    <row r="32" spans="1:11" ht="14.1" customHeight="1" x14ac:dyDescent="0.2">
      <c r="A32" s="306">
        <v>31</v>
      </c>
      <c r="B32" s="307" t="s">
        <v>251</v>
      </c>
      <c r="C32" s="308"/>
      <c r="D32" s="113">
        <v>0.12764260071798963</v>
      </c>
      <c r="E32" s="115">
        <v>32</v>
      </c>
      <c r="F32" s="114">
        <v>31</v>
      </c>
      <c r="G32" s="114">
        <v>34</v>
      </c>
      <c r="H32" s="114">
        <v>31</v>
      </c>
      <c r="I32" s="140">
        <v>32</v>
      </c>
      <c r="J32" s="115">
        <v>0</v>
      </c>
      <c r="K32" s="116">
        <v>0</v>
      </c>
    </row>
    <row r="33" spans="1:11" ht="14.1" customHeight="1" x14ac:dyDescent="0.2">
      <c r="A33" s="306">
        <v>32</v>
      </c>
      <c r="B33" s="307" t="s">
        <v>252</v>
      </c>
      <c r="C33" s="308"/>
      <c r="D33" s="113">
        <v>0.59034702832070207</v>
      </c>
      <c r="E33" s="115">
        <v>148</v>
      </c>
      <c r="F33" s="114">
        <v>148</v>
      </c>
      <c r="G33" s="114">
        <v>148</v>
      </c>
      <c r="H33" s="114">
        <v>162</v>
      </c>
      <c r="I33" s="140">
        <v>166</v>
      </c>
      <c r="J33" s="115">
        <v>-18</v>
      </c>
      <c r="K33" s="116">
        <v>-10.843373493975903</v>
      </c>
    </row>
    <row r="34" spans="1:11" ht="14.1" customHeight="1" x14ac:dyDescent="0.2">
      <c r="A34" s="306">
        <v>33</v>
      </c>
      <c r="B34" s="307" t="s">
        <v>253</v>
      </c>
      <c r="C34" s="308"/>
      <c r="D34" s="113">
        <v>0.4268049461507778</v>
      </c>
      <c r="E34" s="115">
        <v>107</v>
      </c>
      <c r="F34" s="114">
        <v>108</v>
      </c>
      <c r="G34" s="114">
        <v>119</v>
      </c>
      <c r="H34" s="114">
        <v>114</v>
      </c>
      <c r="I34" s="140">
        <v>111</v>
      </c>
      <c r="J34" s="115">
        <v>-4</v>
      </c>
      <c r="K34" s="116">
        <v>-3.6036036036036037</v>
      </c>
    </row>
    <row r="35" spans="1:11" ht="14.1" customHeight="1" x14ac:dyDescent="0.2">
      <c r="A35" s="306">
        <v>34</v>
      </c>
      <c r="B35" s="307" t="s">
        <v>254</v>
      </c>
      <c r="C35" s="308"/>
      <c r="D35" s="113">
        <v>4.2720382927802154</v>
      </c>
      <c r="E35" s="115">
        <v>1071</v>
      </c>
      <c r="F35" s="114">
        <v>1083</v>
      </c>
      <c r="G35" s="114">
        <v>1086</v>
      </c>
      <c r="H35" s="114">
        <v>1095</v>
      </c>
      <c r="I35" s="140">
        <v>1088</v>
      </c>
      <c r="J35" s="115">
        <v>-17</v>
      </c>
      <c r="K35" s="116">
        <v>-1.5625</v>
      </c>
    </row>
    <row r="36" spans="1:11" ht="14.1" customHeight="1" x14ac:dyDescent="0.2">
      <c r="A36" s="306">
        <v>41</v>
      </c>
      <c r="B36" s="307" t="s">
        <v>255</v>
      </c>
      <c r="C36" s="308"/>
      <c r="D36" s="113">
        <v>0.1834862385321101</v>
      </c>
      <c r="E36" s="115">
        <v>46</v>
      </c>
      <c r="F36" s="114">
        <v>45</v>
      </c>
      <c r="G36" s="114">
        <v>46</v>
      </c>
      <c r="H36" s="114">
        <v>43</v>
      </c>
      <c r="I36" s="140">
        <v>39</v>
      </c>
      <c r="J36" s="115">
        <v>7</v>
      </c>
      <c r="K36" s="116">
        <v>17.948717948717949</v>
      </c>
    </row>
    <row r="37" spans="1:11" ht="14.1" customHeight="1" x14ac:dyDescent="0.2">
      <c r="A37" s="306">
        <v>42</v>
      </c>
      <c r="B37" s="307" t="s">
        <v>256</v>
      </c>
      <c r="C37" s="308"/>
      <c r="D37" s="113" t="s">
        <v>513</v>
      </c>
      <c r="E37" s="115" t="s">
        <v>513</v>
      </c>
      <c r="F37" s="114">
        <v>10</v>
      </c>
      <c r="G37" s="114">
        <v>10</v>
      </c>
      <c r="H37" s="114">
        <v>11</v>
      </c>
      <c r="I37" s="140">
        <v>11</v>
      </c>
      <c r="J37" s="115" t="s">
        <v>513</v>
      </c>
      <c r="K37" s="116" t="s">
        <v>513</v>
      </c>
    </row>
    <row r="38" spans="1:11" ht="14.1" customHeight="1" x14ac:dyDescent="0.2">
      <c r="A38" s="306">
        <v>43</v>
      </c>
      <c r="B38" s="307" t="s">
        <v>257</v>
      </c>
      <c r="C38" s="308"/>
      <c r="D38" s="113">
        <v>0.46669325887514956</v>
      </c>
      <c r="E38" s="115">
        <v>117</v>
      </c>
      <c r="F38" s="114">
        <v>112</v>
      </c>
      <c r="G38" s="114">
        <v>102</v>
      </c>
      <c r="H38" s="114">
        <v>102</v>
      </c>
      <c r="I38" s="140">
        <v>103</v>
      </c>
      <c r="J38" s="115">
        <v>14</v>
      </c>
      <c r="K38" s="116">
        <v>13.592233009708737</v>
      </c>
    </row>
    <row r="39" spans="1:11" ht="14.1" customHeight="1" x14ac:dyDescent="0.2">
      <c r="A39" s="306">
        <v>51</v>
      </c>
      <c r="B39" s="307" t="s">
        <v>258</v>
      </c>
      <c r="C39" s="308"/>
      <c r="D39" s="113">
        <v>12.516952532907858</v>
      </c>
      <c r="E39" s="115">
        <v>3138</v>
      </c>
      <c r="F39" s="114">
        <v>3205</v>
      </c>
      <c r="G39" s="114">
        <v>3232</v>
      </c>
      <c r="H39" s="114">
        <v>3167</v>
      </c>
      <c r="I39" s="140">
        <v>3126</v>
      </c>
      <c r="J39" s="115">
        <v>12</v>
      </c>
      <c r="K39" s="116">
        <v>0.38387715930902111</v>
      </c>
    </row>
    <row r="40" spans="1:11" ht="14.1" customHeight="1" x14ac:dyDescent="0.2">
      <c r="A40" s="306" t="s">
        <v>259</v>
      </c>
      <c r="B40" s="307" t="s">
        <v>260</v>
      </c>
      <c r="C40" s="308"/>
      <c r="D40" s="113">
        <v>11.72317510969286</v>
      </c>
      <c r="E40" s="115">
        <v>2939</v>
      </c>
      <c r="F40" s="114">
        <v>2990</v>
      </c>
      <c r="G40" s="114">
        <v>3016</v>
      </c>
      <c r="H40" s="114">
        <v>2965</v>
      </c>
      <c r="I40" s="140">
        <v>2962</v>
      </c>
      <c r="J40" s="115">
        <v>-23</v>
      </c>
      <c r="K40" s="116">
        <v>-0.7765023632680621</v>
      </c>
    </row>
    <row r="41" spans="1:11" ht="14.1" customHeight="1" x14ac:dyDescent="0.2">
      <c r="A41" s="306"/>
      <c r="B41" s="307" t="s">
        <v>261</v>
      </c>
      <c r="C41" s="308"/>
      <c r="D41" s="113">
        <v>6.2664539289988035</v>
      </c>
      <c r="E41" s="115">
        <v>1571</v>
      </c>
      <c r="F41" s="114">
        <v>1646</v>
      </c>
      <c r="G41" s="114">
        <v>1655</v>
      </c>
      <c r="H41" s="114">
        <v>1621</v>
      </c>
      <c r="I41" s="140">
        <v>1642</v>
      </c>
      <c r="J41" s="115">
        <v>-71</v>
      </c>
      <c r="K41" s="116">
        <v>-4.3239951278928137</v>
      </c>
    </row>
    <row r="42" spans="1:11" ht="14.1" customHeight="1" x14ac:dyDescent="0.2">
      <c r="A42" s="306">
        <v>52</v>
      </c>
      <c r="B42" s="307" t="s">
        <v>262</v>
      </c>
      <c r="C42" s="308"/>
      <c r="D42" s="113">
        <v>4.6868767451136817</v>
      </c>
      <c r="E42" s="115">
        <v>1175</v>
      </c>
      <c r="F42" s="114">
        <v>1186</v>
      </c>
      <c r="G42" s="114">
        <v>1168</v>
      </c>
      <c r="H42" s="114">
        <v>1191</v>
      </c>
      <c r="I42" s="140">
        <v>1182</v>
      </c>
      <c r="J42" s="115">
        <v>-7</v>
      </c>
      <c r="K42" s="116">
        <v>-0.59221658206429784</v>
      </c>
    </row>
    <row r="43" spans="1:11" ht="14.1" customHeight="1" x14ac:dyDescent="0.2">
      <c r="A43" s="306" t="s">
        <v>263</v>
      </c>
      <c r="B43" s="307" t="s">
        <v>264</v>
      </c>
      <c r="C43" s="308"/>
      <c r="D43" s="113">
        <v>4.507379337854009</v>
      </c>
      <c r="E43" s="115">
        <v>1130</v>
      </c>
      <c r="F43" s="114">
        <v>1133</v>
      </c>
      <c r="G43" s="114">
        <v>1120</v>
      </c>
      <c r="H43" s="114">
        <v>1139</v>
      </c>
      <c r="I43" s="140">
        <v>1139</v>
      </c>
      <c r="J43" s="115">
        <v>-9</v>
      </c>
      <c r="K43" s="116">
        <v>-0.79016681299385427</v>
      </c>
    </row>
    <row r="44" spans="1:11" ht="14.1" customHeight="1" x14ac:dyDescent="0.2">
      <c r="A44" s="306">
        <v>53</v>
      </c>
      <c r="B44" s="307" t="s">
        <v>265</v>
      </c>
      <c r="C44" s="308"/>
      <c r="D44" s="113">
        <v>0.98923015556441962</v>
      </c>
      <c r="E44" s="115">
        <v>248</v>
      </c>
      <c r="F44" s="114">
        <v>251</v>
      </c>
      <c r="G44" s="114">
        <v>330</v>
      </c>
      <c r="H44" s="114">
        <v>306</v>
      </c>
      <c r="I44" s="140">
        <v>311</v>
      </c>
      <c r="J44" s="115">
        <v>-63</v>
      </c>
      <c r="K44" s="116">
        <v>-20.257234726688104</v>
      </c>
    </row>
    <row r="45" spans="1:11" ht="14.1" customHeight="1" x14ac:dyDescent="0.2">
      <c r="A45" s="306" t="s">
        <v>266</v>
      </c>
      <c r="B45" s="307" t="s">
        <v>267</v>
      </c>
      <c r="C45" s="308"/>
      <c r="D45" s="113">
        <v>0.96529716792979658</v>
      </c>
      <c r="E45" s="115">
        <v>242</v>
      </c>
      <c r="F45" s="114">
        <v>244</v>
      </c>
      <c r="G45" s="114">
        <v>324</v>
      </c>
      <c r="H45" s="114">
        <v>303</v>
      </c>
      <c r="I45" s="140">
        <v>308</v>
      </c>
      <c r="J45" s="115">
        <v>-66</v>
      </c>
      <c r="K45" s="116">
        <v>-21.428571428571427</v>
      </c>
    </row>
    <row r="46" spans="1:11" ht="14.1" customHeight="1" x14ac:dyDescent="0.2">
      <c r="A46" s="306">
        <v>54</v>
      </c>
      <c r="B46" s="307" t="s">
        <v>268</v>
      </c>
      <c r="C46" s="308"/>
      <c r="D46" s="113">
        <v>12.788193059433587</v>
      </c>
      <c r="E46" s="115">
        <v>3206</v>
      </c>
      <c r="F46" s="114">
        <v>3265</v>
      </c>
      <c r="G46" s="114">
        <v>3330</v>
      </c>
      <c r="H46" s="114">
        <v>3317</v>
      </c>
      <c r="I46" s="140">
        <v>3289</v>
      </c>
      <c r="J46" s="115">
        <v>-83</v>
      </c>
      <c r="K46" s="116">
        <v>-2.5235633931286103</v>
      </c>
    </row>
    <row r="47" spans="1:11" ht="14.1" customHeight="1" x14ac:dyDescent="0.2">
      <c r="A47" s="306">
        <v>61</v>
      </c>
      <c r="B47" s="307" t="s">
        <v>269</v>
      </c>
      <c r="C47" s="308"/>
      <c r="D47" s="113">
        <v>0.86557638611886722</v>
      </c>
      <c r="E47" s="115">
        <v>217</v>
      </c>
      <c r="F47" s="114">
        <v>210</v>
      </c>
      <c r="G47" s="114">
        <v>208</v>
      </c>
      <c r="H47" s="114">
        <v>203</v>
      </c>
      <c r="I47" s="140">
        <v>199</v>
      </c>
      <c r="J47" s="115">
        <v>18</v>
      </c>
      <c r="K47" s="116">
        <v>9.0452261306532655</v>
      </c>
    </row>
    <row r="48" spans="1:11" ht="14.1" customHeight="1" x14ac:dyDescent="0.2">
      <c r="A48" s="306">
        <v>62</v>
      </c>
      <c r="B48" s="307" t="s">
        <v>270</v>
      </c>
      <c r="C48" s="308"/>
      <c r="D48" s="113">
        <v>13.769445552453131</v>
      </c>
      <c r="E48" s="115">
        <v>3452</v>
      </c>
      <c r="F48" s="114">
        <v>3482</v>
      </c>
      <c r="G48" s="114">
        <v>3632</v>
      </c>
      <c r="H48" s="114">
        <v>3699</v>
      </c>
      <c r="I48" s="140">
        <v>3525</v>
      </c>
      <c r="J48" s="115">
        <v>-73</v>
      </c>
      <c r="K48" s="116">
        <v>-2.0709219858156027</v>
      </c>
    </row>
    <row r="49" spans="1:11" ht="14.1" customHeight="1" x14ac:dyDescent="0.2">
      <c r="A49" s="306">
        <v>63</v>
      </c>
      <c r="B49" s="307" t="s">
        <v>271</v>
      </c>
      <c r="C49" s="308"/>
      <c r="D49" s="113">
        <v>6.8847227762265657</v>
      </c>
      <c r="E49" s="115">
        <v>1726</v>
      </c>
      <c r="F49" s="114">
        <v>2043</v>
      </c>
      <c r="G49" s="114">
        <v>2080</v>
      </c>
      <c r="H49" s="114">
        <v>2170</v>
      </c>
      <c r="I49" s="140">
        <v>2097</v>
      </c>
      <c r="J49" s="115">
        <v>-371</v>
      </c>
      <c r="K49" s="116">
        <v>-17.691940867906535</v>
      </c>
    </row>
    <row r="50" spans="1:11" ht="14.1" customHeight="1" x14ac:dyDescent="0.2">
      <c r="A50" s="306" t="s">
        <v>272</v>
      </c>
      <c r="B50" s="307" t="s">
        <v>273</v>
      </c>
      <c r="C50" s="308"/>
      <c r="D50" s="113">
        <v>0.37495013960909451</v>
      </c>
      <c r="E50" s="115">
        <v>94</v>
      </c>
      <c r="F50" s="114">
        <v>109</v>
      </c>
      <c r="G50" s="114">
        <v>110</v>
      </c>
      <c r="H50" s="114">
        <v>115</v>
      </c>
      <c r="I50" s="140">
        <v>111</v>
      </c>
      <c r="J50" s="115">
        <v>-17</v>
      </c>
      <c r="K50" s="116">
        <v>-15.315315315315315</v>
      </c>
    </row>
    <row r="51" spans="1:11" ht="14.1" customHeight="1" x14ac:dyDescent="0.2">
      <c r="A51" s="306" t="s">
        <v>274</v>
      </c>
      <c r="B51" s="307" t="s">
        <v>275</v>
      </c>
      <c r="C51" s="308"/>
      <c r="D51" s="113">
        <v>6.238532110091743</v>
      </c>
      <c r="E51" s="115">
        <v>1564</v>
      </c>
      <c r="F51" s="114">
        <v>1850</v>
      </c>
      <c r="G51" s="114">
        <v>1890</v>
      </c>
      <c r="H51" s="114">
        <v>1968</v>
      </c>
      <c r="I51" s="140">
        <v>1908</v>
      </c>
      <c r="J51" s="115">
        <v>-344</v>
      </c>
      <c r="K51" s="116">
        <v>-18.029350104821802</v>
      </c>
    </row>
    <row r="52" spans="1:11" ht="14.1" customHeight="1" x14ac:dyDescent="0.2">
      <c r="A52" s="306">
        <v>71</v>
      </c>
      <c r="B52" s="307" t="s">
        <v>276</v>
      </c>
      <c r="C52" s="308"/>
      <c r="D52" s="113">
        <v>14.036697247706423</v>
      </c>
      <c r="E52" s="115">
        <v>3519</v>
      </c>
      <c r="F52" s="114">
        <v>3627</v>
      </c>
      <c r="G52" s="114">
        <v>3648</v>
      </c>
      <c r="H52" s="114">
        <v>3645</v>
      </c>
      <c r="I52" s="140">
        <v>3641</v>
      </c>
      <c r="J52" s="115">
        <v>-122</v>
      </c>
      <c r="K52" s="116">
        <v>-3.3507278220269159</v>
      </c>
    </row>
    <row r="53" spans="1:11" ht="14.1" customHeight="1" x14ac:dyDescent="0.2">
      <c r="A53" s="306" t="s">
        <v>277</v>
      </c>
      <c r="B53" s="307" t="s">
        <v>278</v>
      </c>
      <c r="C53" s="308"/>
      <c r="D53" s="113">
        <v>1.1088950937375348</v>
      </c>
      <c r="E53" s="115">
        <v>278</v>
      </c>
      <c r="F53" s="114">
        <v>278</v>
      </c>
      <c r="G53" s="114">
        <v>269</v>
      </c>
      <c r="H53" s="114">
        <v>272</v>
      </c>
      <c r="I53" s="140">
        <v>268</v>
      </c>
      <c r="J53" s="115">
        <v>10</v>
      </c>
      <c r="K53" s="116">
        <v>3.7313432835820897</v>
      </c>
    </row>
    <row r="54" spans="1:11" ht="14.1" customHeight="1" x14ac:dyDescent="0.2">
      <c r="A54" s="306" t="s">
        <v>279</v>
      </c>
      <c r="B54" s="307" t="s">
        <v>280</v>
      </c>
      <c r="C54" s="308"/>
      <c r="D54" s="113">
        <v>12.333466294375748</v>
      </c>
      <c r="E54" s="115">
        <v>3092</v>
      </c>
      <c r="F54" s="114">
        <v>3205</v>
      </c>
      <c r="G54" s="114">
        <v>3229</v>
      </c>
      <c r="H54" s="114">
        <v>3221</v>
      </c>
      <c r="I54" s="140">
        <v>3226</v>
      </c>
      <c r="J54" s="115">
        <v>-134</v>
      </c>
      <c r="K54" s="116">
        <v>-4.1537507749535028</v>
      </c>
    </row>
    <row r="55" spans="1:11" ht="14.1" customHeight="1" x14ac:dyDescent="0.2">
      <c r="A55" s="306">
        <v>72</v>
      </c>
      <c r="B55" s="307" t="s">
        <v>281</v>
      </c>
      <c r="C55" s="308"/>
      <c r="D55" s="113">
        <v>1.6952532907857998</v>
      </c>
      <c r="E55" s="115">
        <v>425</v>
      </c>
      <c r="F55" s="114">
        <v>430</v>
      </c>
      <c r="G55" s="114">
        <v>434</v>
      </c>
      <c r="H55" s="114">
        <v>439</v>
      </c>
      <c r="I55" s="140">
        <v>428</v>
      </c>
      <c r="J55" s="115">
        <v>-3</v>
      </c>
      <c r="K55" s="116">
        <v>-0.7009345794392523</v>
      </c>
    </row>
    <row r="56" spans="1:11" ht="14.1" customHeight="1" x14ac:dyDescent="0.2">
      <c r="A56" s="306" t="s">
        <v>282</v>
      </c>
      <c r="B56" s="307" t="s">
        <v>283</v>
      </c>
      <c r="C56" s="308"/>
      <c r="D56" s="113">
        <v>0.24730753889110491</v>
      </c>
      <c r="E56" s="115">
        <v>62</v>
      </c>
      <c r="F56" s="114">
        <v>62</v>
      </c>
      <c r="G56" s="114">
        <v>63</v>
      </c>
      <c r="H56" s="114">
        <v>68</v>
      </c>
      <c r="I56" s="140">
        <v>63</v>
      </c>
      <c r="J56" s="115">
        <v>-1</v>
      </c>
      <c r="K56" s="116">
        <v>-1.5873015873015872</v>
      </c>
    </row>
    <row r="57" spans="1:11" ht="14.1" customHeight="1" x14ac:dyDescent="0.2">
      <c r="A57" s="306" t="s">
        <v>284</v>
      </c>
      <c r="B57" s="307" t="s">
        <v>285</v>
      </c>
      <c r="C57" s="308"/>
      <c r="D57" s="113">
        <v>1.1049062624650978</v>
      </c>
      <c r="E57" s="115">
        <v>277</v>
      </c>
      <c r="F57" s="114">
        <v>284</v>
      </c>
      <c r="G57" s="114">
        <v>287</v>
      </c>
      <c r="H57" s="114">
        <v>281</v>
      </c>
      <c r="I57" s="140">
        <v>281</v>
      </c>
      <c r="J57" s="115">
        <v>-4</v>
      </c>
      <c r="K57" s="116">
        <v>-1.4234875444839858</v>
      </c>
    </row>
    <row r="58" spans="1:11" ht="14.1" customHeight="1" x14ac:dyDescent="0.2">
      <c r="A58" s="306">
        <v>73</v>
      </c>
      <c r="B58" s="307" t="s">
        <v>286</v>
      </c>
      <c r="C58" s="308"/>
      <c r="D58" s="113">
        <v>0.88153171120861584</v>
      </c>
      <c r="E58" s="115">
        <v>221</v>
      </c>
      <c r="F58" s="114">
        <v>225</v>
      </c>
      <c r="G58" s="114">
        <v>238</v>
      </c>
      <c r="H58" s="114">
        <v>233</v>
      </c>
      <c r="I58" s="140">
        <v>224</v>
      </c>
      <c r="J58" s="115">
        <v>-3</v>
      </c>
      <c r="K58" s="116">
        <v>-1.3392857142857142</v>
      </c>
    </row>
    <row r="59" spans="1:11" ht="14.1" customHeight="1" x14ac:dyDescent="0.2">
      <c r="A59" s="306" t="s">
        <v>287</v>
      </c>
      <c r="B59" s="307" t="s">
        <v>288</v>
      </c>
      <c r="C59" s="308"/>
      <c r="D59" s="113">
        <v>0.59433585959313917</v>
      </c>
      <c r="E59" s="115">
        <v>149</v>
      </c>
      <c r="F59" s="114">
        <v>149</v>
      </c>
      <c r="G59" s="114">
        <v>156</v>
      </c>
      <c r="H59" s="114">
        <v>151</v>
      </c>
      <c r="I59" s="140">
        <v>148</v>
      </c>
      <c r="J59" s="115">
        <v>1</v>
      </c>
      <c r="K59" s="116">
        <v>0.67567567567567566</v>
      </c>
    </row>
    <row r="60" spans="1:11" ht="14.1" customHeight="1" x14ac:dyDescent="0.2">
      <c r="A60" s="306">
        <v>81</v>
      </c>
      <c r="B60" s="307" t="s">
        <v>289</v>
      </c>
      <c r="C60" s="308"/>
      <c r="D60" s="113">
        <v>3.063422417231751</v>
      </c>
      <c r="E60" s="115">
        <v>768</v>
      </c>
      <c r="F60" s="114">
        <v>752</v>
      </c>
      <c r="G60" s="114">
        <v>734</v>
      </c>
      <c r="H60" s="114">
        <v>749</v>
      </c>
      <c r="I60" s="140">
        <v>747</v>
      </c>
      <c r="J60" s="115">
        <v>21</v>
      </c>
      <c r="K60" s="116">
        <v>2.8112449799196786</v>
      </c>
    </row>
    <row r="61" spans="1:11" ht="14.1" customHeight="1" x14ac:dyDescent="0.2">
      <c r="A61" s="306" t="s">
        <v>290</v>
      </c>
      <c r="B61" s="307" t="s">
        <v>291</v>
      </c>
      <c r="C61" s="308"/>
      <c r="D61" s="113">
        <v>0.96928599920223379</v>
      </c>
      <c r="E61" s="115">
        <v>243</v>
      </c>
      <c r="F61" s="114">
        <v>241</v>
      </c>
      <c r="G61" s="114">
        <v>231</v>
      </c>
      <c r="H61" s="114">
        <v>240</v>
      </c>
      <c r="I61" s="140">
        <v>239</v>
      </c>
      <c r="J61" s="115">
        <v>4</v>
      </c>
      <c r="K61" s="116">
        <v>1.6736401673640167</v>
      </c>
    </row>
    <row r="62" spans="1:11" ht="14.1" customHeight="1" x14ac:dyDescent="0.2">
      <c r="A62" s="306" t="s">
        <v>292</v>
      </c>
      <c r="B62" s="307" t="s">
        <v>293</v>
      </c>
      <c r="C62" s="308"/>
      <c r="D62" s="113">
        <v>1.2564818508177105</v>
      </c>
      <c r="E62" s="115">
        <v>315</v>
      </c>
      <c r="F62" s="114">
        <v>310</v>
      </c>
      <c r="G62" s="114">
        <v>292</v>
      </c>
      <c r="H62" s="114">
        <v>290</v>
      </c>
      <c r="I62" s="140">
        <v>292</v>
      </c>
      <c r="J62" s="115">
        <v>23</v>
      </c>
      <c r="K62" s="116">
        <v>7.8767123287671232</v>
      </c>
    </row>
    <row r="63" spans="1:11" ht="14.1" customHeight="1" x14ac:dyDescent="0.2">
      <c r="A63" s="306"/>
      <c r="B63" s="307" t="s">
        <v>294</v>
      </c>
      <c r="C63" s="308"/>
      <c r="D63" s="113">
        <v>1.1328280813721578</v>
      </c>
      <c r="E63" s="115">
        <v>284</v>
      </c>
      <c r="F63" s="114">
        <v>279</v>
      </c>
      <c r="G63" s="114">
        <v>261</v>
      </c>
      <c r="H63" s="114">
        <v>261</v>
      </c>
      <c r="I63" s="140">
        <v>260</v>
      </c>
      <c r="J63" s="115">
        <v>24</v>
      </c>
      <c r="K63" s="116">
        <v>9.2307692307692299</v>
      </c>
    </row>
    <row r="64" spans="1:11" ht="14.1" customHeight="1" x14ac:dyDescent="0.2">
      <c r="A64" s="306" t="s">
        <v>295</v>
      </c>
      <c r="B64" s="307" t="s">
        <v>296</v>
      </c>
      <c r="C64" s="308"/>
      <c r="D64" s="113">
        <v>3.9888312724371759E-2</v>
      </c>
      <c r="E64" s="115">
        <v>10</v>
      </c>
      <c r="F64" s="114">
        <v>11</v>
      </c>
      <c r="G64" s="114">
        <v>9</v>
      </c>
      <c r="H64" s="114">
        <v>14</v>
      </c>
      <c r="I64" s="140">
        <v>15</v>
      </c>
      <c r="J64" s="115">
        <v>-5</v>
      </c>
      <c r="K64" s="116">
        <v>-33.333333333333336</v>
      </c>
    </row>
    <row r="65" spans="1:11" ht="14.1" customHeight="1" x14ac:dyDescent="0.2">
      <c r="A65" s="306" t="s">
        <v>297</v>
      </c>
      <c r="B65" s="307" t="s">
        <v>298</v>
      </c>
      <c r="C65" s="308"/>
      <c r="D65" s="113">
        <v>0.48663741523733545</v>
      </c>
      <c r="E65" s="115">
        <v>122</v>
      </c>
      <c r="F65" s="114">
        <v>118</v>
      </c>
      <c r="G65" s="114">
        <v>124</v>
      </c>
      <c r="H65" s="114">
        <v>128</v>
      </c>
      <c r="I65" s="140">
        <v>126</v>
      </c>
      <c r="J65" s="115">
        <v>-4</v>
      </c>
      <c r="K65" s="116">
        <v>-3.1746031746031744</v>
      </c>
    </row>
    <row r="66" spans="1:11" ht="14.1" customHeight="1" x14ac:dyDescent="0.2">
      <c r="A66" s="306">
        <v>82</v>
      </c>
      <c r="B66" s="307" t="s">
        <v>299</v>
      </c>
      <c r="C66" s="308"/>
      <c r="D66" s="113">
        <v>2.42919824491424</v>
      </c>
      <c r="E66" s="115">
        <v>609</v>
      </c>
      <c r="F66" s="114">
        <v>644</v>
      </c>
      <c r="G66" s="114">
        <v>638</v>
      </c>
      <c r="H66" s="114">
        <v>623</v>
      </c>
      <c r="I66" s="140">
        <v>604</v>
      </c>
      <c r="J66" s="115">
        <v>5</v>
      </c>
      <c r="K66" s="116">
        <v>0.82781456953642385</v>
      </c>
    </row>
    <row r="67" spans="1:11" ht="14.1" customHeight="1" x14ac:dyDescent="0.2">
      <c r="A67" s="306" t="s">
        <v>300</v>
      </c>
      <c r="B67" s="307" t="s">
        <v>301</v>
      </c>
      <c r="C67" s="308"/>
      <c r="D67" s="113">
        <v>1.5317112086158755</v>
      </c>
      <c r="E67" s="115">
        <v>384</v>
      </c>
      <c r="F67" s="114">
        <v>380</v>
      </c>
      <c r="G67" s="114">
        <v>375</v>
      </c>
      <c r="H67" s="114">
        <v>366</v>
      </c>
      <c r="I67" s="140">
        <v>364</v>
      </c>
      <c r="J67" s="115">
        <v>20</v>
      </c>
      <c r="K67" s="116">
        <v>5.4945054945054945</v>
      </c>
    </row>
    <row r="68" spans="1:11" ht="14.1" customHeight="1" x14ac:dyDescent="0.2">
      <c r="A68" s="306" t="s">
        <v>302</v>
      </c>
      <c r="B68" s="307" t="s">
        <v>303</v>
      </c>
      <c r="C68" s="308"/>
      <c r="D68" s="113">
        <v>0.56641404068607892</v>
      </c>
      <c r="E68" s="115">
        <v>142</v>
      </c>
      <c r="F68" s="114">
        <v>169</v>
      </c>
      <c r="G68" s="114">
        <v>168</v>
      </c>
      <c r="H68" s="114">
        <v>161</v>
      </c>
      <c r="I68" s="140">
        <v>154</v>
      </c>
      <c r="J68" s="115">
        <v>-12</v>
      </c>
      <c r="K68" s="116">
        <v>-7.7922077922077921</v>
      </c>
    </row>
    <row r="69" spans="1:11" ht="14.1" customHeight="1" x14ac:dyDescent="0.2">
      <c r="A69" s="306">
        <v>83</v>
      </c>
      <c r="B69" s="307" t="s">
        <v>304</v>
      </c>
      <c r="C69" s="308"/>
      <c r="D69" s="113">
        <v>2.6326286398085359</v>
      </c>
      <c r="E69" s="115">
        <v>660</v>
      </c>
      <c r="F69" s="114">
        <v>653</v>
      </c>
      <c r="G69" s="114">
        <v>640</v>
      </c>
      <c r="H69" s="114">
        <v>675</v>
      </c>
      <c r="I69" s="140">
        <v>677</v>
      </c>
      <c r="J69" s="115">
        <v>-17</v>
      </c>
      <c r="K69" s="116">
        <v>-2.5110782865583459</v>
      </c>
    </row>
    <row r="70" spans="1:11" ht="14.1" customHeight="1" x14ac:dyDescent="0.2">
      <c r="A70" s="306" t="s">
        <v>305</v>
      </c>
      <c r="B70" s="307" t="s">
        <v>306</v>
      </c>
      <c r="C70" s="308"/>
      <c r="D70" s="113">
        <v>2.1061029118468291</v>
      </c>
      <c r="E70" s="115">
        <v>528</v>
      </c>
      <c r="F70" s="114">
        <v>519</v>
      </c>
      <c r="G70" s="114">
        <v>498</v>
      </c>
      <c r="H70" s="114">
        <v>530</v>
      </c>
      <c r="I70" s="140">
        <v>528</v>
      </c>
      <c r="J70" s="115">
        <v>0</v>
      </c>
      <c r="K70" s="116">
        <v>0</v>
      </c>
    </row>
    <row r="71" spans="1:11" ht="14.1" customHeight="1" x14ac:dyDescent="0.2">
      <c r="A71" s="306"/>
      <c r="B71" s="307" t="s">
        <v>307</v>
      </c>
      <c r="C71" s="308"/>
      <c r="D71" s="113">
        <v>1.4798564020741922</v>
      </c>
      <c r="E71" s="115">
        <v>371</v>
      </c>
      <c r="F71" s="114">
        <v>367</v>
      </c>
      <c r="G71" s="114">
        <v>350</v>
      </c>
      <c r="H71" s="114">
        <v>386</v>
      </c>
      <c r="I71" s="140">
        <v>382</v>
      </c>
      <c r="J71" s="115">
        <v>-11</v>
      </c>
      <c r="K71" s="116">
        <v>-2.8795811518324608</v>
      </c>
    </row>
    <row r="72" spans="1:11" ht="14.1" customHeight="1" x14ac:dyDescent="0.2">
      <c r="A72" s="306">
        <v>84</v>
      </c>
      <c r="B72" s="307" t="s">
        <v>308</v>
      </c>
      <c r="C72" s="308"/>
      <c r="D72" s="113">
        <v>1.6074990027921818</v>
      </c>
      <c r="E72" s="115">
        <v>403</v>
      </c>
      <c r="F72" s="114">
        <v>413</v>
      </c>
      <c r="G72" s="114">
        <v>410</v>
      </c>
      <c r="H72" s="114">
        <v>400</v>
      </c>
      <c r="I72" s="140">
        <v>397</v>
      </c>
      <c r="J72" s="115">
        <v>6</v>
      </c>
      <c r="K72" s="116">
        <v>1.5113350125944585</v>
      </c>
    </row>
    <row r="73" spans="1:11" ht="14.1" customHeight="1" x14ac:dyDescent="0.2">
      <c r="A73" s="306" t="s">
        <v>309</v>
      </c>
      <c r="B73" s="307" t="s">
        <v>310</v>
      </c>
      <c r="C73" s="308"/>
      <c r="D73" s="113">
        <v>0.15556441962504985</v>
      </c>
      <c r="E73" s="115">
        <v>39</v>
      </c>
      <c r="F73" s="114">
        <v>37</v>
      </c>
      <c r="G73" s="114">
        <v>39</v>
      </c>
      <c r="H73" s="114">
        <v>34</v>
      </c>
      <c r="I73" s="140">
        <v>33</v>
      </c>
      <c r="J73" s="115">
        <v>6</v>
      </c>
      <c r="K73" s="116">
        <v>18.181818181818183</v>
      </c>
    </row>
    <row r="74" spans="1:11" ht="14.1" customHeight="1" x14ac:dyDescent="0.2">
      <c r="A74" s="306" t="s">
        <v>311</v>
      </c>
      <c r="B74" s="307" t="s">
        <v>312</v>
      </c>
      <c r="C74" s="308"/>
      <c r="D74" s="113">
        <v>3.5899481451934584E-2</v>
      </c>
      <c r="E74" s="115">
        <v>9</v>
      </c>
      <c r="F74" s="114">
        <v>8</v>
      </c>
      <c r="G74" s="114">
        <v>9</v>
      </c>
      <c r="H74" s="114">
        <v>9</v>
      </c>
      <c r="I74" s="140">
        <v>9</v>
      </c>
      <c r="J74" s="115">
        <v>0</v>
      </c>
      <c r="K74" s="116">
        <v>0</v>
      </c>
    </row>
    <row r="75" spans="1:11" ht="14.1" customHeight="1" x14ac:dyDescent="0.2">
      <c r="A75" s="306" t="s">
        <v>313</v>
      </c>
      <c r="B75" s="307" t="s">
        <v>314</v>
      </c>
      <c r="C75" s="308"/>
      <c r="D75" s="113">
        <v>1.5955325089748704E-2</v>
      </c>
      <c r="E75" s="115">
        <v>4</v>
      </c>
      <c r="F75" s="114">
        <v>4</v>
      </c>
      <c r="G75" s="114">
        <v>4</v>
      </c>
      <c r="H75" s="114">
        <v>3</v>
      </c>
      <c r="I75" s="140">
        <v>4</v>
      </c>
      <c r="J75" s="115">
        <v>0</v>
      </c>
      <c r="K75" s="116">
        <v>0</v>
      </c>
    </row>
    <row r="76" spans="1:11" ht="14.1" customHeight="1" x14ac:dyDescent="0.2">
      <c r="A76" s="306">
        <v>91</v>
      </c>
      <c r="B76" s="307" t="s">
        <v>315</v>
      </c>
      <c r="C76" s="308"/>
      <c r="D76" s="113">
        <v>5.584363781412046E-2</v>
      </c>
      <c r="E76" s="115">
        <v>14</v>
      </c>
      <c r="F76" s="114">
        <v>8</v>
      </c>
      <c r="G76" s="114">
        <v>9</v>
      </c>
      <c r="H76" s="114">
        <v>7</v>
      </c>
      <c r="I76" s="140" t="s">
        <v>513</v>
      </c>
      <c r="J76" s="115" t="s">
        <v>513</v>
      </c>
      <c r="K76" s="116" t="s">
        <v>513</v>
      </c>
    </row>
    <row r="77" spans="1:11" ht="14.1" customHeight="1" x14ac:dyDescent="0.2">
      <c r="A77" s="306">
        <v>92</v>
      </c>
      <c r="B77" s="307" t="s">
        <v>316</v>
      </c>
      <c r="C77" s="308"/>
      <c r="D77" s="113">
        <v>0.32708416433984844</v>
      </c>
      <c r="E77" s="115">
        <v>82</v>
      </c>
      <c r="F77" s="114">
        <v>76</v>
      </c>
      <c r="G77" s="114">
        <v>75</v>
      </c>
      <c r="H77" s="114">
        <v>74</v>
      </c>
      <c r="I77" s="140">
        <v>81</v>
      </c>
      <c r="J77" s="115">
        <v>1</v>
      </c>
      <c r="K77" s="116">
        <v>1.2345679012345678</v>
      </c>
    </row>
    <row r="78" spans="1:11" ht="14.1" customHeight="1" x14ac:dyDescent="0.2">
      <c r="A78" s="306">
        <v>93</v>
      </c>
      <c r="B78" s="307" t="s">
        <v>317</v>
      </c>
      <c r="C78" s="308"/>
      <c r="D78" s="113">
        <v>7.1798962903869168E-2</v>
      </c>
      <c r="E78" s="115">
        <v>18</v>
      </c>
      <c r="F78" s="114">
        <v>20</v>
      </c>
      <c r="G78" s="114">
        <v>20</v>
      </c>
      <c r="H78" s="114">
        <v>19</v>
      </c>
      <c r="I78" s="140">
        <v>18</v>
      </c>
      <c r="J78" s="115">
        <v>0</v>
      </c>
      <c r="K78" s="116">
        <v>0</v>
      </c>
    </row>
    <row r="79" spans="1:11" ht="14.1" customHeight="1" x14ac:dyDescent="0.2">
      <c r="A79" s="306">
        <v>94</v>
      </c>
      <c r="B79" s="307" t="s">
        <v>318</v>
      </c>
      <c r="C79" s="308"/>
      <c r="D79" s="113">
        <v>0.15157558835261267</v>
      </c>
      <c r="E79" s="115">
        <v>38</v>
      </c>
      <c r="F79" s="114">
        <v>49</v>
      </c>
      <c r="G79" s="114">
        <v>45</v>
      </c>
      <c r="H79" s="114">
        <v>51</v>
      </c>
      <c r="I79" s="140">
        <v>78</v>
      </c>
      <c r="J79" s="115">
        <v>-40</v>
      </c>
      <c r="K79" s="116">
        <v>-51.282051282051285</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3.7255684084563221</v>
      </c>
      <c r="E81" s="143">
        <v>934</v>
      </c>
      <c r="F81" s="144">
        <v>988</v>
      </c>
      <c r="G81" s="144">
        <v>987</v>
      </c>
      <c r="H81" s="144">
        <v>1005</v>
      </c>
      <c r="I81" s="145">
        <v>978</v>
      </c>
      <c r="J81" s="143">
        <v>-44</v>
      </c>
      <c r="K81" s="146">
        <v>-4.4989775051124745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8539</v>
      </c>
      <c r="G12" s="536">
        <v>6074</v>
      </c>
      <c r="H12" s="536">
        <v>9640</v>
      </c>
      <c r="I12" s="536">
        <v>7197</v>
      </c>
      <c r="J12" s="537">
        <v>8693</v>
      </c>
      <c r="K12" s="538">
        <v>-154</v>
      </c>
      <c r="L12" s="349">
        <v>-1.7715403197975383</v>
      </c>
    </row>
    <row r="13" spans="1:17" s="110" customFormat="1" ht="15" customHeight="1" x14ac:dyDescent="0.2">
      <c r="A13" s="350" t="s">
        <v>344</v>
      </c>
      <c r="B13" s="351" t="s">
        <v>345</v>
      </c>
      <c r="C13" s="347"/>
      <c r="D13" s="347"/>
      <c r="E13" s="348"/>
      <c r="F13" s="536">
        <v>4948</v>
      </c>
      <c r="G13" s="536">
        <v>3345</v>
      </c>
      <c r="H13" s="536">
        <v>5464</v>
      </c>
      <c r="I13" s="536">
        <v>4201</v>
      </c>
      <c r="J13" s="537">
        <v>5180</v>
      </c>
      <c r="K13" s="538">
        <v>-232</v>
      </c>
      <c r="L13" s="349">
        <v>-4.4787644787644787</v>
      </c>
    </row>
    <row r="14" spans="1:17" s="110" customFormat="1" ht="22.5" customHeight="1" x14ac:dyDescent="0.2">
      <c r="A14" s="350"/>
      <c r="B14" s="351" t="s">
        <v>346</v>
      </c>
      <c r="C14" s="347"/>
      <c r="D14" s="347"/>
      <c r="E14" s="348"/>
      <c r="F14" s="536">
        <v>3591</v>
      </c>
      <c r="G14" s="536">
        <v>2729</v>
      </c>
      <c r="H14" s="536">
        <v>4176</v>
      </c>
      <c r="I14" s="536">
        <v>2996</v>
      </c>
      <c r="J14" s="537">
        <v>3513</v>
      </c>
      <c r="K14" s="538">
        <v>78</v>
      </c>
      <c r="L14" s="349">
        <v>2.2203245089666952</v>
      </c>
    </row>
    <row r="15" spans="1:17" s="110" customFormat="1" ht="15" customHeight="1" x14ac:dyDescent="0.2">
      <c r="A15" s="350" t="s">
        <v>347</v>
      </c>
      <c r="B15" s="351" t="s">
        <v>108</v>
      </c>
      <c r="C15" s="347"/>
      <c r="D15" s="347"/>
      <c r="E15" s="348"/>
      <c r="F15" s="536">
        <v>1672</v>
      </c>
      <c r="G15" s="536">
        <v>1370</v>
      </c>
      <c r="H15" s="536">
        <v>3681</v>
      </c>
      <c r="I15" s="536">
        <v>1579</v>
      </c>
      <c r="J15" s="537">
        <v>1649</v>
      </c>
      <c r="K15" s="538">
        <v>23</v>
      </c>
      <c r="L15" s="349">
        <v>1.3947847180109156</v>
      </c>
    </row>
    <row r="16" spans="1:17" s="110" customFormat="1" ht="15" customHeight="1" x14ac:dyDescent="0.2">
      <c r="A16" s="350"/>
      <c r="B16" s="351" t="s">
        <v>109</v>
      </c>
      <c r="C16" s="347"/>
      <c r="D16" s="347"/>
      <c r="E16" s="348"/>
      <c r="F16" s="536">
        <v>5927</v>
      </c>
      <c r="G16" s="536">
        <v>4147</v>
      </c>
      <c r="H16" s="536">
        <v>5215</v>
      </c>
      <c r="I16" s="536">
        <v>4857</v>
      </c>
      <c r="J16" s="537">
        <v>6018</v>
      </c>
      <c r="K16" s="538">
        <v>-91</v>
      </c>
      <c r="L16" s="349">
        <v>-1.5121302758391493</v>
      </c>
    </row>
    <row r="17" spans="1:12" s="110" customFormat="1" ht="15" customHeight="1" x14ac:dyDescent="0.2">
      <c r="A17" s="350"/>
      <c r="B17" s="351" t="s">
        <v>110</v>
      </c>
      <c r="C17" s="347"/>
      <c r="D17" s="347"/>
      <c r="E17" s="348"/>
      <c r="F17" s="536">
        <v>830</v>
      </c>
      <c r="G17" s="536">
        <v>490</v>
      </c>
      <c r="H17" s="536">
        <v>658</v>
      </c>
      <c r="I17" s="536">
        <v>668</v>
      </c>
      <c r="J17" s="537">
        <v>938</v>
      </c>
      <c r="K17" s="538">
        <v>-108</v>
      </c>
      <c r="L17" s="349">
        <v>-11.513859275053305</v>
      </c>
    </row>
    <row r="18" spans="1:12" s="110" customFormat="1" ht="15" customHeight="1" x14ac:dyDescent="0.2">
      <c r="A18" s="350"/>
      <c r="B18" s="351" t="s">
        <v>111</v>
      </c>
      <c r="C18" s="347"/>
      <c r="D18" s="347"/>
      <c r="E18" s="348"/>
      <c r="F18" s="536">
        <v>110</v>
      </c>
      <c r="G18" s="536">
        <v>67</v>
      </c>
      <c r="H18" s="536">
        <v>86</v>
      </c>
      <c r="I18" s="536">
        <v>93</v>
      </c>
      <c r="J18" s="537">
        <v>88</v>
      </c>
      <c r="K18" s="538">
        <v>22</v>
      </c>
      <c r="L18" s="349">
        <v>25</v>
      </c>
    </row>
    <row r="19" spans="1:12" s="110" customFormat="1" ht="15" customHeight="1" x14ac:dyDescent="0.2">
      <c r="A19" s="118" t="s">
        <v>113</v>
      </c>
      <c r="B19" s="119" t="s">
        <v>181</v>
      </c>
      <c r="C19" s="347"/>
      <c r="D19" s="347"/>
      <c r="E19" s="348"/>
      <c r="F19" s="536">
        <v>5562</v>
      </c>
      <c r="G19" s="536">
        <v>3855</v>
      </c>
      <c r="H19" s="536">
        <v>6723</v>
      </c>
      <c r="I19" s="536">
        <v>4690</v>
      </c>
      <c r="J19" s="537">
        <v>5844</v>
      </c>
      <c r="K19" s="538">
        <v>-282</v>
      </c>
      <c r="L19" s="349">
        <v>-4.8254620123203287</v>
      </c>
    </row>
    <row r="20" spans="1:12" s="110" customFormat="1" ht="15" customHeight="1" x14ac:dyDescent="0.2">
      <c r="A20" s="118"/>
      <c r="B20" s="119" t="s">
        <v>182</v>
      </c>
      <c r="C20" s="347"/>
      <c r="D20" s="347"/>
      <c r="E20" s="348"/>
      <c r="F20" s="536">
        <v>2977</v>
      </c>
      <c r="G20" s="536">
        <v>2219</v>
      </c>
      <c r="H20" s="536">
        <v>2917</v>
      </c>
      <c r="I20" s="536">
        <v>2507</v>
      </c>
      <c r="J20" s="537">
        <v>2849</v>
      </c>
      <c r="K20" s="538">
        <v>128</v>
      </c>
      <c r="L20" s="349">
        <v>4.4928044928044928</v>
      </c>
    </row>
    <row r="21" spans="1:12" s="110" customFormat="1" ht="15" customHeight="1" x14ac:dyDescent="0.2">
      <c r="A21" s="118" t="s">
        <v>113</v>
      </c>
      <c r="B21" s="119" t="s">
        <v>116</v>
      </c>
      <c r="C21" s="347"/>
      <c r="D21" s="347"/>
      <c r="E21" s="348"/>
      <c r="F21" s="536">
        <v>6037</v>
      </c>
      <c r="G21" s="536">
        <v>4449</v>
      </c>
      <c r="H21" s="536">
        <v>7458</v>
      </c>
      <c r="I21" s="536">
        <v>5383</v>
      </c>
      <c r="J21" s="537">
        <v>6437</v>
      </c>
      <c r="K21" s="538">
        <v>-400</v>
      </c>
      <c r="L21" s="349">
        <v>-6.2140748796022995</v>
      </c>
    </row>
    <row r="22" spans="1:12" s="110" customFormat="1" ht="15" customHeight="1" x14ac:dyDescent="0.2">
      <c r="A22" s="118"/>
      <c r="B22" s="119" t="s">
        <v>117</v>
      </c>
      <c r="C22" s="347"/>
      <c r="D22" s="347"/>
      <c r="E22" s="348"/>
      <c r="F22" s="536">
        <v>2491</v>
      </c>
      <c r="G22" s="536">
        <v>1614</v>
      </c>
      <c r="H22" s="536">
        <v>2165</v>
      </c>
      <c r="I22" s="536">
        <v>1804</v>
      </c>
      <c r="J22" s="537">
        <v>2242</v>
      </c>
      <c r="K22" s="538">
        <v>249</v>
      </c>
      <c r="L22" s="349">
        <v>11.106155218554862</v>
      </c>
    </row>
    <row r="23" spans="1:12" s="110" customFormat="1" ht="15" customHeight="1" x14ac:dyDescent="0.2">
      <c r="A23" s="352" t="s">
        <v>347</v>
      </c>
      <c r="B23" s="353" t="s">
        <v>193</v>
      </c>
      <c r="C23" s="354"/>
      <c r="D23" s="354"/>
      <c r="E23" s="355"/>
      <c r="F23" s="539">
        <v>183</v>
      </c>
      <c r="G23" s="539">
        <v>326</v>
      </c>
      <c r="H23" s="539">
        <v>1734</v>
      </c>
      <c r="I23" s="539">
        <v>170</v>
      </c>
      <c r="J23" s="540">
        <v>201</v>
      </c>
      <c r="K23" s="541">
        <v>-18</v>
      </c>
      <c r="L23" s="356">
        <v>-8.9552238805970141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33.9</v>
      </c>
      <c r="G25" s="542">
        <v>34.799999999999997</v>
      </c>
      <c r="H25" s="542">
        <v>38.1</v>
      </c>
      <c r="I25" s="542">
        <v>34</v>
      </c>
      <c r="J25" s="542">
        <v>32.6</v>
      </c>
      <c r="K25" s="543" t="s">
        <v>349</v>
      </c>
      <c r="L25" s="364">
        <v>1.2999999999999972</v>
      </c>
    </row>
    <row r="26" spans="1:12" s="110" customFormat="1" ht="15" customHeight="1" x14ac:dyDescent="0.2">
      <c r="A26" s="365" t="s">
        <v>105</v>
      </c>
      <c r="B26" s="366" t="s">
        <v>345</v>
      </c>
      <c r="C26" s="362"/>
      <c r="D26" s="362"/>
      <c r="E26" s="363"/>
      <c r="F26" s="542">
        <v>33.299999999999997</v>
      </c>
      <c r="G26" s="542">
        <v>33.799999999999997</v>
      </c>
      <c r="H26" s="542">
        <v>35.4</v>
      </c>
      <c r="I26" s="542">
        <v>32</v>
      </c>
      <c r="J26" s="544">
        <v>30.5</v>
      </c>
      <c r="K26" s="543" t="s">
        <v>349</v>
      </c>
      <c r="L26" s="364">
        <v>2.7999999999999972</v>
      </c>
    </row>
    <row r="27" spans="1:12" s="110" customFormat="1" ht="15" customHeight="1" x14ac:dyDescent="0.2">
      <c r="A27" s="365"/>
      <c r="B27" s="366" t="s">
        <v>346</v>
      </c>
      <c r="C27" s="362"/>
      <c r="D27" s="362"/>
      <c r="E27" s="363"/>
      <c r="F27" s="542">
        <v>34.700000000000003</v>
      </c>
      <c r="G27" s="542">
        <v>36</v>
      </c>
      <c r="H27" s="542">
        <v>41.4</v>
      </c>
      <c r="I27" s="542">
        <v>36.9</v>
      </c>
      <c r="J27" s="542">
        <v>35.799999999999997</v>
      </c>
      <c r="K27" s="543" t="s">
        <v>349</v>
      </c>
      <c r="L27" s="364">
        <v>-1.0999999999999943</v>
      </c>
    </row>
    <row r="28" spans="1:12" s="110" customFormat="1" ht="15" customHeight="1" x14ac:dyDescent="0.2">
      <c r="A28" s="365" t="s">
        <v>113</v>
      </c>
      <c r="B28" s="366" t="s">
        <v>108</v>
      </c>
      <c r="C28" s="362"/>
      <c r="D28" s="362"/>
      <c r="E28" s="363"/>
      <c r="F28" s="542">
        <v>43</v>
      </c>
      <c r="G28" s="542">
        <v>44.8</v>
      </c>
      <c r="H28" s="542">
        <v>45.8</v>
      </c>
      <c r="I28" s="542">
        <v>45.7</v>
      </c>
      <c r="J28" s="542">
        <v>44.7</v>
      </c>
      <c r="K28" s="543" t="s">
        <v>349</v>
      </c>
      <c r="L28" s="364">
        <v>-1.7000000000000028</v>
      </c>
    </row>
    <row r="29" spans="1:12" s="110" customFormat="1" ht="11.25" x14ac:dyDescent="0.2">
      <c r="A29" s="365"/>
      <c r="B29" s="366" t="s">
        <v>109</v>
      </c>
      <c r="C29" s="362"/>
      <c r="D29" s="362"/>
      <c r="E29" s="363"/>
      <c r="F29" s="542">
        <v>32.6</v>
      </c>
      <c r="G29" s="542">
        <v>32.299999999999997</v>
      </c>
      <c r="H29" s="542">
        <v>35.700000000000003</v>
      </c>
      <c r="I29" s="542">
        <v>30.8</v>
      </c>
      <c r="J29" s="544">
        <v>30.2</v>
      </c>
      <c r="K29" s="543" t="s">
        <v>349</v>
      </c>
      <c r="L29" s="364">
        <v>2.4000000000000021</v>
      </c>
    </row>
    <row r="30" spans="1:12" s="110" customFormat="1" ht="15" customHeight="1" x14ac:dyDescent="0.2">
      <c r="A30" s="365"/>
      <c r="B30" s="366" t="s">
        <v>110</v>
      </c>
      <c r="C30" s="362"/>
      <c r="D30" s="362"/>
      <c r="E30" s="363"/>
      <c r="F30" s="542">
        <v>28</v>
      </c>
      <c r="G30" s="542">
        <v>33.299999999999997</v>
      </c>
      <c r="H30" s="542">
        <v>33.5</v>
      </c>
      <c r="I30" s="542">
        <v>31.4</v>
      </c>
      <c r="J30" s="542">
        <v>28.2</v>
      </c>
      <c r="K30" s="543" t="s">
        <v>349</v>
      </c>
      <c r="L30" s="364">
        <v>-0.19999999999999929</v>
      </c>
    </row>
    <row r="31" spans="1:12" s="110" customFormat="1" ht="15" customHeight="1" x14ac:dyDescent="0.2">
      <c r="A31" s="365"/>
      <c r="B31" s="366" t="s">
        <v>111</v>
      </c>
      <c r="C31" s="362"/>
      <c r="D31" s="362"/>
      <c r="E31" s="363"/>
      <c r="F31" s="542">
        <v>26.4</v>
      </c>
      <c r="G31" s="542">
        <v>34.299999999999997</v>
      </c>
      <c r="H31" s="542">
        <v>54.7</v>
      </c>
      <c r="I31" s="542">
        <v>37.6</v>
      </c>
      <c r="J31" s="542">
        <v>43.2</v>
      </c>
      <c r="K31" s="543" t="s">
        <v>349</v>
      </c>
      <c r="L31" s="364">
        <v>-16.800000000000004</v>
      </c>
    </row>
    <row r="32" spans="1:12" s="110" customFormat="1" ht="15" customHeight="1" x14ac:dyDescent="0.2">
      <c r="A32" s="367" t="s">
        <v>113</v>
      </c>
      <c r="B32" s="368" t="s">
        <v>181</v>
      </c>
      <c r="C32" s="362"/>
      <c r="D32" s="362"/>
      <c r="E32" s="363"/>
      <c r="F32" s="542">
        <v>33.9</v>
      </c>
      <c r="G32" s="542">
        <v>34.9</v>
      </c>
      <c r="H32" s="542">
        <v>37.1</v>
      </c>
      <c r="I32" s="542">
        <v>34.299999999999997</v>
      </c>
      <c r="J32" s="544">
        <v>33.1</v>
      </c>
      <c r="K32" s="543" t="s">
        <v>349</v>
      </c>
      <c r="L32" s="364">
        <v>0.79999999999999716</v>
      </c>
    </row>
    <row r="33" spans="1:12" s="110" customFormat="1" ht="15" customHeight="1" x14ac:dyDescent="0.2">
      <c r="A33" s="367"/>
      <c r="B33" s="368" t="s">
        <v>182</v>
      </c>
      <c r="C33" s="362"/>
      <c r="D33" s="362"/>
      <c r="E33" s="363"/>
      <c r="F33" s="542">
        <v>33.9</v>
      </c>
      <c r="G33" s="542">
        <v>34.5</v>
      </c>
      <c r="H33" s="542">
        <v>39.700000000000003</v>
      </c>
      <c r="I33" s="542">
        <v>33.5</v>
      </c>
      <c r="J33" s="542">
        <v>31.6</v>
      </c>
      <c r="K33" s="543" t="s">
        <v>349</v>
      </c>
      <c r="L33" s="364">
        <v>2.2999999999999972</v>
      </c>
    </row>
    <row r="34" spans="1:12" s="369" customFormat="1" ht="15" customHeight="1" x14ac:dyDescent="0.2">
      <c r="A34" s="367" t="s">
        <v>113</v>
      </c>
      <c r="B34" s="368" t="s">
        <v>116</v>
      </c>
      <c r="C34" s="362"/>
      <c r="D34" s="362"/>
      <c r="E34" s="363"/>
      <c r="F34" s="542">
        <v>27.4</v>
      </c>
      <c r="G34" s="542">
        <v>30.4</v>
      </c>
      <c r="H34" s="542">
        <v>35</v>
      </c>
      <c r="I34" s="542">
        <v>30.6</v>
      </c>
      <c r="J34" s="542">
        <v>29</v>
      </c>
      <c r="K34" s="543" t="s">
        <v>349</v>
      </c>
      <c r="L34" s="364">
        <v>-1.6000000000000014</v>
      </c>
    </row>
    <row r="35" spans="1:12" s="369" customFormat="1" ht="11.25" x14ac:dyDescent="0.2">
      <c r="A35" s="370"/>
      <c r="B35" s="371" t="s">
        <v>117</v>
      </c>
      <c r="C35" s="372"/>
      <c r="D35" s="372"/>
      <c r="E35" s="373"/>
      <c r="F35" s="545">
        <v>49.3</v>
      </c>
      <c r="G35" s="545">
        <v>46.5</v>
      </c>
      <c r="H35" s="545">
        <v>47.4</v>
      </c>
      <c r="I35" s="545">
        <v>44.2</v>
      </c>
      <c r="J35" s="546">
        <v>42.9</v>
      </c>
      <c r="K35" s="547" t="s">
        <v>349</v>
      </c>
      <c r="L35" s="374">
        <v>6.3999999999999986</v>
      </c>
    </row>
    <row r="36" spans="1:12" s="369" customFormat="1" ht="15.95" customHeight="1" x14ac:dyDescent="0.2">
      <c r="A36" s="375" t="s">
        <v>350</v>
      </c>
      <c r="B36" s="376"/>
      <c r="C36" s="377"/>
      <c r="D36" s="376"/>
      <c r="E36" s="378"/>
      <c r="F36" s="548">
        <v>8286</v>
      </c>
      <c r="G36" s="548">
        <v>5703</v>
      </c>
      <c r="H36" s="548">
        <v>7548</v>
      </c>
      <c r="I36" s="548">
        <v>6986</v>
      </c>
      <c r="J36" s="548">
        <v>8431</v>
      </c>
      <c r="K36" s="549">
        <v>-145</v>
      </c>
      <c r="L36" s="380">
        <v>-1.7198434349424743</v>
      </c>
    </row>
    <row r="37" spans="1:12" s="369" customFormat="1" ht="15.95" customHeight="1" x14ac:dyDescent="0.2">
      <c r="A37" s="381"/>
      <c r="B37" s="382" t="s">
        <v>113</v>
      </c>
      <c r="C37" s="382" t="s">
        <v>351</v>
      </c>
      <c r="D37" s="382"/>
      <c r="E37" s="383"/>
      <c r="F37" s="548">
        <v>2810</v>
      </c>
      <c r="G37" s="548">
        <v>1983</v>
      </c>
      <c r="H37" s="548">
        <v>2875</v>
      </c>
      <c r="I37" s="548">
        <v>2375</v>
      </c>
      <c r="J37" s="548">
        <v>2748</v>
      </c>
      <c r="K37" s="549">
        <v>62</v>
      </c>
      <c r="L37" s="380">
        <v>2.2561863173216885</v>
      </c>
    </row>
    <row r="38" spans="1:12" s="369" customFormat="1" ht="15.95" customHeight="1" x14ac:dyDescent="0.2">
      <c r="A38" s="381"/>
      <c r="B38" s="384" t="s">
        <v>105</v>
      </c>
      <c r="C38" s="384" t="s">
        <v>106</v>
      </c>
      <c r="D38" s="385"/>
      <c r="E38" s="383"/>
      <c r="F38" s="548">
        <v>4791</v>
      </c>
      <c r="G38" s="548">
        <v>3187</v>
      </c>
      <c r="H38" s="548">
        <v>4184</v>
      </c>
      <c r="I38" s="548">
        <v>4099</v>
      </c>
      <c r="J38" s="550">
        <v>5050</v>
      </c>
      <c r="K38" s="549">
        <v>-259</v>
      </c>
      <c r="L38" s="380">
        <v>-5.1287128712871288</v>
      </c>
    </row>
    <row r="39" spans="1:12" s="369" customFormat="1" ht="15.95" customHeight="1" x14ac:dyDescent="0.2">
      <c r="A39" s="381"/>
      <c r="B39" s="385"/>
      <c r="C39" s="382" t="s">
        <v>352</v>
      </c>
      <c r="D39" s="385"/>
      <c r="E39" s="383"/>
      <c r="F39" s="548">
        <v>1597</v>
      </c>
      <c r="G39" s="548">
        <v>1077</v>
      </c>
      <c r="H39" s="548">
        <v>1481</v>
      </c>
      <c r="I39" s="548">
        <v>1311</v>
      </c>
      <c r="J39" s="548">
        <v>1539</v>
      </c>
      <c r="K39" s="549">
        <v>58</v>
      </c>
      <c r="L39" s="380">
        <v>3.7686809616634176</v>
      </c>
    </row>
    <row r="40" spans="1:12" s="369" customFormat="1" ht="15.95" customHeight="1" x14ac:dyDescent="0.2">
      <c r="A40" s="381"/>
      <c r="B40" s="384"/>
      <c r="C40" s="384" t="s">
        <v>107</v>
      </c>
      <c r="D40" s="385"/>
      <c r="E40" s="383"/>
      <c r="F40" s="548">
        <v>3495</v>
      </c>
      <c r="G40" s="548">
        <v>2516</v>
      </c>
      <c r="H40" s="548">
        <v>3364</v>
      </c>
      <c r="I40" s="548">
        <v>2887</v>
      </c>
      <c r="J40" s="548">
        <v>3381</v>
      </c>
      <c r="K40" s="549">
        <v>114</v>
      </c>
      <c r="L40" s="380">
        <v>3.3717834960070987</v>
      </c>
    </row>
    <row r="41" spans="1:12" s="369" customFormat="1" ht="24" customHeight="1" x14ac:dyDescent="0.2">
      <c r="A41" s="381"/>
      <c r="B41" s="385"/>
      <c r="C41" s="382" t="s">
        <v>352</v>
      </c>
      <c r="D41" s="385"/>
      <c r="E41" s="383"/>
      <c r="F41" s="548">
        <v>1213</v>
      </c>
      <c r="G41" s="548">
        <v>906</v>
      </c>
      <c r="H41" s="548">
        <v>1394</v>
      </c>
      <c r="I41" s="548">
        <v>1064</v>
      </c>
      <c r="J41" s="550">
        <v>1209</v>
      </c>
      <c r="K41" s="549">
        <v>4</v>
      </c>
      <c r="L41" s="380">
        <v>0.33085194375516958</v>
      </c>
    </row>
    <row r="42" spans="1:12" s="110" customFormat="1" ht="15" customHeight="1" x14ac:dyDescent="0.2">
      <c r="A42" s="381"/>
      <c r="B42" s="384" t="s">
        <v>113</v>
      </c>
      <c r="C42" s="384" t="s">
        <v>353</v>
      </c>
      <c r="D42" s="385"/>
      <c r="E42" s="383"/>
      <c r="F42" s="548">
        <v>1480</v>
      </c>
      <c r="G42" s="548">
        <v>1066</v>
      </c>
      <c r="H42" s="548">
        <v>1779</v>
      </c>
      <c r="I42" s="548">
        <v>1414</v>
      </c>
      <c r="J42" s="548">
        <v>1446</v>
      </c>
      <c r="K42" s="549">
        <v>34</v>
      </c>
      <c r="L42" s="380">
        <v>2.3513139695712311</v>
      </c>
    </row>
    <row r="43" spans="1:12" s="110" customFormat="1" ht="15" customHeight="1" x14ac:dyDescent="0.2">
      <c r="A43" s="381"/>
      <c r="B43" s="385"/>
      <c r="C43" s="382" t="s">
        <v>352</v>
      </c>
      <c r="D43" s="385"/>
      <c r="E43" s="383"/>
      <c r="F43" s="548">
        <v>636</v>
      </c>
      <c r="G43" s="548">
        <v>478</v>
      </c>
      <c r="H43" s="548">
        <v>815</v>
      </c>
      <c r="I43" s="548">
        <v>646</v>
      </c>
      <c r="J43" s="548">
        <v>646</v>
      </c>
      <c r="K43" s="549">
        <v>-10</v>
      </c>
      <c r="L43" s="380">
        <v>-1.5479876160990713</v>
      </c>
    </row>
    <row r="44" spans="1:12" s="110" customFormat="1" ht="15" customHeight="1" x14ac:dyDescent="0.2">
      <c r="A44" s="381"/>
      <c r="B44" s="384"/>
      <c r="C44" s="366" t="s">
        <v>109</v>
      </c>
      <c r="D44" s="385"/>
      <c r="E44" s="383"/>
      <c r="F44" s="548">
        <v>5867</v>
      </c>
      <c r="G44" s="548">
        <v>4081</v>
      </c>
      <c r="H44" s="548">
        <v>5027</v>
      </c>
      <c r="I44" s="548">
        <v>4811</v>
      </c>
      <c r="J44" s="550">
        <v>5960</v>
      </c>
      <c r="K44" s="549">
        <v>-93</v>
      </c>
      <c r="L44" s="380">
        <v>-1.5604026845637584</v>
      </c>
    </row>
    <row r="45" spans="1:12" s="110" customFormat="1" ht="15" customHeight="1" x14ac:dyDescent="0.2">
      <c r="A45" s="381"/>
      <c r="B45" s="385"/>
      <c r="C45" s="382" t="s">
        <v>352</v>
      </c>
      <c r="D45" s="385"/>
      <c r="E45" s="383"/>
      <c r="F45" s="548">
        <v>1913</v>
      </c>
      <c r="G45" s="548">
        <v>1319</v>
      </c>
      <c r="H45" s="548">
        <v>1793</v>
      </c>
      <c r="I45" s="548">
        <v>1484</v>
      </c>
      <c r="J45" s="548">
        <v>1800</v>
      </c>
      <c r="K45" s="549">
        <v>113</v>
      </c>
      <c r="L45" s="380">
        <v>6.2777777777777777</v>
      </c>
    </row>
    <row r="46" spans="1:12" s="110" customFormat="1" ht="15" customHeight="1" x14ac:dyDescent="0.2">
      <c r="A46" s="381"/>
      <c r="B46" s="384"/>
      <c r="C46" s="366" t="s">
        <v>110</v>
      </c>
      <c r="D46" s="385"/>
      <c r="E46" s="383"/>
      <c r="F46" s="548">
        <v>829</v>
      </c>
      <c r="G46" s="548">
        <v>489</v>
      </c>
      <c r="H46" s="548">
        <v>656</v>
      </c>
      <c r="I46" s="548">
        <v>668</v>
      </c>
      <c r="J46" s="548">
        <v>937</v>
      </c>
      <c r="K46" s="549">
        <v>-108</v>
      </c>
      <c r="L46" s="380">
        <v>-11.526147278548558</v>
      </c>
    </row>
    <row r="47" spans="1:12" s="110" customFormat="1" ht="15" customHeight="1" x14ac:dyDescent="0.2">
      <c r="A47" s="381"/>
      <c r="B47" s="385"/>
      <c r="C47" s="382" t="s">
        <v>352</v>
      </c>
      <c r="D47" s="385"/>
      <c r="E47" s="383"/>
      <c r="F47" s="548">
        <v>232</v>
      </c>
      <c r="G47" s="548">
        <v>163</v>
      </c>
      <c r="H47" s="548">
        <v>220</v>
      </c>
      <c r="I47" s="548">
        <v>210</v>
      </c>
      <c r="J47" s="550">
        <v>264</v>
      </c>
      <c r="K47" s="549">
        <v>-32</v>
      </c>
      <c r="L47" s="380">
        <v>-12.121212121212121</v>
      </c>
    </row>
    <row r="48" spans="1:12" s="110" customFormat="1" ht="15" customHeight="1" x14ac:dyDescent="0.2">
      <c r="A48" s="381"/>
      <c r="B48" s="385"/>
      <c r="C48" s="366" t="s">
        <v>111</v>
      </c>
      <c r="D48" s="386"/>
      <c r="E48" s="387"/>
      <c r="F48" s="548">
        <v>110</v>
      </c>
      <c r="G48" s="548">
        <v>67</v>
      </c>
      <c r="H48" s="548">
        <v>86</v>
      </c>
      <c r="I48" s="548">
        <v>93</v>
      </c>
      <c r="J48" s="548">
        <v>88</v>
      </c>
      <c r="K48" s="549">
        <v>22</v>
      </c>
      <c r="L48" s="380">
        <v>25</v>
      </c>
    </row>
    <row r="49" spans="1:12" s="110" customFormat="1" ht="15" customHeight="1" x14ac:dyDescent="0.2">
      <c r="A49" s="381"/>
      <c r="B49" s="385"/>
      <c r="C49" s="382" t="s">
        <v>352</v>
      </c>
      <c r="D49" s="385"/>
      <c r="E49" s="383"/>
      <c r="F49" s="548">
        <v>29</v>
      </c>
      <c r="G49" s="548">
        <v>23</v>
      </c>
      <c r="H49" s="548">
        <v>47</v>
      </c>
      <c r="I49" s="548">
        <v>35</v>
      </c>
      <c r="J49" s="548">
        <v>38</v>
      </c>
      <c r="K49" s="549">
        <v>-9</v>
      </c>
      <c r="L49" s="380">
        <v>-23.684210526315791</v>
      </c>
    </row>
    <row r="50" spans="1:12" s="110" customFormat="1" ht="15" customHeight="1" x14ac:dyDescent="0.2">
      <c r="A50" s="381"/>
      <c r="B50" s="384" t="s">
        <v>113</v>
      </c>
      <c r="C50" s="382" t="s">
        <v>181</v>
      </c>
      <c r="D50" s="385"/>
      <c r="E50" s="383"/>
      <c r="F50" s="548">
        <v>5334</v>
      </c>
      <c r="G50" s="548">
        <v>3506</v>
      </c>
      <c r="H50" s="548">
        <v>4694</v>
      </c>
      <c r="I50" s="548">
        <v>4512</v>
      </c>
      <c r="J50" s="550">
        <v>5601</v>
      </c>
      <c r="K50" s="549">
        <v>-267</v>
      </c>
      <c r="L50" s="380">
        <v>-4.7670058918050344</v>
      </c>
    </row>
    <row r="51" spans="1:12" s="110" customFormat="1" ht="15" customHeight="1" x14ac:dyDescent="0.2">
      <c r="A51" s="381"/>
      <c r="B51" s="385"/>
      <c r="C51" s="382" t="s">
        <v>352</v>
      </c>
      <c r="D51" s="385"/>
      <c r="E51" s="383"/>
      <c r="F51" s="548">
        <v>1808</v>
      </c>
      <c r="G51" s="548">
        <v>1225</v>
      </c>
      <c r="H51" s="548">
        <v>1741</v>
      </c>
      <c r="I51" s="548">
        <v>1547</v>
      </c>
      <c r="J51" s="548">
        <v>1853</v>
      </c>
      <c r="K51" s="549">
        <v>-45</v>
      </c>
      <c r="L51" s="380">
        <v>-2.4284943335132216</v>
      </c>
    </row>
    <row r="52" spans="1:12" s="110" customFormat="1" ht="15" customHeight="1" x14ac:dyDescent="0.2">
      <c r="A52" s="381"/>
      <c r="B52" s="384"/>
      <c r="C52" s="382" t="s">
        <v>182</v>
      </c>
      <c r="D52" s="385"/>
      <c r="E52" s="383"/>
      <c r="F52" s="548">
        <v>2952</v>
      </c>
      <c r="G52" s="548">
        <v>2197</v>
      </c>
      <c r="H52" s="548">
        <v>2854</v>
      </c>
      <c r="I52" s="548">
        <v>2474</v>
      </c>
      <c r="J52" s="548">
        <v>2830</v>
      </c>
      <c r="K52" s="549">
        <v>122</v>
      </c>
      <c r="L52" s="380">
        <v>4.3109540636042407</v>
      </c>
    </row>
    <row r="53" spans="1:12" s="269" customFormat="1" ht="11.25" customHeight="1" x14ac:dyDescent="0.2">
      <c r="A53" s="381"/>
      <c r="B53" s="385"/>
      <c r="C53" s="382" t="s">
        <v>352</v>
      </c>
      <c r="D53" s="385"/>
      <c r="E53" s="383"/>
      <c r="F53" s="548">
        <v>1002</v>
      </c>
      <c r="G53" s="548">
        <v>758</v>
      </c>
      <c r="H53" s="548">
        <v>1134</v>
      </c>
      <c r="I53" s="548">
        <v>828</v>
      </c>
      <c r="J53" s="550">
        <v>895</v>
      </c>
      <c r="K53" s="549">
        <v>107</v>
      </c>
      <c r="L53" s="380">
        <v>11.955307262569832</v>
      </c>
    </row>
    <row r="54" spans="1:12" s="151" customFormat="1" ht="12.75" customHeight="1" x14ac:dyDescent="0.2">
      <c r="A54" s="381"/>
      <c r="B54" s="384" t="s">
        <v>113</v>
      </c>
      <c r="C54" s="384" t="s">
        <v>116</v>
      </c>
      <c r="D54" s="385"/>
      <c r="E54" s="383"/>
      <c r="F54" s="548">
        <v>5830</v>
      </c>
      <c r="G54" s="548">
        <v>4144</v>
      </c>
      <c r="H54" s="548">
        <v>5613</v>
      </c>
      <c r="I54" s="548">
        <v>5205</v>
      </c>
      <c r="J54" s="548">
        <v>6213</v>
      </c>
      <c r="K54" s="549">
        <v>-383</v>
      </c>
      <c r="L54" s="380">
        <v>-6.1644938033156285</v>
      </c>
    </row>
    <row r="55" spans="1:12" ht="11.25" x14ac:dyDescent="0.2">
      <c r="A55" s="381"/>
      <c r="B55" s="385"/>
      <c r="C55" s="382" t="s">
        <v>352</v>
      </c>
      <c r="D55" s="385"/>
      <c r="E55" s="383"/>
      <c r="F55" s="548">
        <v>1600</v>
      </c>
      <c r="G55" s="548">
        <v>1261</v>
      </c>
      <c r="H55" s="548">
        <v>1962</v>
      </c>
      <c r="I55" s="548">
        <v>1591</v>
      </c>
      <c r="J55" s="548">
        <v>1800</v>
      </c>
      <c r="K55" s="549">
        <v>-200</v>
      </c>
      <c r="L55" s="380">
        <v>-11.111111111111111</v>
      </c>
    </row>
    <row r="56" spans="1:12" ht="14.25" customHeight="1" x14ac:dyDescent="0.2">
      <c r="A56" s="381"/>
      <c r="B56" s="385"/>
      <c r="C56" s="384" t="s">
        <v>117</v>
      </c>
      <c r="D56" s="385"/>
      <c r="E56" s="383"/>
      <c r="F56" s="548">
        <v>2445</v>
      </c>
      <c r="G56" s="548">
        <v>1549</v>
      </c>
      <c r="H56" s="548">
        <v>1922</v>
      </c>
      <c r="I56" s="548">
        <v>1772</v>
      </c>
      <c r="J56" s="548">
        <v>2206</v>
      </c>
      <c r="K56" s="549">
        <v>239</v>
      </c>
      <c r="L56" s="380">
        <v>10.834088848594742</v>
      </c>
    </row>
    <row r="57" spans="1:12" ht="18.75" customHeight="1" x14ac:dyDescent="0.2">
      <c r="A57" s="388"/>
      <c r="B57" s="389"/>
      <c r="C57" s="390" t="s">
        <v>352</v>
      </c>
      <c r="D57" s="389"/>
      <c r="E57" s="391"/>
      <c r="F57" s="551">
        <v>1206</v>
      </c>
      <c r="G57" s="552">
        <v>720</v>
      </c>
      <c r="H57" s="552">
        <v>911</v>
      </c>
      <c r="I57" s="552">
        <v>784</v>
      </c>
      <c r="J57" s="552">
        <v>947</v>
      </c>
      <c r="K57" s="553">
        <f t="shared" ref="K57" si="0">IF(OR(F57=".",J57=".")=TRUE,".",IF(OR(F57="*",J57="*")=TRUE,"*",IF(AND(F57="-",J57="-")=TRUE,"-",IF(AND(ISNUMBER(J57),ISNUMBER(F57))=TRUE,IF(F57-J57=0,0,F57-J57),IF(ISNUMBER(F57)=TRUE,F57,-J57)))))</f>
        <v>259</v>
      </c>
      <c r="L57" s="392">
        <f t="shared" ref="L57" si="1">IF(K57 =".",".",IF(K57 ="*","*",IF(K57="-","-",IF(K57=0,0,IF(OR(J57="-",J57=".",F57="-",F57=".")=TRUE,"X",IF(J57=0,"0,0",IF(ABS(K57*100/J57)&gt;250,".X",(K57*100/J57))))))))</f>
        <v>27.349524815205914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8539</v>
      </c>
      <c r="E11" s="114">
        <v>6074</v>
      </c>
      <c r="F11" s="114">
        <v>9640</v>
      </c>
      <c r="G11" s="114">
        <v>7197</v>
      </c>
      <c r="H11" s="140">
        <v>8693</v>
      </c>
      <c r="I11" s="115">
        <v>-154</v>
      </c>
      <c r="J11" s="116">
        <v>-1.7715403197975383</v>
      </c>
    </row>
    <row r="12" spans="1:15" s="110" customFormat="1" ht="24.95" customHeight="1" x14ac:dyDescent="0.2">
      <c r="A12" s="193" t="s">
        <v>132</v>
      </c>
      <c r="B12" s="194" t="s">
        <v>133</v>
      </c>
      <c r="C12" s="113">
        <v>9.6381309286801731</v>
      </c>
      <c r="D12" s="115">
        <v>823</v>
      </c>
      <c r="E12" s="114">
        <v>515</v>
      </c>
      <c r="F12" s="114">
        <v>558</v>
      </c>
      <c r="G12" s="114">
        <v>394</v>
      </c>
      <c r="H12" s="140">
        <v>776</v>
      </c>
      <c r="I12" s="115">
        <v>47</v>
      </c>
      <c r="J12" s="116">
        <v>6.0567010309278349</v>
      </c>
    </row>
    <row r="13" spans="1:15" s="110" customFormat="1" ht="24.95" customHeight="1" x14ac:dyDescent="0.2">
      <c r="A13" s="193" t="s">
        <v>134</v>
      </c>
      <c r="B13" s="199" t="s">
        <v>214</v>
      </c>
      <c r="C13" s="113">
        <v>1.1828082913690128</v>
      </c>
      <c r="D13" s="115">
        <v>101</v>
      </c>
      <c r="E13" s="114">
        <v>70</v>
      </c>
      <c r="F13" s="114">
        <v>100</v>
      </c>
      <c r="G13" s="114">
        <v>78</v>
      </c>
      <c r="H13" s="140">
        <v>80</v>
      </c>
      <c r="I13" s="115">
        <v>21</v>
      </c>
      <c r="J13" s="116">
        <v>26.25</v>
      </c>
    </row>
    <row r="14" spans="1:15" s="287" customFormat="1" ht="24.95" customHeight="1" x14ac:dyDescent="0.2">
      <c r="A14" s="193" t="s">
        <v>215</v>
      </c>
      <c r="B14" s="199" t="s">
        <v>137</v>
      </c>
      <c r="C14" s="113">
        <v>9.8723503923176015</v>
      </c>
      <c r="D14" s="115">
        <v>843</v>
      </c>
      <c r="E14" s="114">
        <v>521</v>
      </c>
      <c r="F14" s="114">
        <v>1074</v>
      </c>
      <c r="G14" s="114">
        <v>869</v>
      </c>
      <c r="H14" s="140">
        <v>1391</v>
      </c>
      <c r="I14" s="115">
        <v>-548</v>
      </c>
      <c r="J14" s="116">
        <v>-39.396117900790799</v>
      </c>
      <c r="K14" s="110"/>
      <c r="L14" s="110"/>
      <c r="M14" s="110"/>
      <c r="N14" s="110"/>
      <c r="O14" s="110"/>
    </row>
    <row r="15" spans="1:15" s="110" customFormat="1" ht="24.95" customHeight="1" x14ac:dyDescent="0.2">
      <c r="A15" s="193" t="s">
        <v>216</v>
      </c>
      <c r="B15" s="199" t="s">
        <v>217</v>
      </c>
      <c r="C15" s="113">
        <v>3.0682749736503103</v>
      </c>
      <c r="D15" s="115">
        <v>262</v>
      </c>
      <c r="E15" s="114">
        <v>206</v>
      </c>
      <c r="F15" s="114">
        <v>372</v>
      </c>
      <c r="G15" s="114">
        <v>408</v>
      </c>
      <c r="H15" s="140">
        <v>257</v>
      </c>
      <c r="I15" s="115">
        <v>5</v>
      </c>
      <c r="J15" s="116">
        <v>1.9455252918287937</v>
      </c>
    </row>
    <row r="16" spans="1:15" s="287" customFormat="1" ht="24.95" customHeight="1" x14ac:dyDescent="0.2">
      <c r="A16" s="193" t="s">
        <v>218</v>
      </c>
      <c r="B16" s="199" t="s">
        <v>141</v>
      </c>
      <c r="C16" s="113">
        <v>5.4104696100245935</v>
      </c>
      <c r="D16" s="115">
        <v>462</v>
      </c>
      <c r="E16" s="114">
        <v>245</v>
      </c>
      <c r="F16" s="114">
        <v>548</v>
      </c>
      <c r="G16" s="114">
        <v>372</v>
      </c>
      <c r="H16" s="140">
        <v>604</v>
      </c>
      <c r="I16" s="115">
        <v>-142</v>
      </c>
      <c r="J16" s="116">
        <v>-23.509933774834437</v>
      </c>
      <c r="K16" s="110"/>
      <c r="L16" s="110"/>
      <c r="M16" s="110"/>
      <c r="N16" s="110"/>
      <c r="O16" s="110"/>
    </row>
    <row r="17" spans="1:15" s="110" customFormat="1" ht="24.95" customHeight="1" x14ac:dyDescent="0.2">
      <c r="A17" s="193" t="s">
        <v>142</v>
      </c>
      <c r="B17" s="199" t="s">
        <v>220</v>
      </c>
      <c r="C17" s="113">
        <v>1.3936058086426981</v>
      </c>
      <c r="D17" s="115">
        <v>119</v>
      </c>
      <c r="E17" s="114">
        <v>70</v>
      </c>
      <c r="F17" s="114">
        <v>154</v>
      </c>
      <c r="G17" s="114">
        <v>89</v>
      </c>
      <c r="H17" s="140">
        <v>530</v>
      </c>
      <c r="I17" s="115">
        <v>-411</v>
      </c>
      <c r="J17" s="116">
        <v>-77.547169811320757</v>
      </c>
    </row>
    <row r="18" spans="1:15" s="287" customFormat="1" ht="24.95" customHeight="1" x14ac:dyDescent="0.2">
      <c r="A18" s="201" t="s">
        <v>144</v>
      </c>
      <c r="B18" s="202" t="s">
        <v>145</v>
      </c>
      <c r="C18" s="113">
        <v>9.6849748214076588</v>
      </c>
      <c r="D18" s="115">
        <v>827</v>
      </c>
      <c r="E18" s="114">
        <v>391</v>
      </c>
      <c r="F18" s="114">
        <v>825</v>
      </c>
      <c r="G18" s="114">
        <v>656</v>
      </c>
      <c r="H18" s="140">
        <v>766</v>
      </c>
      <c r="I18" s="115">
        <v>61</v>
      </c>
      <c r="J18" s="116">
        <v>7.9634464751958225</v>
      </c>
      <c r="K18" s="110"/>
      <c r="L18" s="110"/>
      <c r="M18" s="110"/>
      <c r="N18" s="110"/>
      <c r="O18" s="110"/>
    </row>
    <row r="19" spans="1:15" s="110" customFormat="1" ht="24.95" customHeight="1" x14ac:dyDescent="0.2">
      <c r="A19" s="193" t="s">
        <v>146</v>
      </c>
      <c r="B19" s="199" t="s">
        <v>147</v>
      </c>
      <c r="C19" s="113">
        <v>19.252839910996602</v>
      </c>
      <c r="D19" s="115">
        <v>1644</v>
      </c>
      <c r="E19" s="114">
        <v>1241</v>
      </c>
      <c r="F19" s="114">
        <v>1943</v>
      </c>
      <c r="G19" s="114">
        <v>1308</v>
      </c>
      <c r="H19" s="140">
        <v>1421</v>
      </c>
      <c r="I19" s="115">
        <v>223</v>
      </c>
      <c r="J19" s="116">
        <v>15.693173821252639</v>
      </c>
    </row>
    <row r="20" spans="1:15" s="287" customFormat="1" ht="24.95" customHeight="1" x14ac:dyDescent="0.2">
      <c r="A20" s="193" t="s">
        <v>148</v>
      </c>
      <c r="B20" s="199" t="s">
        <v>149</v>
      </c>
      <c r="C20" s="113">
        <v>7.6121325682164187</v>
      </c>
      <c r="D20" s="115">
        <v>650</v>
      </c>
      <c r="E20" s="114">
        <v>492</v>
      </c>
      <c r="F20" s="114">
        <v>722</v>
      </c>
      <c r="G20" s="114">
        <v>543</v>
      </c>
      <c r="H20" s="140">
        <v>553</v>
      </c>
      <c r="I20" s="115">
        <v>97</v>
      </c>
      <c r="J20" s="116">
        <v>17.540687160940326</v>
      </c>
      <c r="K20" s="110"/>
      <c r="L20" s="110"/>
      <c r="M20" s="110"/>
      <c r="N20" s="110"/>
      <c r="O20" s="110"/>
    </row>
    <row r="21" spans="1:15" s="110" customFormat="1" ht="24.95" customHeight="1" x14ac:dyDescent="0.2">
      <c r="A21" s="201" t="s">
        <v>150</v>
      </c>
      <c r="B21" s="202" t="s">
        <v>151</v>
      </c>
      <c r="C21" s="113">
        <v>5.0240074950228362</v>
      </c>
      <c r="D21" s="115">
        <v>429</v>
      </c>
      <c r="E21" s="114">
        <v>431</v>
      </c>
      <c r="F21" s="114">
        <v>452</v>
      </c>
      <c r="G21" s="114">
        <v>568</v>
      </c>
      <c r="H21" s="140">
        <v>555</v>
      </c>
      <c r="I21" s="115">
        <v>-126</v>
      </c>
      <c r="J21" s="116">
        <v>-22.702702702702702</v>
      </c>
    </row>
    <row r="22" spans="1:15" s="110" customFormat="1" ht="24.95" customHeight="1" x14ac:dyDescent="0.2">
      <c r="A22" s="201" t="s">
        <v>152</v>
      </c>
      <c r="B22" s="199" t="s">
        <v>153</v>
      </c>
      <c r="C22" s="113">
        <v>1.299918023187727</v>
      </c>
      <c r="D22" s="115">
        <v>111</v>
      </c>
      <c r="E22" s="114">
        <v>70</v>
      </c>
      <c r="F22" s="114">
        <v>83</v>
      </c>
      <c r="G22" s="114">
        <v>71</v>
      </c>
      <c r="H22" s="140">
        <v>82</v>
      </c>
      <c r="I22" s="115">
        <v>29</v>
      </c>
      <c r="J22" s="116">
        <v>35.365853658536587</v>
      </c>
    </row>
    <row r="23" spans="1:15" s="110" customFormat="1" ht="24.95" customHeight="1" x14ac:dyDescent="0.2">
      <c r="A23" s="193" t="s">
        <v>154</v>
      </c>
      <c r="B23" s="199" t="s">
        <v>155</v>
      </c>
      <c r="C23" s="113">
        <v>1.3701838622789553</v>
      </c>
      <c r="D23" s="115">
        <v>117</v>
      </c>
      <c r="E23" s="114">
        <v>62</v>
      </c>
      <c r="F23" s="114">
        <v>153</v>
      </c>
      <c r="G23" s="114">
        <v>71</v>
      </c>
      <c r="H23" s="140">
        <v>107</v>
      </c>
      <c r="I23" s="115">
        <v>10</v>
      </c>
      <c r="J23" s="116">
        <v>9.3457943925233646</v>
      </c>
    </row>
    <row r="24" spans="1:15" s="110" customFormat="1" ht="24.95" customHeight="1" x14ac:dyDescent="0.2">
      <c r="A24" s="193" t="s">
        <v>156</v>
      </c>
      <c r="B24" s="199" t="s">
        <v>221</v>
      </c>
      <c r="C24" s="113">
        <v>4.7078112191123083</v>
      </c>
      <c r="D24" s="115">
        <v>402</v>
      </c>
      <c r="E24" s="114">
        <v>352</v>
      </c>
      <c r="F24" s="114">
        <v>488</v>
      </c>
      <c r="G24" s="114">
        <v>371</v>
      </c>
      <c r="H24" s="140">
        <v>345</v>
      </c>
      <c r="I24" s="115">
        <v>57</v>
      </c>
      <c r="J24" s="116">
        <v>16.521739130434781</v>
      </c>
    </row>
    <row r="25" spans="1:15" s="110" customFormat="1" ht="24.95" customHeight="1" x14ac:dyDescent="0.2">
      <c r="A25" s="193" t="s">
        <v>222</v>
      </c>
      <c r="B25" s="204" t="s">
        <v>159</v>
      </c>
      <c r="C25" s="113">
        <v>5.9843072959362926</v>
      </c>
      <c r="D25" s="115">
        <v>511</v>
      </c>
      <c r="E25" s="114">
        <v>352</v>
      </c>
      <c r="F25" s="114">
        <v>532</v>
      </c>
      <c r="G25" s="114">
        <v>468</v>
      </c>
      <c r="H25" s="140">
        <v>471</v>
      </c>
      <c r="I25" s="115">
        <v>40</v>
      </c>
      <c r="J25" s="116">
        <v>8.4925690021231421</v>
      </c>
    </row>
    <row r="26" spans="1:15" s="110" customFormat="1" ht="24.95" customHeight="1" x14ac:dyDescent="0.2">
      <c r="A26" s="201">
        <v>782.78300000000002</v>
      </c>
      <c r="B26" s="203" t="s">
        <v>160</v>
      </c>
      <c r="C26" s="113">
        <v>3.630401686380138</v>
      </c>
      <c r="D26" s="115">
        <v>310</v>
      </c>
      <c r="E26" s="114">
        <v>287</v>
      </c>
      <c r="F26" s="114">
        <v>403</v>
      </c>
      <c r="G26" s="114">
        <v>438</v>
      </c>
      <c r="H26" s="140">
        <v>376</v>
      </c>
      <c r="I26" s="115">
        <v>-66</v>
      </c>
      <c r="J26" s="116">
        <v>-17.553191489361701</v>
      </c>
    </row>
    <row r="27" spans="1:15" s="110" customFormat="1" ht="24.95" customHeight="1" x14ac:dyDescent="0.2">
      <c r="A27" s="193" t="s">
        <v>161</v>
      </c>
      <c r="B27" s="199" t="s">
        <v>162</v>
      </c>
      <c r="C27" s="113">
        <v>2.1665300386462114</v>
      </c>
      <c r="D27" s="115">
        <v>185</v>
      </c>
      <c r="E27" s="114">
        <v>109</v>
      </c>
      <c r="F27" s="114">
        <v>271</v>
      </c>
      <c r="G27" s="114">
        <v>169</v>
      </c>
      <c r="H27" s="140">
        <v>167</v>
      </c>
      <c r="I27" s="115">
        <v>18</v>
      </c>
      <c r="J27" s="116">
        <v>10.778443113772456</v>
      </c>
    </row>
    <row r="28" spans="1:15" s="110" customFormat="1" ht="24.95" customHeight="1" x14ac:dyDescent="0.2">
      <c r="A28" s="193" t="s">
        <v>163</v>
      </c>
      <c r="B28" s="199" t="s">
        <v>164</v>
      </c>
      <c r="C28" s="113">
        <v>3.6538236327438809</v>
      </c>
      <c r="D28" s="115">
        <v>312</v>
      </c>
      <c r="E28" s="114">
        <v>175</v>
      </c>
      <c r="F28" s="114">
        <v>479</v>
      </c>
      <c r="G28" s="114">
        <v>140</v>
      </c>
      <c r="H28" s="140">
        <v>556</v>
      </c>
      <c r="I28" s="115">
        <v>-244</v>
      </c>
      <c r="J28" s="116">
        <v>-43.884892086330936</v>
      </c>
    </row>
    <row r="29" spans="1:15" s="110" customFormat="1" ht="24.95" customHeight="1" x14ac:dyDescent="0.2">
      <c r="A29" s="193">
        <v>86</v>
      </c>
      <c r="B29" s="199" t="s">
        <v>165</v>
      </c>
      <c r="C29" s="113">
        <v>3.5367139009251667</v>
      </c>
      <c r="D29" s="115">
        <v>302</v>
      </c>
      <c r="E29" s="114">
        <v>253</v>
      </c>
      <c r="F29" s="114">
        <v>354</v>
      </c>
      <c r="G29" s="114">
        <v>222</v>
      </c>
      <c r="H29" s="140">
        <v>263</v>
      </c>
      <c r="I29" s="115">
        <v>39</v>
      </c>
      <c r="J29" s="116">
        <v>14.828897338403042</v>
      </c>
    </row>
    <row r="30" spans="1:15" s="110" customFormat="1" ht="24.95" customHeight="1" x14ac:dyDescent="0.2">
      <c r="A30" s="193">
        <v>87.88</v>
      </c>
      <c r="B30" s="204" t="s">
        <v>166</v>
      </c>
      <c r="C30" s="113">
        <v>7.9283288441269466</v>
      </c>
      <c r="D30" s="115">
        <v>677</v>
      </c>
      <c r="E30" s="114">
        <v>558</v>
      </c>
      <c r="F30" s="114">
        <v>814</v>
      </c>
      <c r="G30" s="114">
        <v>576</v>
      </c>
      <c r="H30" s="140">
        <v>468</v>
      </c>
      <c r="I30" s="115">
        <v>209</v>
      </c>
      <c r="J30" s="116">
        <v>44.658119658119659</v>
      </c>
    </row>
    <row r="31" spans="1:15" s="110" customFormat="1" ht="24.95" customHeight="1" x14ac:dyDescent="0.2">
      <c r="A31" s="193" t="s">
        <v>167</v>
      </c>
      <c r="B31" s="199" t="s">
        <v>168</v>
      </c>
      <c r="C31" s="113">
        <v>3.4547370886520672</v>
      </c>
      <c r="D31" s="115">
        <v>295</v>
      </c>
      <c r="E31" s="114">
        <v>195</v>
      </c>
      <c r="F31" s="114">
        <v>388</v>
      </c>
      <c r="G31" s="114">
        <v>254</v>
      </c>
      <c r="H31" s="140">
        <v>314</v>
      </c>
      <c r="I31" s="115">
        <v>-19</v>
      </c>
      <c r="J31" s="116">
        <v>-6.0509554140127388</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9.6381309286801731</v>
      </c>
      <c r="D34" s="115">
        <v>823</v>
      </c>
      <c r="E34" s="114">
        <v>515</v>
      </c>
      <c r="F34" s="114">
        <v>558</v>
      </c>
      <c r="G34" s="114">
        <v>394</v>
      </c>
      <c r="H34" s="140">
        <v>776</v>
      </c>
      <c r="I34" s="115">
        <v>47</v>
      </c>
      <c r="J34" s="116">
        <v>6.0567010309278349</v>
      </c>
    </row>
    <row r="35" spans="1:10" s="110" customFormat="1" ht="24.95" customHeight="1" x14ac:dyDescent="0.2">
      <c r="A35" s="292" t="s">
        <v>171</v>
      </c>
      <c r="B35" s="293" t="s">
        <v>172</v>
      </c>
      <c r="C35" s="113">
        <v>20.740133505094274</v>
      </c>
      <c r="D35" s="115">
        <v>1771</v>
      </c>
      <c r="E35" s="114">
        <v>982</v>
      </c>
      <c r="F35" s="114">
        <v>1999</v>
      </c>
      <c r="G35" s="114">
        <v>1603</v>
      </c>
      <c r="H35" s="140">
        <v>2237</v>
      </c>
      <c r="I35" s="115">
        <v>-466</v>
      </c>
      <c r="J35" s="116">
        <v>-20.831470719713902</v>
      </c>
    </row>
    <row r="36" spans="1:10" s="110" customFormat="1" ht="24.95" customHeight="1" x14ac:dyDescent="0.2">
      <c r="A36" s="294" t="s">
        <v>173</v>
      </c>
      <c r="B36" s="295" t="s">
        <v>174</v>
      </c>
      <c r="C36" s="125">
        <v>69.621735566225553</v>
      </c>
      <c r="D36" s="143">
        <v>5945</v>
      </c>
      <c r="E36" s="144">
        <v>4577</v>
      </c>
      <c r="F36" s="144">
        <v>7082</v>
      </c>
      <c r="G36" s="144">
        <v>5199</v>
      </c>
      <c r="H36" s="145">
        <v>5678</v>
      </c>
      <c r="I36" s="143">
        <v>267</v>
      </c>
      <c r="J36" s="146">
        <v>4.7023599859105323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8539</v>
      </c>
      <c r="F11" s="264">
        <v>6074</v>
      </c>
      <c r="G11" s="264">
        <v>9640</v>
      </c>
      <c r="H11" s="264">
        <v>7197</v>
      </c>
      <c r="I11" s="265">
        <v>8693</v>
      </c>
      <c r="J11" s="263">
        <v>-154</v>
      </c>
      <c r="K11" s="266">
        <v>-1.7715403197975383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31.256587422414803</v>
      </c>
      <c r="E13" s="115">
        <v>2669</v>
      </c>
      <c r="F13" s="114">
        <v>1877</v>
      </c>
      <c r="G13" s="114">
        <v>2563</v>
      </c>
      <c r="H13" s="114">
        <v>2218</v>
      </c>
      <c r="I13" s="140">
        <v>2585</v>
      </c>
      <c r="J13" s="115">
        <v>84</v>
      </c>
      <c r="K13" s="116">
        <v>3.2495164410058028</v>
      </c>
    </row>
    <row r="14" spans="1:15" ht="15.95" customHeight="1" x14ac:dyDescent="0.2">
      <c r="A14" s="306" t="s">
        <v>230</v>
      </c>
      <c r="B14" s="307"/>
      <c r="C14" s="308"/>
      <c r="D14" s="113">
        <v>52.219229417964634</v>
      </c>
      <c r="E14" s="115">
        <v>4459</v>
      </c>
      <c r="F14" s="114">
        <v>3288</v>
      </c>
      <c r="G14" s="114">
        <v>5622</v>
      </c>
      <c r="H14" s="114">
        <v>4050</v>
      </c>
      <c r="I14" s="140">
        <v>4760</v>
      </c>
      <c r="J14" s="115">
        <v>-301</v>
      </c>
      <c r="K14" s="116">
        <v>-6.3235294117647056</v>
      </c>
    </row>
    <row r="15" spans="1:15" ht="15.95" customHeight="1" x14ac:dyDescent="0.2">
      <c r="A15" s="306" t="s">
        <v>231</v>
      </c>
      <c r="B15" s="307"/>
      <c r="C15" s="308"/>
      <c r="D15" s="113">
        <v>7.8112191123082324</v>
      </c>
      <c r="E15" s="115">
        <v>667</v>
      </c>
      <c r="F15" s="114">
        <v>471</v>
      </c>
      <c r="G15" s="114">
        <v>629</v>
      </c>
      <c r="H15" s="114">
        <v>493</v>
      </c>
      <c r="I15" s="140">
        <v>687</v>
      </c>
      <c r="J15" s="115">
        <v>-20</v>
      </c>
      <c r="K15" s="116">
        <v>-2.9112081513828238</v>
      </c>
    </row>
    <row r="16" spans="1:15" ht="15.95" customHeight="1" x14ac:dyDescent="0.2">
      <c r="A16" s="306" t="s">
        <v>232</v>
      </c>
      <c r="B16" s="307"/>
      <c r="C16" s="308"/>
      <c r="D16" s="113">
        <v>8.5372994495842605</v>
      </c>
      <c r="E16" s="115">
        <v>729</v>
      </c>
      <c r="F16" s="114">
        <v>427</v>
      </c>
      <c r="G16" s="114">
        <v>728</v>
      </c>
      <c r="H16" s="114">
        <v>431</v>
      </c>
      <c r="I16" s="140">
        <v>644</v>
      </c>
      <c r="J16" s="115">
        <v>85</v>
      </c>
      <c r="K16" s="116">
        <v>13.198757763975156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2.0494203068274972</v>
      </c>
      <c r="E18" s="115">
        <v>175</v>
      </c>
      <c r="F18" s="114">
        <v>137</v>
      </c>
      <c r="G18" s="114">
        <v>206</v>
      </c>
      <c r="H18" s="114">
        <v>144</v>
      </c>
      <c r="I18" s="140">
        <v>152</v>
      </c>
      <c r="J18" s="115">
        <v>23</v>
      </c>
      <c r="K18" s="116">
        <v>15.131578947368421</v>
      </c>
    </row>
    <row r="19" spans="1:11" ht="14.1" customHeight="1" x14ac:dyDescent="0.2">
      <c r="A19" s="306" t="s">
        <v>235</v>
      </c>
      <c r="B19" s="307" t="s">
        <v>236</v>
      </c>
      <c r="C19" s="308"/>
      <c r="D19" s="113">
        <v>1.4990045672795409</v>
      </c>
      <c r="E19" s="115">
        <v>128</v>
      </c>
      <c r="F19" s="114">
        <v>98</v>
      </c>
      <c r="G19" s="114">
        <v>150</v>
      </c>
      <c r="H19" s="114">
        <v>99</v>
      </c>
      <c r="I19" s="140">
        <v>98</v>
      </c>
      <c r="J19" s="115">
        <v>30</v>
      </c>
      <c r="K19" s="116">
        <v>30.612244897959183</v>
      </c>
    </row>
    <row r="20" spans="1:11" ht="14.1" customHeight="1" x14ac:dyDescent="0.2">
      <c r="A20" s="306">
        <v>12</v>
      </c>
      <c r="B20" s="307" t="s">
        <v>237</v>
      </c>
      <c r="C20" s="308"/>
      <c r="D20" s="113">
        <v>9.5561541164070736</v>
      </c>
      <c r="E20" s="115">
        <v>816</v>
      </c>
      <c r="F20" s="114">
        <v>471</v>
      </c>
      <c r="G20" s="114">
        <v>528</v>
      </c>
      <c r="H20" s="114">
        <v>441</v>
      </c>
      <c r="I20" s="140">
        <v>817</v>
      </c>
      <c r="J20" s="115">
        <v>-1</v>
      </c>
      <c r="K20" s="116">
        <v>-0.12239902080783353</v>
      </c>
    </row>
    <row r="21" spans="1:11" ht="14.1" customHeight="1" x14ac:dyDescent="0.2">
      <c r="A21" s="306">
        <v>21</v>
      </c>
      <c r="B21" s="307" t="s">
        <v>238</v>
      </c>
      <c r="C21" s="308"/>
      <c r="D21" s="113">
        <v>0.12882070500058554</v>
      </c>
      <c r="E21" s="115">
        <v>11</v>
      </c>
      <c r="F21" s="114" t="s">
        <v>513</v>
      </c>
      <c r="G21" s="114">
        <v>16</v>
      </c>
      <c r="H21" s="114">
        <v>9</v>
      </c>
      <c r="I21" s="140">
        <v>15</v>
      </c>
      <c r="J21" s="115">
        <v>-4</v>
      </c>
      <c r="K21" s="116">
        <v>-26.666666666666668</v>
      </c>
    </row>
    <row r="22" spans="1:11" ht="14.1" customHeight="1" x14ac:dyDescent="0.2">
      <c r="A22" s="306">
        <v>22</v>
      </c>
      <c r="B22" s="307" t="s">
        <v>239</v>
      </c>
      <c r="C22" s="308"/>
      <c r="D22" s="113">
        <v>1.4053167818245695</v>
      </c>
      <c r="E22" s="115">
        <v>120</v>
      </c>
      <c r="F22" s="114">
        <v>78</v>
      </c>
      <c r="G22" s="114">
        <v>177</v>
      </c>
      <c r="H22" s="114">
        <v>147</v>
      </c>
      <c r="I22" s="140">
        <v>112</v>
      </c>
      <c r="J22" s="115">
        <v>8</v>
      </c>
      <c r="K22" s="116">
        <v>7.1428571428571432</v>
      </c>
    </row>
    <row r="23" spans="1:11" ht="14.1" customHeight="1" x14ac:dyDescent="0.2">
      <c r="A23" s="306">
        <v>23</v>
      </c>
      <c r="B23" s="307" t="s">
        <v>240</v>
      </c>
      <c r="C23" s="308"/>
      <c r="D23" s="113">
        <v>0.40988406136549949</v>
      </c>
      <c r="E23" s="115">
        <v>35</v>
      </c>
      <c r="F23" s="114">
        <v>19</v>
      </c>
      <c r="G23" s="114">
        <v>40</v>
      </c>
      <c r="H23" s="114">
        <v>28</v>
      </c>
      <c r="I23" s="140">
        <v>278</v>
      </c>
      <c r="J23" s="115">
        <v>-243</v>
      </c>
      <c r="K23" s="116">
        <v>-87.410071942446038</v>
      </c>
    </row>
    <row r="24" spans="1:11" ht="14.1" customHeight="1" x14ac:dyDescent="0.2">
      <c r="A24" s="306">
        <v>24</v>
      </c>
      <c r="B24" s="307" t="s">
        <v>241</v>
      </c>
      <c r="C24" s="308"/>
      <c r="D24" s="113">
        <v>1.8854666822812975</v>
      </c>
      <c r="E24" s="115">
        <v>161</v>
      </c>
      <c r="F24" s="114">
        <v>84</v>
      </c>
      <c r="G24" s="114">
        <v>200</v>
      </c>
      <c r="H24" s="114">
        <v>105</v>
      </c>
      <c r="I24" s="140">
        <v>202</v>
      </c>
      <c r="J24" s="115">
        <v>-41</v>
      </c>
      <c r="K24" s="116">
        <v>-20.297029702970296</v>
      </c>
    </row>
    <row r="25" spans="1:11" ht="14.1" customHeight="1" x14ac:dyDescent="0.2">
      <c r="A25" s="306">
        <v>25</v>
      </c>
      <c r="B25" s="307" t="s">
        <v>242</v>
      </c>
      <c r="C25" s="308"/>
      <c r="D25" s="113">
        <v>3.712378498653238</v>
      </c>
      <c r="E25" s="115">
        <v>317</v>
      </c>
      <c r="F25" s="114">
        <v>195</v>
      </c>
      <c r="G25" s="114">
        <v>432</v>
      </c>
      <c r="H25" s="114">
        <v>288</v>
      </c>
      <c r="I25" s="140">
        <v>432</v>
      </c>
      <c r="J25" s="115">
        <v>-115</v>
      </c>
      <c r="K25" s="116">
        <v>-26.62037037037037</v>
      </c>
    </row>
    <row r="26" spans="1:11" ht="14.1" customHeight="1" x14ac:dyDescent="0.2">
      <c r="A26" s="306">
        <v>26</v>
      </c>
      <c r="B26" s="307" t="s">
        <v>243</v>
      </c>
      <c r="C26" s="308"/>
      <c r="D26" s="113">
        <v>1.8620447359175547</v>
      </c>
      <c r="E26" s="115">
        <v>159</v>
      </c>
      <c r="F26" s="114">
        <v>85</v>
      </c>
      <c r="G26" s="114">
        <v>197</v>
      </c>
      <c r="H26" s="114">
        <v>105</v>
      </c>
      <c r="I26" s="140">
        <v>183</v>
      </c>
      <c r="J26" s="115">
        <v>-24</v>
      </c>
      <c r="K26" s="116">
        <v>-13.114754098360656</v>
      </c>
    </row>
    <row r="27" spans="1:11" ht="14.1" customHeight="1" x14ac:dyDescent="0.2">
      <c r="A27" s="306">
        <v>27</v>
      </c>
      <c r="B27" s="307" t="s">
        <v>244</v>
      </c>
      <c r="C27" s="308"/>
      <c r="D27" s="113">
        <v>1.1828082913690128</v>
      </c>
      <c r="E27" s="115">
        <v>101</v>
      </c>
      <c r="F27" s="114">
        <v>61</v>
      </c>
      <c r="G27" s="114">
        <v>109</v>
      </c>
      <c r="H27" s="114">
        <v>88</v>
      </c>
      <c r="I27" s="140">
        <v>130</v>
      </c>
      <c r="J27" s="115">
        <v>-29</v>
      </c>
      <c r="K27" s="116">
        <v>-22.307692307692307</v>
      </c>
    </row>
    <row r="28" spans="1:11" ht="14.1" customHeight="1" x14ac:dyDescent="0.2">
      <c r="A28" s="306">
        <v>28</v>
      </c>
      <c r="B28" s="307" t="s">
        <v>245</v>
      </c>
      <c r="C28" s="308"/>
      <c r="D28" s="113">
        <v>0.35132919545614238</v>
      </c>
      <c r="E28" s="115">
        <v>30</v>
      </c>
      <c r="F28" s="114">
        <v>25</v>
      </c>
      <c r="G28" s="114">
        <v>16</v>
      </c>
      <c r="H28" s="114">
        <v>11</v>
      </c>
      <c r="I28" s="140">
        <v>22</v>
      </c>
      <c r="J28" s="115">
        <v>8</v>
      </c>
      <c r="K28" s="116">
        <v>36.363636363636367</v>
      </c>
    </row>
    <row r="29" spans="1:11" ht="14.1" customHeight="1" x14ac:dyDescent="0.2">
      <c r="A29" s="306">
        <v>29</v>
      </c>
      <c r="B29" s="307" t="s">
        <v>246</v>
      </c>
      <c r="C29" s="308"/>
      <c r="D29" s="113">
        <v>2.9277432954678533</v>
      </c>
      <c r="E29" s="115">
        <v>250</v>
      </c>
      <c r="F29" s="114">
        <v>213</v>
      </c>
      <c r="G29" s="114">
        <v>265</v>
      </c>
      <c r="H29" s="114">
        <v>293</v>
      </c>
      <c r="I29" s="140">
        <v>236</v>
      </c>
      <c r="J29" s="115">
        <v>14</v>
      </c>
      <c r="K29" s="116">
        <v>5.9322033898305087</v>
      </c>
    </row>
    <row r="30" spans="1:11" ht="14.1" customHeight="1" x14ac:dyDescent="0.2">
      <c r="A30" s="306" t="s">
        <v>247</v>
      </c>
      <c r="B30" s="307" t="s">
        <v>248</v>
      </c>
      <c r="C30" s="308"/>
      <c r="D30" s="113" t="s">
        <v>513</v>
      </c>
      <c r="E30" s="115" t="s">
        <v>513</v>
      </c>
      <c r="F30" s="114">
        <v>60</v>
      </c>
      <c r="G30" s="114" t="s">
        <v>513</v>
      </c>
      <c r="H30" s="114" t="s">
        <v>513</v>
      </c>
      <c r="I30" s="140">
        <v>58</v>
      </c>
      <c r="J30" s="115" t="s">
        <v>513</v>
      </c>
      <c r="K30" s="116" t="s">
        <v>513</v>
      </c>
    </row>
    <row r="31" spans="1:11" ht="14.1" customHeight="1" x14ac:dyDescent="0.2">
      <c r="A31" s="306" t="s">
        <v>249</v>
      </c>
      <c r="B31" s="307" t="s">
        <v>250</v>
      </c>
      <c r="C31" s="308"/>
      <c r="D31" s="113">
        <v>1.9440215481906546</v>
      </c>
      <c r="E31" s="115">
        <v>166</v>
      </c>
      <c r="F31" s="114">
        <v>153</v>
      </c>
      <c r="G31" s="114">
        <v>172</v>
      </c>
      <c r="H31" s="114">
        <v>189</v>
      </c>
      <c r="I31" s="140">
        <v>178</v>
      </c>
      <c r="J31" s="115">
        <v>-12</v>
      </c>
      <c r="K31" s="116">
        <v>-6.7415730337078648</v>
      </c>
    </row>
    <row r="32" spans="1:11" ht="14.1" customHeight="1" x14ac:dyDescent="0.2">
      <c r="A32" s="306">
        <v>31</v>
      </c>
      <c r="B32" s="307" t="s">
        <v>251</v>
      </c>
      <c r="C32" s="308"/>
      <c r="D32" s="113">
        <v>0.49186087363859937</v>
      </c>
      <c r="E32" s="115">
        <v>42</v>
      </c>
      <c r="F32" s="114">
        <v>37</v>
      </c>
      <c r="G32" s="114">
        <v>36</v>
      </c>
      <c r="H32" s="114">
        <v>28</v>
      </c>
      <c r="I32" s="140">
        <v>36</v>
      </c>
      <c r="J32" s="115">
        <v>6</v>
      </c>
      <c r="K32" s="116">
        <v>16.666666666666668</v>
      </c>
    </row>
    <row r="33" spans="1:11" ht="14.1" customHeight="1" x14ac:dyDescent="0.2">
      <c r="A33" s="306">
        <v>32</v>
      </c>
      <c r="B33" s="307" t="s">
        <v>252</v>
      </c>
      <c r="C33" s="308"/>
      <c r="D33" s="113">
        <v>3.5835577936526524</v>
      </c>
      <c r="E33" s="115">
        <v>306</v>
      </c>
      <c r="F33" s="114">
        <v>158</v>
      </c>
      <c r="G33" s="114">
        <v>281</v>
      </c>
      <c r="H33" s="114">
        <v>282</v>
      </c>
      <c r="I33" s="140">
        <v>380</v>
      </c>
      <c r="J33" s="115">
        <v>-74</v>
      </c>
      <c r="K33" s="116">
        <v>-19.473684210526315</v>
      </c>
    </row>
    <row r="34" spans="1:11" ht="14.1" customHeight="1" x14ac:dyDescent="0.2">
      <c r="A34" s="306">
        <v>33</v>
      </c>
      <c r="B34" s="307" t="s">
        <v>253</v>
      </c>
      <c r="C34" s="308"/>
      <c r="D34" s="113">
        <v>1.8620447359175547</v>
      </c>
      <c r="E34" s="115">
        <v>159</v>
      </c>
      <c r="F34" s="114">
        <v>78</v>
      </c>
      <c r="G34" s="114">
        <v>181</v>
      </c>
      <c r="H34" s="114">
        <v>173</v>
      </c>
      <c r="I34" s="140">
        <v>152</v>
      </c>
      <c r="J34" s="115">
        <v>7</v>
      </c>
      <c r="K34" s="116">
        <v>4.6052631578947372</v>
      </c>
    </row>
    <row r="35" spans="1:11" ht="14.1" customHeight="1" x14ac:dyDescent="0.2">
      <c r="A35" s="306">
        <v>34</v>
      </c>
      <c r="B35" s="307" t="s">
        <v>254</v>
      </c>
      <c r="C35" s="308"/>
      <c r="D35" s="113">
        <v>3.3727602763789672</v>
      </c>
      <c r="E35" s="115">
        <v>288</v>
      </c>
      <c r="F35" s="114">
        <v>98</v>
      </c>
      <c r="G35" s="114">
        <v>219</v>
      </c>
      <c r="H35" s="114">
        <v>139</v>
      </c>
      <c r="I35" s="140">
        <v>149</v>
      </c>
      <c r="J35" s="115">
        <v>139</v>
      </c>
      <c r="K35" s="116">
        <v>93.288590604026851</v>
      </c>
    </row>
    <row r="36" spans="1:11" ht="14.1" customHeight="1" x14ac:dyDescent="0.2">
      <c r="A36" s="306">
        <v>41</v>
      </c>
      <c r="B36" s="307" t="s">
        <v>255</v>
      </c>
      <c r="C36" s="308"/>
      <c r="D36" s="113">
        <v>0.72608033727602761</v>
      </c>
      <c r="E36" s="115">
        <v>62</v>
      </c>
      <c r="F36" s="114">
        <v>24</v>
      </c>
      <c r="G36" s="114">
        <v>56</v>
      </c>
      <c r="H36" s="114">
        <v>51</v>
      </c>
      <c r="I36" s="140">
        <v>59</v>
      </c>
      <c r="J36" s="115">
        <v>3</v>
      </c>
      <c r="K36" s="116">
        <v>5.0847457627118642</v>
      </c>
    </row>
    <row r="37" spans="1:11" ht="14.1" customHeight="1" x14ac:dyDescent="0.2">
      <c r="A37" s="306">
        <v>42</v>
      </c>
      <c r="B37" s="307" t="s">
        <v>256</v>
      </c>
      <c r="C37" s="308"/>
      <c r="D37" s="113">
        <v>5.8554865909357066E-2</v>
      </c>
      <c r="E37" s="115">
        <v>5</v>
      </c>
      <c r="F37" s="114" t="s">
        <v>513</v>
      </c>
      <c r="G37" s="114" t="s">
        <v>513</v>
      </c>
      <c r="H37" s="114" t="s">
        <v>513</v>
      </c>
      <c r="I37" s="140">
        <v>7</v>
      </c>
      <c r="J37" s="115">
        <v>-2</v>
      </c>
      <c r="K37" s="116">
        <v>-28.571428571428573</v>
      </c>
    </row>
    <row r="38" spans="1:11" ht="14.1" customHeight="1" x14ac:dyDescent="0.2">
      <c r="A38" s="306">
        <v>43</v>
      </c>
      <c r="B38" s="307" t="s">
        <v>257</v>
      </c>
      <c r="C38" s="308"/>
      <c r="D38" s="113">
        <v>1.0891205059140414</v>
      </c>
      <c r="E38" s="115">
        <v>93</v>
      </c>
      <c r="F38" s="114">
        <v>57</v>
      </c>
      <c r="G38" s="114">
        <v>85</v>
      </c>
      <c r="H38" s="114">
        <v>56</v>
      </c>
      <c r="I38" s="140">
        <v>103</v>
      </c>
      <c r="J38" s="115">
        <v>-10</v>
      </c>
      <c r="K38" s="116">
        <v>-9.7087378640776691</v>
      </c>
    </row>
    <row r="39" spans="1:11" ht="14.1" customHeight="1" x14ac:dyDescent="0.2">
      <c r="A39" s="306">
        <v>51</v>
      </c>
      <c r="B39" s="307" t="s">
        <v>258</v>
      </c>
      <c r="C39" s="308"/>
      <c r="D39" s="113">
        <v>7.8112191123082324</v>
      </c>
      <c r="E39" s="115">
        <v>667</v>
      </c>
      <c r="F39" s="114">
        <v>506</v>
      </c>
      <c r="G39" s="114">
        <v>877</v>
      </c>
      <c r="H39" s="114">
        <v>727</v>
      </c>
      <c r="I39" s="140">
        <v>647</v>
      </c>
      <c r="J39" s="115">
        <v>20</v>
      </c>
      <c r="K39" s="116">
        <v>3.091190108191654</v>
      </c>
    </row>
    <row r="40" spans="1:11" ht="14.1" customHeight="1" x14ac:dyDescent="0.2">
      <c r="A40" s="306" t="s">
        <v>259</v>
      </c>
      <c r="B40" s="307" t="s">
        <v>260</v>
      </c>
      <c r="C40" s="308"/>
      <c r="D40" s="113">
        <v>7.0851387750322052</v>
      </c>
      <c r="E40" s="115">
        <v>605</v>
      </c>
      <c r="F40" s="114">
        <v>466</v>
      </c>
      <c r="G40" s="114">
        <v>821</v>
      </c>
      <c r="H40" s="114">
        <v>637</v>
      </c>
      <c r="I40" s="140">
        <v>604</v>
      </c>
      <c r="J40" s="115">
        <v>1</v>
      </c>
      <c r="K40" s="116">
        <v>0.16556291390728478</v>
      </c>
    </row>
    <row r="41" spans="1:11" ht="14.1" customHeight="1" x14ac:dyDescent="0.2">
      <c r="A41" s="306"/>
      <c r="B41" s="307" t="s">
        <v>261</v>
      </c>
      <c r="C41" s="308"/>
      <c r="D41" s="113">
        <v>5.7383768591169924</v>
      </c>
      <c r="E41" s="115">
        <v>490</v>
      </c>
      <c r="F41" s="114">
        <v>361</v>
      </c>
      <c r="G41" s="114">
        <v>661</v>
      </c>
      <c r="H41" s="114">
        <v>538</v>
      </c>
      <c r="I41" s="140">
        <v>456</v>
      </c>
      <c r="J41" s="115">
        <v>34</v>
      </c>
      <c r="K41" s="116">
        <v>7.4561403508771926</v>
      </c>
    </row>
    <row r="42" spans="1:11" ht="14.1" customHeight="1" x14ac:dyDescent="0.2">
      <c r="A42" s="306">
        <v>52</v>
      </c>
      <c r="B42" s="307" t="s">
        <v>262</v>
      </c>
      <c r="C42" s="308"/>
      <c r="D42" s="113">
        <v>5.4456025295702073</v>
      </c>
      <c r="E42" s="115">
        <v>465</v>
      </c>
      <c r="F42" s="114">
        <v>396</v>
      </c>
      <c r="G42" s="114">
        <v>472</v>
      </c>
      <c r="H42" s="114">
        <v>401</v>
      </c>
      <c r="I42" s="140">
        <v>405</v>
      </c>
      <c r="J42" s="115">
        <v>60</v>
      </c>
      <c r="K42" s="116">
        <v>14.814814814814815</v>
      </c>
    </row>
    <row r="43" spans="1:11" ht="14.1" customHeight="1" x14ac:dyDescent="0.2">
      <c r="A43" s="306" t="s">
        <v>263</v>
      </c>
      <c r="B43" s="307" t="s">
        <v>264</v>
      </c>
      <c r="C43" s="308"/>
      <c r="D43" s="113">
        <v>5.1411172268415504</v>
      </c>
      <c r="E43" s="115">
        <v>439</v>
      </c>
      <c r="F43" s="114">
        <v>387</v>
      </c>
      <c r="G43" s="114">
        <v>453</v>
      </c>
      <c r="H43" s="114">
        <v>370</v>
      </c>
      <c r="I43" s="140">
        <v>363</v>
      </c>
      <c r="J43" s="115">
        <v>76</v>
      </c>
      <c r="K43" s="116">
        <v>20.9366391184573</v>
      </c>
    </row>
    <row r="44" spans="1:11" ht="14.1" customHeight="1" x14ac:dyDescent="0.2">
      <c r="A44" s="306">
        <v>53</v>
      </c>
      <c r="B44" s="307" t="s">
        <v>265</v>
      </c>
      <c r="C44" s="308"/>
      <c r="D44" s="113">
        <v>0.92516688136784164</v>
      </c>
      <c r="E44" s="115">
        <v>79</v>
      </c>
      <c r="F44" s="114">
        <v>97</v>
      </c>
      <c r="G44" s="114">
        <v>92</v>
      </c>
      <c r="H44" s="114">
        <v>117</v>
      </c>
      <c r="I44" s="140">
        <v>63</v>
      </c>
      <c r="J44" s="115">
        <v>16</v>
      </c>
      <c r="K44" s="116">
        <v>25.396825396825395</v>
      </c>
    </row>
    <row r="45" spans="1:11" ht="14.1" customHeight="1" x14ac:dyDescent="0.2">
      <c r="A45" s="306" t="s">
        <v>266</v>
      </c>
      <c r="B45" s="307" t="s">
        <v>267</v>
      </c>
      <c r="C45" s="308"/>
      <c r="D45" s="113">
        <v>0.86661201545848465</v>
      </c>
      <c r="E45" s="115">
        <v>74</v>
      </c>
      <c r="F45" s="114">
        <v>91</v>
      </c>
      <c r="G45" s="114">
        <v>89</v>
      </c>
      <c r="H45" s="114">
        <v>115</v>
      </c>
      <c r="I45" s="140">
        <v>59</v>
      </c>
      <c r="J45" s="115">
        <v>15</v>
      </c>
      <c r="K45" s="116">
        <v>25.423728813559322</v>
      </c>
    </row>
    <row r="46" spans="1:11" ht="14.1" customHeight="1" x14ac:dyDescent="0.2">
      <c r="A46" s="306">
        <v>54</v>
      </c>
      <c r="B46" s="307" t="s">
        <v>268</v>
      </c>
      <c r="C46" s="308"/>
      <c r="D46" s="113">
        <v>2.752078697739782</v>
      </c>
      <c r="E46" s="115">
        <v>235</v>
      </c>
      <c r="F46" s="114">
        <v>195</v>
      </c>
      <c r="G46" s="114">
        <v>272</v>
      </c>
      <c r="H46" s="114">
        <v>269</v>
      </c>
      <c r="I46" s="140">
        <v>268</v>
      </c>
      <c r="J46" s="115">
        <v>-33</v>
      </c>
      <c r="K46" s="116">
        <v>-12.313432835820896</v>
      </c>
    </row>
    <row r="47" spans="1:11" ht="14.1" customHeight="1" x14ac:dyDescent="0.2">
      <c r="A47" s="306">
        <v>61</v>
      </c>
      <c r="B47" s="307" t="s">
        <v>269</v>
      </c>
      <c r="C47" s="308"/>
      <c r="D47" s="113">
        <v>2.9628762150134675</v>
      </c>
      <c r="E47" s="115">
        <v>253</v>
      </c>
      <c r="F47" s="114">
        <v>126</v>
      </c>
      <c r="G47" s="114">
        <v>287</v>
      </c>
      <c r="H47" s="114">
        <v>162</v>
      </c>
      <c r="I47" s="140">
        <v>214</v>
      </c>
      <c r="J47" s="115">
        <v>39</v>
      </c>
      <c r="K47" s="116">
        <v>18.22429906542056</v>
      </c>
    </row>
    <row r="48" spans="1:11" ht="14.1" customHeight="1" x14ac:dyDescent="0.2">
      <c r="A48" s="306">
        <v>62</v>
      </c>
      <c r="B48" s="307" t="s">
        <v>270</v>
      </c>
      <c r="C48" s="308"/>
      <c r="D48" s="113">
        <v>8.8183628059491745</v>
      </c>
      <c r="E48" s="115">
        <v>753</v>
      </c>
      <c r="F48" s="114">
        <v>751</v>
      </c>
      <c r="G48" s="114">
        <v>969</v>
      </c>
      <c r="H48" s="114">
        <v>753</v>
      </c>
      <c r="I48" s="140">
        <v>635</v>
      </c>
      <c r="J48" s="115">
        <v>118</v>
      </c>
      <c r="K48" s="116">
        <v>18.58267716535433</v>
      </c>
    </row>
    <row r="49" spans="1:11" ht="14.1" customHeight="1" x14ac:dyDescent="0.2">
      <c r="A49" s="306">
        <v>63</v>
      </c>
      <c r="B49" s="307" t="s">
        <v>271</v>
      </c>
      <c r="C49" s="308"/>
      <c r="D49" s="113">
        <v>3.8294882304719522</v>
      </c>
      <c r="E49" s="115">
        <v>327</v>
      </c>
      <c r="F49" s="114">
        <v>282</v>
      </c>
      <c r="G49" s="114">
        <v>346</v>
      </c>
      <c r="H49" s="114">
        <v>346</v>
      </c>
      <c r="I49" s="140">
        <v>335</v>
      </c>
      <c r="J49" s="115">
        <v>-8</v>
      </c>
      <c r="K49" s="116">
        <v>-2.3880597014925371</v>
      </c>
    </row>
    <row r="50" spans="1:11" ht="14.1" customHeight="1" x14ac:dyDescent="0.2">
      <c r="A50" s="306" t="s">
        <v>272</v>
      </c>
      <c r="B50" s="307" t="s">
        <v>273</v>
      </c>
      <c r="C50" s="308"/>
      <c r="D50" s="113">
        <v>1.07740953273217</v>
      </c>
      <c r="E50" s="115">
        <v>92</v>
      </c>
      <c r="F50" s="114">
        <v>44</v>
      </c>
      <c r="G50" s="114">
        <v>45</v>
      </c>
      <c r="H50" s="114">
        <v>41</v>
      </c>
      <c r="I50" s="140">
        <v>44</v>
      </c>
      <c r="J50" s="115">
        <v>48</v>
      </c>
      <c r="K50" s="116">
        <v>109.09090909090909</v>
      </c>
    </row>
    <row r="51" spans="1:11" ht="14.1" customHeight="1" x14ac:dyDescent="0.2">
      <c r="A51" s="306" t="s">
        <v>274</v>
      </c>
      <c r="B51" s="307" t="s">
        <v>275</v>
      </c>
      <c r="C51" s="308"/>
      <c r="D51" s="113">
        <v>2.4827263145567398</v>
      </c>
      <c r="E51" s="115">
        <v>212</v>
      </c>
      <c r="F51" s="114">
        <v>224</v>
      </c>
      <c r="G51" s="114">
        <v>256</v>
      </c>
      <c r="H51" s="114">
        <v>286</v>
      </c>
      <c r="I51" s="140">
        <v>264</v>
      </c>
      <c r="J51" s="115">
        <v>-52</v>
      </c>
      <c r="K51" s="116">
        <v>-19.696969696969695</v>
      </c>
    </row>
    <row r="52" spans="1:11" ht="14.1" customHeight="1" x14ac:dyDescent="0.2">
      <c r="A52" s="306">
        <v>71</v>
      </c>
      <c r="B52" s="307" t="s">
        <v>276</v>
      </c>
      <c r="C52" s="308"/>
      <c r="D52" s="113">
        <v>8.900339618222274</v>
      </c>
      <c r="E52" s="115">
        <v>760</v>
      </c>
      <c r="F52" s="114">
        <v>487</v>
      </c>
      <c r="G52" s="114">
        <v>750</v>
      </c>
      <c r="H52" s="114">
        <v>604</v>
      </c>
      <c r="I52" s="140">
        <v>703</v>
      </c>
      <c r="J52" s="115">
        <v>57</v>
      </c>
      <c r="K52" s="116">
        <v>8.1081081081081088</v>
      </c>
    </row>
    <row r="53" spans="1:11" ht="14.1" customHeight="1" x14ac:dyDescent="0.2">
      <c r="A53" s="306" t="s">
        <v>277</v>
      </c>
      <c r="B53" s="307" t="s">
        <v>278</v>
      </c>
      <c r="C53" s="308"/>
      <c r="D53" s="113">
        <v>3.4196041691064529</v>
      </c>
      <c r="E53" s="115">
        <v>292</v>
      </c>
      <c r="F53" s="114">
        <v>173</v>
      </c>
      <c r="G53" s="114">
        <v>280</v>
      </c>
      <c r="H53" s="114">
        <v>212</v>
      </c>
      <c r="I53" s="140">
        <v>291</v>
      </c>
      <c r="J53" s="115">
        <v>1</v>
      </c>
      <c r="K53" s="116">
        <v>0.3436426116838488</v>
      </c>
    </row>
    <row r="54" spans="1:11" ht="14.1" customHeight="1" x14ac:dyDescent="0.2">
      <c r="A54" s="306" t="s">
        <v>279</v>
      </c>
      <c r="B54" s="307" t="s">
        <v>280</v>
      </c>
      <c r="C54" s="308"/>
      <c r="D54" s="113">
        <v>4.6024124604754659</v>
      </c>
      <c r="E54" s="115">
        <v>393</v>
      </c>
      <c r="F54" s="114">
        <v>258</v>
      </c>
      <c r="G54" s="114">
        <v>404</v>
      </c>
      <c r="H54" s="114">
        <v>330</v>
      </c>
      <c r="I54" s="140">
        <v>344</v>
      </c>
      <c r="J54" s="115">
        <v>49</v>
      </c>
      <c r="K54" s="116">
        <v>14.244186046511627</v>
      </c>
    </row>
    <row r="55" spans="1:11" ht="14.1" customHeight="1" x14ac:dyDescent="0.2">
      <c r="A55" s="306">
        <v>72</v>
      </c>
      <c r="B55" s="307" t="s">
        <v>281</v>
      </c>
      <c r="C55" s="308"/>
      <c r="D55" s="113">
        <v>1.9908654409181403</v>
      </c>
      <c r="E55" s="115">
        <v>170</v>
      </c>
      <c r="F55" s="114">
        <v>122</v>
      </c>
      <c r="G55" s="114">
        <v>226</v>
      </c>
      <c r="H55" s="114">
        <v>146</v>
      </c>
      <c r="I55" s="140">
        <v>215</v>
      </c>
      <c r="J55" s="115">
        <v>-45</v>
      </c>
      <c r="K55" s="116">
        <v>-20.930232558139537</v>
      </c>
    </row>
    <row r="56" spans="1:11" ht="14.1" customHeight="1" x14ac:dyDescent="0.2">
      <c r="A56" s="306" t="s">
        <v>282</v>
      </c>
      <c r="B56" s="307" t="s">
        <v>283</v>
      </c>
      <c r="C56" s="308"/>
      <c r="D56" s="113">
        <v>0.84319006909474181</v>
      </c>
      <c r="E56" s="115">
        <v>72</v>
      </c>
      <c r="F56" s="114">
        <v>49</v>
      </c>
      <c r="G56" s="114">
        <v>90</v>
      </c>
      <c r="H56" s="114">
        <v>57</v>
      </c>
      <c r="I56" s="140">
        <v>91</v>
      </c>
      <c r="J56" s="115">
        <v>-19</v>
      </c>
      <c r="K56" s="116">
        <v>-20.87912087912088</v>
      </c>
    </row>
    <row r="57" spans="1:11" ht="14.1" customHeight="1" x14ac:dyDescent="0.2">
      <c r="A57" s="306" t="s">
        <v>284</v>
      </c>
      <c r="B57" s="307" t="s">
        <v>285</v>
      </c>
      <c r="C57" s="308"/>
      <c r="D57" s="113">
        <v>0.80805714954912755</v>
      </c>
      <c r="E57" s="115">
        <v>69</v>
      </c>
      <c r="F57" s="114">
        <v>56</v>
      </c>
      <c r="G57" s="114">
        <v>82</v>
      </c>
      <c r="H57" s="114">
        <v>56</v>
      </c>
      <c r="I57" s="140">
        <v>89</v>
      </c>
      <c r="J57" s="115">
        <v>-20</v>
      </c>
      <c r="K57" s="116">
        <v>-22.471910112359552</v>
      </c>
    </row>
    <row r="58" spans="1:11" ht="14.1" customHeight="1" x14ac:dyDescent="0.2">
      <c r="A58" s="306">
        <v>73</v>
      </c>
      <c r="B58" s="307" t="s">
        <v>286</v>
      </c>
      <c r="C58" s="308"/>
      <c r="D58" s="113">
        <v>1.0071436936409415</v>
      </c>
      <c r="E58" s="115">
        <v>86</v>
      </c>
      <c r="F58" s="114">
        <v>65</v>
      </c>
      <c r="G58" s="114">
        <v>156</v>
      </c>
      <c r="H58" s="114">
        <v>102</v>
      </c>
      <c r="I58" s="140">
        <v>110</v>
      </c>
      <c r="J58" s="115">
        <v>-24</v>
      </c>
      <c r="K58" s="116">
        <v>-21.818181818181817</v>
      </c>
    </row>
    <row r="59" spans="1:11" ht="14.1" customHeight="1" x14ac:dyDescent="0.2">
      <c r="A59" s="306" t="s">
        <v>287</v>
      </c>
      <c r="B59" s="307" t="s">
        <v>288</v>
      </c>
      <c r="C59" s="308"/>
      <c r="D59" s="113">
        <v>0.66752547136667062</v>
      </c>
      <c r="E59" s="115">
        <v>57</v>
      </c>
      <c r="F59" s="114">
        <v>46</v>
      </c>
      <c r="G59" s="114">
        <v>113</v>
      </c>
      <c r="H59" s="114">
        <v>70</v>
      </c>
      <c r="I59" s="140">
        <v>79</v>
      </c>
      <c r="J59" s="115">
        <v>-22</v>
      </c>
      <c r="K59" s="116">
        <v>-27.848101265822784</v>
      </c>
    </row>
    <row r="60" spans="1:11" ht="14.1" customHeight="1" x14ac:dyDescent="0.2">
      <c r="A60" s="306">
        <v>81</v>
      </c>
      <c r="B60" s="307" t="s">
        <v>289</v>
      </c>
      <c r="C60" s="308"/>
      <c r="D60" s="113">
        <v>5.8086426982082209</v>
      </c>
      <c r="E60" s="115">
        <v>496</v>
      </c>
      <c r="F60" s="114">
        <v>441</v>
      </c>
      <c r="G60" s="114">
        <v>518</v>
      </c>
      <c r="H60" s="114">
        <v>427</v>
      </c>
      <c r="I60" s="140">
        <v>391</v>
      </c>
      <c r="J60" s="115">
        <v>105</v>
      </c>
      <c r="K60" s="116">
        <v>26.854219948849106</v>
      </c>
    </row>
    <row r="61" spans="1:11" ht="14.1" customHeight="1" x14ac:dyDescent="0.2">
      <c r="A61" s="306" t="s">
        <v>290</v>
      </c>
      <c r="B61" s="307" t="s">
        <v>291</v>
      </c>
      <c r="C61" s="308"/>
      <c r="D61" s="113">
        <v>1.5809813795526408</v>
      </c>
      <c r="E61" s="115">
        <v>135</v>
      </c>
      <c r="F61" s="114">
        <v>90</v>
      </c>
      <c r="G61" s="114">
        <v>239</v>
      </c>
      <c r="H61" s="114">
        <v>109</v>
      </c>
      <c r="I61" s="140">
        <v>104</v>
      </c>
      <c r="J61" s="115">
        <v>31</v>
      </c>
      <c r="K61" s="116">
        <v>29.807692307692307</v>
      </c>
    </row>
    <row r="62" spans="1:11" ht="14.1" customHeight="1" x14ac:dyDescent="0.2">
      <c r="A62" s="306" t="s">
        <v>292</v>
      </c>
      <c r="B62" s="307" t="s">
        <v>293</v>
      </c>
      <c r="C62" s="308"/>
      <c r="D62" s="113">
        <v>2.15481906546434</v>
      </c>
      <c r="E62" s="115">
        <v>184</v>
      </c>
      <c r="F62" s="114">
        <v>217</v>
      </c>
      <c r="G62" s="114">
        <v>162</v>
      </c>
      <c r="H62" s="114">
        <v>200</v>
      </c>
      <c r="I62" s="140">
        <v>148</v>
      </c>
      <c r="J62" s="115">
        <v>36</v>
      </c>
      <c r="K62" s="116">
        <v>24.324324324324323</v>
      </c>
    </row>
    <row r="63" spans="1:11" ht="14.1" customHeight="1" x14ac:dyDescent="0.2">
      <c r="A63" s="306"/>
      <c r="B63" s="307" t="s">
        <v>294</v>
      </c>
      <c r="C63" s="308"/>
      <c r="D63" s="113">
        <v>1.8386227895538119</v>
      </c>
      <c r="E63" s="115">
        <v>157</v>
      </c>
      <c r="F63" s="114">
        <v>185</v>
      </c>
      <c r="G63" s="114">
        <v>121</v>
      </c>
      <c r="H63" s="114">
        <v>171</v>
      </c>
      <c r="I63" s="140">
        <v>135</v>
      </c>
      <c r="J63" s="115">
        <v>22</v>
      </c>
      <c r="K63" s="116">
        <v>16.296296296296298</v>
      </c>
    </row>
    <row r="64" spans="1:11" ht="14.1" customHeight="1" x14ac:dyDescent="0.2">
      <c r="A64" s="306" t="s">
        <v>295</v>
      </c>
      <c r="B64" s="307" t="s">
        <v>296</v>
      </c>
      <c r="C64" s="308"/>
      <c r="D64" s="113">
        <v>0.66752547136667062</v>
      </c>
      <c r="E64" s="115">
        <v>57</v>
      </c>
      <c r="F64" s="114">
        <v>31</v>
      </c>
      <c r="G64" s="114">
        <v>26</v>
      </c>
      <c r="H64" s="114">
        <v>21</v>
      </c>
      <c r="I64" s="140">
        <v>37</v>
      </c>
      <c r="J64" s="115">
        <v>20</v>
      </c>
      <c r="K64" s="116">
        <v>54.054054054054056</v>
      </c>
    </row>
    <row r="65" spans="1:11" ht="14.1" customHeight="1" x14ac:dyDescent="0.2">
      <c r="A65" s="306" t="s">
        <v>297</v>
      </c>
      <c r="B65" s="307" t="s">
        <v>298</v>
      </c>
      <c r="C65" s="308"/>
      <c r="D65" s="113">
        <v>0.44501698091111369</v>
      </c>
      <c r="E65" s="115">
        <v>38</v>
      </c>
      <c r="F65" s="114">
        <v>47</v>
      </c>
      <c r="G65" s="114">
        <v>34</v>
      </c>
      <c r="H65" s="114">
        <v>34</v>
      </c>
      <c r="I65" s="140">
        <v>47</v>
      </c>
      <c r="J65" s="115">
        <v>-9</v>
      </c>
      <c r="K65" s="116">
        <v>-19.148936170212767</v>
      </c>
    </row>
    <row r="66" spans="1:11" ht="14.1" customHeight="1" x14ac:dyDescent="0.2">
      <c r="A66" s="306">
        <v>82</v>
      </c>
      <c r="B66" s="307" t="s">
        <v>299</v>
      </c>
      <c r="C66" s="308"/>
      <c r="D66" s="113">
        <v>4.0871296404731234</v>
      </c>
      <c r="E66" s="115">
        <v>349</v>
      </c>
      <c r="F66" s="114">
        <v>311</v>
      </c>
      <c r="G66" s="114">
        <v>396</v>
      </c>
      <c r="H66" s="114">
        <v>316</v>
      </c>
      <c r="I66" s="140">
        <v>301</v>
      </c>
      <c r="J66" s="115">
        <v>48</v>
      </c>
      <c r="K66" s="116">
        <v>15.946843853820598</v>
      </c>
    </row>
    <row r="67" spans="1:11" ht="14.1" customHeight="1" x14ac:dyDescent="0.2">
      <c r="A67" s="306" t="s">
        <v>300</v>
      </c>
      <c r="B67" s="307" t="s">
        <v>301</v>
      </c>
      <c r="C67" s="308"/>
      <c r="D67" s="113">
        <v>2.892610375922239</v>
      </c>
      <c r="E67" s="115">
        <v>247</v>
      </c>
      <c r="F67" s="114">
        <v>252</v>
      </c>
      <c r="G67" s="114">
        <v>239</v>
      </c>
      <c r="H67" s="114">
        <v>243</v>
      </c>
      <c r="I67" s="140">
        <v>192</v>
      </c>
      <c r="J67" s="115">
        <v>55</v>
      </c>
      <c r="K67" s="116">
        <v>28.645833333333332</v>
      </c>
    </row>
    <row r="68" spans="1:11" ht="14.1" customHeight="1" x14ac:dyDescent="0.2">
      <c r="A68" s="306" t="s">
        <v>302</v>
      </c>
      <c r="B68" s="307" t="s">
        <v>303</v>
      </c>
      <c r="C68" s="308"/>
      <c r="D68" s="113">
        <v>0.71436936409415619</v>
      </c>
      <c r="E68" s="115">
        <v>61</v>
      </c>
      <c r="F68" s="114">
        <v>35</v>
      </c>
      <c r="G68" s="114">
        <v>93</v>
      </c>
      <c r="H68" s="114">
        <v>56</v>
      </c>
      <c r="I68" s="140">
        <v>73</v>
      </c>
      <c r="J68" s="115">
        <v>-12</v>
      </c>
      <c r="K68" s="116">
        <v>-16.438356164383563</v>
      </c>
    </row>
    <row r="69" spans="1:11" ht="14.1" customHeight="1" x14ac:dyDescent="0.2">
      <c r="A69" s="306">
        <v>83</v>
      </c>
      <c r="B69" s="307" t="s">
        <v>304</v>
      </c>
      <c r="C69" s="308"/>
      <c r="D69" s="113">
        <v>4.9420306827497367</v>
      </c>
      <c r="E69" s="115">
        <v>422</v>
      </c>
      <c r="F69" s="114">
        <v>288</v>
      </c>
      <c r="G69" s="114">
        <v>664</v>
      </c>
      <c r="H69" s="114">
        <v>246</v>
      </c>
      <c r="I69" s="140">
        <v>596</v>
      </c>
      <c r="J69" s="115">
        <v>-174</v>
      </c>
      <c r="K69" s="116">
        <v>-29.19463087248322</v>
      </c>
    </row>
    <row r="70" spans="1:11" ht="14.1" customHeight="1" x14ac:dyDescent="0.2">
      <c r="A70" s="306" t="s">
        <v>305</v>
      </c>
      <c r="B70" s="307" t="s">
        <v>306</v>
      </c>
      <c r="C70" s="308"/>
      <c r="D70" s="113">
        <v>3.934886989108795</v>
      </c>
      <c r="E70" s="115">
        <v>336</v>
      </c>
      <c r="F70" s="114">
        <v>245</v>
      </c>
      <c r="G70" s="114">
        <v>605</v>
      </c>
      <c r="H70" s="114">
        <v>177</v>
      </c>
      <c r="I70" s="140">
        <v>541</v>
      </c>
      <c r="J70" s="115">
        <v>-205</v>
      </c>
      <c r="K70" s="116">
        <v>-37.892791127541592</v>
      </c>
    </row>
    <row r="71" spans="1:11" ht="14.1" customHeight="1" x14ac:dyDescent="0.2">
      <c r="A71" s="306"/>
      <c r="B71" s="307" t="s">
        <v>307</v>
      </c>
      <c r="C71" s="308"/>
      <c r="D71" s="113">
        <v>2.5061482609204826</v>
      </c>
      <c r="E71" s="115">
        <v>214</v>
      </c>
      <c r="F71" s="114">
        <v>145</v>
      </c>
      <c r="G71" s="114">
        <v>445</v>
      </c>
      <c r="H71" s="114">
        <v>121</v>
      </c>
      <c r="I71" s="140">
        <v>440</v>
      </c>
      <c r="J71" s="115">
        <v>-226</v>
      </c>
      <c r="K71" s="116">
        <v>-51.363636363636367</v>
      </c>
    </row>
    <row r="72" spans="1:11" ht="14.1" customHeight="1" x14ac:dyDescent="0.2">
      <c r="A72" s="306">
        <v>84</v>
      </c>
      <c r="B72" s="307" t="s">
        <v>308</v>
      </c>
      <c r="C72" s="308"/>
      <c r="D72" s="113">
        <v>2.0142873872818829</v>
      </c>
      <c r="E72" s="115">
        <v>172</v>
      </c>
      <c r="F72" s="114">
        <v>65</v>
      </c>
      <c r="G72" s="114">
        <v>229</v>
      </c>
      <c r="H72" s="114">
        <v>65</v>
      </c>
      <c r="I72" s="140">
        <v>157</v>
      </c>
      <c r="J72" s="115">
        <v>15</v>
      </c>
      <c r="K72" s="116">
        <v>9.5541401273885356</v>
      </c>
    </row>
    <row r="73" spans="1:11" ht="14.1" customHeight="1" x14ac:dyDescent="0.2">
      <c r="A73" s="306" t="s">
        <v>309</v>
      </c>
      <c r="B73" s="307" t="s">
        <v>310</v>
      </c>
      <c r="C73" s="308"/>
      <c r="D73" s="113">
        <v>1.299918023187727</v>
      </c>
      <c r="E73" s="115">
        <v>111</v>
      </c>
      <c r="F73" s="114">
        <v>29</v>
      </c>
      <c r="G73" s="114">
        <v>153</v>
      </c>
      <c r="H73" s="114">
        <v>26</v>
      </c>
      <c r="I73" s="140">
        <v>114</v>
      </c>
      <c r="J73" s="115">
        <v>-3</v>
      </c>
      <c r="K73" s="116">
        <v>-2.6315789473684212</v>
      </c>
    </row>
    <row r="74" spans="1:11" ht="14.1" customHeight="1" x14ac:dyDescent="0.2">
      <c r="A74" s="306" t="s">
        <v>311</v>
      </c>
      <c r="B74" s="307" t="s">
        <v>312</v>
      </c>
      <c r="C74" s="308"/>
      <c r="D74" s="113">
        <v>0.10539875863684273</v>
      </c>
      <c r="E74" s="115">
        <v>9</v>
      </c>
      <c r="F74" s="114" t="s">
        <v>513</v>
      </c>
      <c r="G74" s="114">
        <v>15</v>
      </c>
      <c r="H74" s="114">
        <v>5</v>
      </c>
      <c r="I74" s="140">
        <v>6</v>
      </c>
      <c r="J74" s="115">
        <v>3</v>
      </c>
      <c r="K74" s="116">
        <v>50</v>
      </c>
    </row>
    <row r="75" spans="1:11" ht="14.1" customHeight="1" x14ac:dyDescent="0.2">
      <c r="A75" s="306" t="s">
        <v>313</v>
      </c>
      <c r="B75" s="307" t="s">
        <v>314</v>
      </c>
      <c r="C75" s="308"/>
      <c r="D75" s="113">
        <v>0.12882070500058554</v>
      </c>
      <c r="E75" s="115">
        <v>11</v>
      </c>
      <c r="F75" s="114">
        <v>7</v>
      </c>
      <c r="G75" s="114">
        <v>14</v>
      </c>
      <c r="H75" s="114">
        <v>11</v>
      </c>
      <c r="I75" s="140" t="s">
        <v>513</v>
      </c>
      <c r="J75" s="115" t="s">
        <v>513</v>
      </c>
      <c r="K75" s="116" t="s">
        <v>513</v>
      </c>
    </row>
    <row r="76" spans="1:11" ht="14.1" customHeight="1" x14ac:dyDescent="0.2">
      <c r="A76" s="306">
        <v>91</v>
      </c>
      <c r="B76" s="307" t="s">
        <v>315</v>
      </c>
      <c r="C76" s="308"/>
      <c r="D76" s="113">
        <v>0.24593043681929969</v>
      </c>
      <c r="E76" s="115">
        <v>21</v>
      </c>
      <c r="F76" s="114">
        <v>16</v>
      </c>
      <c r="G76" s="114">
        <v>96</v>
      </c>
      <c r="H76" s="114">
        <v>21</v>
      </c>
      <c r="I76" s="140">
        <v>22</v>
      </c>
      <c r="J76" s="115">
        <v>-1</v>
      </c>
      <c r="K76" s="116">
        <v>-4.5454545454545459</v>
      </c>
    </row>
    <row r="77" spans="1:11" ht="14.1" customHeight="1" x14ac:dyDescent="0.2">
      <c r="A77" s="306">
        <v>92</v>
      </c>
      <c r="B77" s="307" t="s">
        <v>316</v>
      </c>
      <c r="C77" s="308"/>
      <c r="D77" s="113">
        <v>0.98372174727719874</v>
      </c>
      <c r="E77" s="115">
        <v>84</v>
      </c>
      <c r="F77" s="114">
        <v>49</v>
      </c>
      <c r="G77" s="114">
        <v>79</v>
      </c>
      <c r="H77" s="114">
        <v>69</v>
      </c>
      <c r="I77" s="140">
        <v>99</v>
      </c>
      <c r="J77" s="115">
        <v>-15</v>
      </c>
      <c r="K77" s="116">
        <v>-15.151515151515152</v>
      </c>
    </row>
    <row r="78" spans="1:11" ht="14.1" customHeight="1" x14ac:dyDescent="0.2">
      <c r="A78" s="306">
        <v>93</v>
      </c>
      <c r="B78" s="307" t="s">
        <v>317</v>
      </c>
      <c r="C78" s="308"/>
      <c r="D78" s="113">
        <v>0.11710973181871413</v>
      </c>
      <c r="E78" s="115">
        <v>10</v>
      </c>
      <c r="F78" s="114">
        <v>7</v>
      </c>
      <c r="G78" s="114">
        <v>19</v>
      </c>
      <c r="H78" s="114">
        <v>12</v>
      </c>
      <c r="I78" s="140">
        <v>13</v>
      </c>
      <c r="J78" s="115">
        <v>-3</v>
      </c>
      <c r="K78" s="116">
        <v>-23.076923076923077</v>
      </c>
    </row>
    <row r="79" spans="1:11" ht="14.1" customHeight="1" x14ac:dyDescent="0.2">
      <c r="A79" s="306">
        <v>94</v>
      </c>
      <c r="B79" s="307" t="s">
        <v>318</v>
      </c>
      <c r="C79" s="308"/>
      <c r="D79" s="113">
        <v>0.52699379318421358</v>
      </c>
      <c r="E79" s="115">
        <v>45</v>
      </c>
      <c r="F79" s="114">
        <v>30</v>
      </c>
      <c r="G79" s="114">
        <v>44</v>
      </c>
      <c r="H79" s="114">
        <v>20</v>
      </c>
      <c r="I79" s="140">
        <v>37</v>
      </c>
      <c r="J79" s="115">
        <v>8</v>
      </c>
      <c r="K79" s="116">
        <v>21.621621621621621</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0.17566459772807119</v>
      </c>
      <c r="E81" s="143">
        <v>15</v>
      </c>
      <c r="F81" s="144">
        <v>11</v>
      </c>
      <c r="G81" s="144">
        <v>98</v>
      </c>
      <c r="H81" s="144" t="s">
        <v>513</v>
      </c>
      <c r="I81" s="145">
        <v>17</v>
      </c>
      <c r="J81" s="143">
        <v>-2</v>
      </c>
      <c r="K81" s="146">
        <v>-11.764705882352942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7999</v>
      </c>
      <c r="E11" s="114">
        <v>7179</v>
      </c>
      <c r="F11" s="114">
        <v>7972</v>
      </c>
      <c r="G11" s="114">
        <v>7286</v>
      </c>
      <c r="H11" s="140">
        <v>8692</v>
      </c>
      <c r="I11" s="115">
        <v>-693</v>
      </c>
      <c r="J11" s="116">
        <v>-7.9728485964104925</v>
      </c>
    </row>
    <row r="12" spans="1:15" s="110" customFormat="1" ht="24.95" customHeight="1" x14ac:dyDescent="0.2">
      <c r="A12" s="193" t="s">
        <v>132</v>
      </c>
      <c r="B12" s="194" t="s">
        <v>133</v>
      </c>
      <c r="C12" s="113">
        <v>4.0255031878984875</v>
      </c>
      <c r="D12" s="115">
        <v>322</v>
      </c>
      <c r="E12" s="114">
        <v>796</v>
      </c>
      <c r="F12" s="114">
        <v>563</v>
      </c>
      <c r="G12" s="114">
        <v>577</v>
      </c>
      <c r="H12" s="140">
        <v>240</v>
      </c>
      <c r="I12" s="115">
        <v>82</v>
      </c>
      <c r="J12" s="116">
        <v>34.166666666666664</v>
      </c>
    </row>
    <row r="13" spans="1:15" s="110" customFormat="1" ht="24.95" customHeight="1" x14ac:dyDescent="0.2">
      <c r="A13" s="193" t="s">
        <v>134</v>
      </c>
      <c r="B13" s="199" t="s">
        <v>214</v>
      </c>
      <c r="C13" s="113">
        <v>1.2626578322290287</v>
      </c>
      <c r="D13" s="115">
        <v>101</v>
      </c>
      <c r="E13" s="114">
        <v>58</v>
      </c>
      <c r="F13" s="114">
        <v>67</v>
      </c>
      <c r="G13" s="114">
        <v>73</v>
      </c>
      <c r="H13" s="140">
        <v>107</v>
      </c>
      <c r="I13" s="115">
        <v>-6</v>
      </c>
      <c r="J13" s="116">
        <v>-5.6074766355140184</v>
      </c>
    </row>
    <row r="14" spans="1:15" s="287" customFormat="1" ht="24.95" customHeight="1" x14ac:dyDescent="0.2">
      <c r="A14" s="193" t="s">
        <v>215</v>
      </c>
      <c r="B14" s="199" t="s">
        <v>137</v>
      </c>
      <c r="C14" s="113">
        <v>11.876484560570072</v>
      </c>
      <c r="D14" s="115">
        <v>950</v>
      </c>
      <c r="E14" s="114">
        <v>738</v>
      </c>
      <c r="F14" s="114">
        <v>873</v>
      </c>
      <c r="G14" s="114">
        <v>921</v>
      </c>
      <c r="H14" s="140">
        <v>1741</v>
      </c>
      <c r="I14" s="115">
        <v>-791</v>
      </c>
      <c r="J14" s="116">
        <v>-45.433658816771967</v>
      </c>
      <c r="K14" s="110"/>
      <c r="L14" s="110"/>
      <c r="M14" s="110"/>
      <c r="N14" s="110"/>
      <c r="O14" s="110"/>
    </row>
    <row r="15" spans="1:15" s="110" customFormat="1" ht="24.95" customHeight="1" x14ac:dyDescent="0.2">
      <c r="A15" s="193" t="s">
        <v>216</v>
      </c>
      <c r="B15" s="199" t="s">
        <v>217</v>
      </c>
      <c r="C15" s="113">
        <v>3.6879609951243904</v>
      </c>
      <c r="D15" s="115">
        <v>295</v>
      </c>
      <c r="E15" s="114">
        <v>252</v>
      </c>
      <c r="F15" s="114">
        <v>265</v>
      </c>
      <c r="G15" s="114">
        <v>367</v>
      </c>
      <c r="H15" s="140">
        <v>323</v>
      </c>
      <c r="I15" s="115">
        <v>-28</v>
      </c>
      <c r="J15" s="116">
        <v>-8.6687306501547994</v>
      </c>
    </row>
    <row r="16" spans="1:15" s="287" customFormat="1" ht="24.95" customHeight="1" x14ac:dyDescent="0.2">
      <c r="A16" s="193" t="s">
        <v>218</v>
      </c>
      <c r="B16" s="199" t="s">
        <v>141</v>
      </c>
      <c r="C16" s="113">
        <v>6.5883235404425555</v>
      </c>
      <c r="D16" s="115">
        <v>527</v>
      </c>
      <c r="E16" s="114">
        <v>394</v>
      </c>
      <c r="F16" s="114">
        <v>468</v>
      </c>
      <c r="G16" s="114">
        <v>399</v>
      </c>
      <c r="H16" s="140">
        <v>704</v>
      </c>
      <c r="I16" s="115">
        <v>-177</v>
      </c>
      <c r="J16" s="116">
        <v>-25.142045454545453</v>
      </c>
      <c r="K16" s="110"/>
      <c r="L16" s="110"/>
      <c r="M16" s="110"/>
      <c r="N16" s="110"/>
      <c r="O16" s="110"/>
    </row>
    <row r="17" spans="1:15" s="110" customFormat="1" ht="24.95" customHeight="1" x14ac:dyDescent="0.2">
      <c r="A17" s="193" t="s">
        <v>142</v>
      </c>
      <c r="B17" s="199" t="s">
        <v>220</v>
      </c>
      <c r="C17" s="113">
        <v>1.6002000250031254</v>
      </c>
      <c r="D17" s="115">
        <v>128</v>
      </c>
      <c r="E17" s="114">
        <v>92</v>
      </c>
      <c r="F17" s="114">
        <v>140</v>
      </c>
      <c r="G17" s="114">
        <v>155</v>
      </c>
      <c r="H17" s="140">
        <v>714</v>
      </c>
      <c r="I17" s="115">
        <v>-586</v>
      </c>
      <c r="J17" s="116">
        <v>-82.072829131652668</v>
      </c>
    </row>
    <row r="18" spans="1:15" s="287" customFormat="1" ht="24.95" customHeight="1" x14ac:dyDescent="0.2">
      <c r="A18" s="201" t="s">
        <v>144</v>
      </c>
      <c r="B18" s="202" t="s">
        <v>145</v>
      </c>
      <c r="C18" s="113">
        <v>9.1386423302912867</v>
      </c>
      <c r="D18" s="115">
        <v>731</v>
      </c>
      <c r="E18" s="114">
        <v>593</v>
      </c>
      <c r="F18" s="114">
        <v>635</v>
      </c>
      <c r="G18" s="114">
        <v>631</v>
      </c>
      <c r="H18" s="140">
        <v>728</v>
      </c>
      <c r="I18" s="115">
        <v>3</v>
      </c>
      <c r="J18" s="116">
        <v>0.41208791208791207</v>
      </c>
      <c r="K18" s="110"/>
      <c r="L18" s="110"/>
      <c r="M18" s="110"/>
      <c r="N18" s="110"/>
      <c r="O18" s="110"/>
    </row>
    <row r="19" spans="1:15" s="110" customFormat="1" ht="24.95" customHeight="1" x14ac:dyDescent="0.2">
      <c r="A19" s="193" t="s">
        <v>146</v>
      </c>
      <c r="B19" s="199" t="s">
        <v>147</v>
      </c>
      <c r="C19" s="113">
        <v>21.290161270158769</v>
      </c>
      <c r="D19" s="115">
        <v>1703</v>
      </c>
      <c r="E19" s="114">
        <v>1274</v>
      </c>
      <c r="F19" s="114">
        <v>1477</v>
      </c>
      <c r="G19" s="114">
        <v>1446</v>
      </c>
      <c r="H19" s="140">
        <v>1450</v>
      </c>
      <c r="I19" s="115">
        <v>253</v>
      </c>
      <c r="J19" s="116">
        <v>17.448275862068964</v>
      </c>
    </row>
    <row r="20" spans="1:15" s="287" customFormat="1" ht="24.95" customHeight="1" x14ac:dyDescent="0.2">
      <c r="A20" s="193" t="s">
        <v>148</v>
      </c>
      <c r="B20" s="199" t="s">
        <v>149</v>
      </c>
      <c r="C20" s="113">
        <v>7.9384923115389423</v>
      </c>
      <c r="D20" s="115">
        <v>635</v>
      </c>
      <c r="E20" s="114">
        <v>511</v>
      </c>
      <c r="F20" s="114">
        <v>590</v>
      </c>
      <c r="G20" s="114">
        <v>418</v>
      </c>
      <c r="H20" s="140">
        <v>572</v>
      </c>
      <c r="I20" s="115">
        <v>63</v>
      </c>
      <c r="J20" s="116">
        <v>11.013986013986013</v>
      </c>
      <c r="K20" s="110"/>
      <c r="L20" s="110"/>
      <c r="M20" s="110"/>
      <c r="N20" s="110"/>
      <c r="O20" s="110"/>
    </row>
    <row r="21" spans="1:15" s="110" customFormat="1" ht="24.95" customHeight="1" x14ac:dyDescent="0.2">
      <c r="A21" s="201" t="s">
        <v>150</v>
      </c>
      <c r="B21" s="202" t="s">
        <v>151</v>
      </c>
      <c r="C21" s="113">
        <v>6.1757719714964372</v>
      </c>
      <c r="D21" s="115">
        <v>494</v>
      </c>
      <c r="E21" s="114">
        <v>586</v>
      </c>
      <c r="F21" s="114">
        <v>492</v>
      </c>
      <c r="G21" s="114">
        <v>477</v>
      </c>
      <c r="H21" s="140">
        <v>445</v>
      </c>
      <c r="I21" s="115">
        <v>49</v>
      </c>
      <c r="J21" s="116">
        <v>11.011235955056179</v>
      </c>
    </row>
    <row r="22" spans="1:15" s="110" customFormat="1" ht="24.95" customHeight="1" x14ac:dyDescent="0.2">
      <c r="A22" s="201" t="s">
        <v>152</v>
      </c>
      <c r="B22" s="199" t="s">
        <v>153</v>
      </c>
      <c r="C22" s="113">
        <v>1.4376797099637455</v>
      </c>
      <c r="D22" s="115">
        <v>115</v>
      </c>
      <c r="E22" s="114">
        <v>78</v>
      </c>
      <c r="F22" s="114">
        <v>101</v>
      </c>
      <c r="G22" s="114">
        <v>77</v>
      </c>
      <c r="H22" s="140">
        <v>125</v>
      </c>
      <c r="I22" s="115">
        <v>-10</v>
      </c>
      <c r="J22" s="116">
        <v>-8</v>
      </c>
    </row>
    <row r="23" spans="1:15" s="110" customFormat="1" ht="24.95" customHeight="1" x14ac:dyDescent="0.2">
      <c r="A23" s="193" t="s">
        <v>154</v>
      </c>
      <c r="B23" s="199" t="s">
        <v>155</v>
      </c>
      <c r="C23" s="113">
        <v>1.4251781472684086</v>
      </c>
      <c r="D23" s="115">
        <v>114</v>
      </c>
      <c r="E23" s="114">
        <v>77</v>
      </c>
      <c r="F23" s="114">
        <v>104</v>
      </c>
      <c r="G23" s="114">
        <v>87</v>
      </c>
      <c r="H23" s="140">
        <v>108</v>
      </c>
      <c r="I23" s="115">
        <v>6</v>
      </c>
      <c r="J23" s="116">
        <v>5.5555555555555554</v>
      </c>
    </row>
    <row r="24" spans="1:15" s="110" customFormat="1" ht="24.95" customHeight="1" x14ac:dyDescent="0.2">
      <c r="A24" s="193" t="s">
        <v>156</v>
      </c>
      <c r="B24" s="199" t="s">
        <v>221</v>
      </c>
      <c r="C24" s="113">
        <v>5.2006500812601573</v>
      </c>
      <c r="D24" s="115">
        <v>416</v>
      </c>
      <c r="E24" s="114">
        <v>360</v>
      </c>
      <c r="F24" s="114">
        <v>418</v>
      </c>
      <c r="G24" s="114">
        <v>353</v>
      </c>
      <c r="H24" s="140">
        <v>372</v>
      </c>
      <c r="I24" s="115">
        <v>44</v>
      </c>
      <c r="J24" s="116">
        <v>11.827956989247312</v>
      </c>
    </row>
    <row r="25" spans="1:15" s="110" customFormat="1" ht="24.95" customHeight="1" x14ac:dyDescent="0.2">
      <c r="A25" s="193" t="s">
        <v>222</v>
      </c>
      <c r="B25" s="204" t="s">
        <v>159</v>
      </c>
      <c r="C25" s="113">
        <v>5.0131266408301034</v>
      </c>
      <c r="D25" s="115">
        <v>401</v>
      </c>
      <c r="E25" s="114">
        <v>443</v>
      </c>
      <c r="F25" s="114">
        <v>485</v>
      </c>
      <c r="G25" s="114">
        <v>381</v>
      </c>
      <c r="H25" s="140">
        <v>508</v>
      </c>
      <c r="I25" s="115">
        <v>-107</v>
      </c>
      <c r="J25" s="116">
        <v>-21.062992125984252</v>
      </c>
    </row>
    <row r="26" spans="1:15" s="110" customFormat="1" ht="24.95" customHeight="1" x14ac:dyDescent="0.2">
      <c r="A26" s="201">
        <v>782.78300000000002</v>
      </c>
      <c r="B26" s="203" t="s">
        <v>160</v>
      </c>
      <c r="C26" s="113">
        <v>4.3505438179772469</v>
      </c>
      <c r="D26" s="115">
        <v>348</v>
      </c>
      <c r="E26" s="114">
        <v>404</v>
      </c>
      <c r="F26" s="114">
        <v>420</v>
      </c>
      <c r="G26" s="114">
        <v>418</v>
      </c>
      <c r="H26" s="140">
        <v>531</v>
      </c>
      <c r="I26" s="115">
        <v>-183</v>
      </c>
      <c r="J26" s="116">
        <v>-34.463276836158194</v>
      </c>
    </row>
    <row r="27" spans="1:15" s="110" customFormat="1" ht="24.95" customHeight="1" x14ac:dyDescent="0.2">
      <c r="A27" s="193" t="s">
        <v>161</v>
      </c>
      <c r="B27" s="199" t="s">
        <v>162</v>
      </c>
      <c r="C27" s="113">
        <v>1.9752469058632329</v>
      </c>
      <c r="D27" s="115">
        <v>158</v>
      </c>
      <c r="E27" s="114">
        <v>107</v>
      </c>
      <c r="F27" s="114">
        <v>176</v>
      </c>
      <c r="G27" s="114">
        <v>125</v>
      </c>
      <c r="H27" s="140">
        <v>149</v>
      </c>
      <c r="I27" s="115">
        <v>9</v>
      </c>
      <c r="J27" s="116">
        <v>6.0402684563758386</v>
      </c>
    </row>
    <row r="28" spans="1:15" s="110" customFormat="1" ht="24.95" customHeight="1" x14ac:dyDescent="0.2">
      <c r="A28" s="193" t="s">
        <v>163</v>
      </c>
      <c r="B28" s="199" t="s">
        <v>164</v>
      </c>
      <c r="C28" s="113">
        <v>3.6004500562570323</v>
      </c>
      <c r="D28" s="115">
        <v>288</v>
      </c>
      <c r="E28" s="114">
        <v>160</v>
      </c>
      <c r="F28" s="114">
        <v>399</v>
      </c>
      <c r="G28" s="114">
        <v>176</v>
      </c>
      <c r="H28" s="140">
        <v>525</v>
      </c>
      <c r="I28" s="115">
        <v>-237</v>
      </c>
      <c r="J28" s="116">
        <v>-45.142857142857146</v>
      </c>
    </row>
    <row r="29" spans="1:15" s="110" customFormat="1" ht="24.95" customHeight="1" x14ac:dyDescent="0.2">
      <c r="A29" s="193">
        <v>86</v>
      </c>
      <c r="B29" s="199" t="s">
        <v>165</v>
      </c>
      <c r="C29" s="113">
        <v>3.6629578697337166</v>
      </c>
      <c r="D29" s="115">
        <v>293</v>
      </c>
      <c r="E29" s="114">
        <v>226</v>
      </c>
      <c r="F29" s="114">
        <v>268</v>
      </c>
      <c r="G29" s="114">
        <v>259</v>
      </c>
      <c r="H29" s="140">
        <v>262</v>
      </c>
      <c r="I29" s="115">
        <v>31</v>
      </c>
      <c r="J29" s="116">
        <v>11.83206106870229</v>
      </c>
    </row>
    <row r="30" spans="1:15" s="110" customFormat="1" ht="24.95" customHeight="1" x14ac:dyDescent="0.2">
      <c r="A30" s="193">
        <v>87.88</v>
      </c>
      <c r="B30" s="204" t="s">
        <v>166</v>
      </c>
      <c r="C30" s="113">
        <v>8.1760220027503436</v>
      </c>
      <c r="D30" s="115">
        <v>654</v>
      </c>
      <c r="E30" s="114">
        <v>522</v>
      </c>
      <c r="F30" s="114">
        <v>569</v>
      </c>
      <c r="G30" s="114">
        <v>589</v>
      </c>
      <c r="H30" s="140">
        <v>488</v>
      </c>
      <c r="I30" s="115">
        <v>166</v>
      </c>
      <c r="J30" s="116">
        <v>34.016393442622949</v>
      </c>
    </row>
    <row r="31" spans="1:15" s="110" customFormat="1" ht="24.95" customHeight="1" x14ac:dyDescent="0.2">
      <c r="A31" s="193" t="s">
        <v>167</v>
      </c>
      <c r="B31" s="199" t="s">
        <v>168</v>
      </c>
      <c r="C31" s="113">
        <v>3.450431303912989</v>
      </c>
      <c r="D31" s="115">
        <v>276</v>
      </c>
      <c r="E31" s="114">
        <v>246</v>
      </c>
      <c r="F31" s="114">
        <v>335</v>
      </c>
      <c r="G31" s="114">
        <v>277</v>
      </c>
      <c r="H31" s="140">
        <v>341</v>
      </c>
      <c r="I31" s="115">
        <v>-65</v>
      </c>
      <c r="J31" s="116">
        <v>-19.061583577712611</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4.0255031878984875</v>
      </c>
      <c r="D34" s="115">
        <v>322</v>
      </c>
      <c r="E34" s="114">
        <v>796</v>
      </c>
      <c r="F34" s="114">
        <v>563</v>
      </c>
      <c r="G34" s="114">
        <v>577</v>
      </c>
      <c r="H34" s="140">
        <v>240</v>
      </c>
      <c r="I34" s="115">
        <v>82</v>
      </c>
      <c r="J34" s="116">
        <v>34.166666666666664</v>
      </c>
    </row>
    <row r="35" spans="1:10" s="110" customFormat="1" ht="24.95" customHeight="1" x14ac:dyDescent="0.2">
      <c r="A35" s="292" t="s">
        <v>171</v>
      </c>
      <c r="B35" s="293" t="s">
        <v>172</v>
      </c>
      <c r="C35" s="113">
        <v>22.277784723090388</v>
      </c>
      <c r="D35" s="115">
        <v>1782</v>
      </c>
      <c r="E35" s="114">
        <v>1389</v>
      </c>
      <c r="F35" s="114">
        <v>1575</v>
      </c>
      <c r="G35" s="114">
        <v>1625</v>
      </c>
      <c r="H35" s="140">
        <v>2576</v>
      </c>
      <c r="I35" s="115">
        <v>-794</v>
      </c>
      <c r="J35" s="116">
        <v>-30.822981366459626</v>
      </c>
    </row>
    <row r="36" spans="1:10" s="110" customFormat="1" ht="24.95" customHeight="1" x14ac:dyDescent="0.2">
      <c r="A36" s="294" t="s">
        <v>173</v>
      </c>
      <c r="B36" s="295" t="s">
        <v>174</v>
      </c>
      <c r="C36" s="125">
        <v>73.696712089011129</v>
      </c>
      <c r="D36" s="143">
        <v>5895</v>
      </c>
      <c r="E36" s="144">
        <v>4994</v>
      </c>
      <c r="F36" s="144">
        <v>5834</v>
      </c>
      <c r="G36" s="144">
        <v>5083</v>
      </c>
      <c r="H36" s="145">
        <v>5876</v>
      </c>
      <c r="I36" s="143">
        <v>19</v>
      </c>
      <c r="J36" s="146">
        <v>0.32334921715452691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7999</v>
      </c>
      <c r="F11" s="264">
        <v>7179</v>
      </c>
      <c r="G11" s="264">
        <v>7972</v>
      </c>
      <c r="H11" s="264">
        <v>7286</v>
      </c>
      <c r="I11" s="265">
        <v>8692</v>
      </c>
      <c r="J11" s="263">
        <v>-693</v>
      </c>
      <c r="K11" s="266">
        <v>-7.9728485964104925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26.090761345168147</v>
      </c>
      <c r="E13" s="115">
        <v>2087</v>
      </c>
      <c r="F13" s="114">
        <v>2467</v>
      </c>
      <c r="G13" s="114">
        <v>2342</v>
      </c>
      <c r="H13" s="114">
        <v>2083</v>
      </c>
      <c r="I13" s="140">
        <v>2161</v>
      </c>
      <c r="J13" s="115">
        <v>-74</v>
      </c>
      <c r="K13" s="116">
        <v>-3.4243405830633966</v>
      </c>
    </row>
    <row r="14" spans="1:17" ht="15.95" customHeight="1" x14ac:dyDescent="0.2">
      <c r="A14" s="306" t="s">
        <v>230</v>
      </c>
      <c r="B14" s="307"/>
      <c r="C14" s="308"/>
      <c r="D14" s="113">
        <v>57.607200900112517</v>
      </c>
      <c r="E14" s="115">
        <v>4608</v>
      </c>
      <c r="F14" s="114">
        <v>3760</v>
      </c>
      <c r="G14" s="114">
        <v>4462</v>
      </c>
      <c r="H14" s="114">
        <v>4196</v>
      </c>
      <c r="I14" s="140">
        <v>5101</v>
      </c>
      <c r="J14" s="115">
        <v>-493</v>
      </c>
      <c r="K14" s="116">
        <v>-9.664771613409135</v>
      </c>
    </row>
    <row r="15" spans="1:17" ht="15.95" customHeight="1" x14ac:dyDescent="0.2">
      <c r="A15" s="306" t="s">
        <v>231</v>
      </c>
      <c r="B15" s="307"/>
      <c r="C15" s="308"/>
      <c r="D15" s="113">
        <v>8.063507938492311</v>
      </c>
      <c r="E15" s="115">
        <v>645</v>
      </c>
      <c r="F15" s="114">
        <v>490</v>
      </c>
      <c r="G15" s="114">
        <v>522</v>
      </c>
      <c r="H15" s="114">
        <v>500</v>
      </c>
      <c r="I15" s="140">
        <v>745</v>
      </c>
      <c r="J15" s="115">
        <v>-100</v>
      </c>
      <c r="K15" s="116">
        <v>-13.422818791946309</v>
      </c>
    </row>
    <row r="16" spans="1:17" ht="15.95" customHeight="1" x14ac:dyDescent="0.2">
      <c r="A16" s="306" t="s">
        <v>232</v>
      </c>
      <c r="B16" s="307"/>
      <c r="C16" s="308"/>
      <c r="D16" s="113">
        <v>8.0135016877109635</v>
      </c>
      <c r="E16" s="115">
        <v>641</v>
      </c>
      <c r="F16" s="114">
        <v>447</v>
      </c>
      <c r="G16" s="114">
        <v>597</v>
      </c>
      <c r="H16" s="114">
        <v>481</v>
      </c>
      <c r="I16" s="140">
        <v>656</v>
      </c>
      <c r="J16" s="115">
        <v>-15</v>
      </c>
      <c r="K16" s="116">
        <v>-2.2865853658536586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1.2751593949243656</v>
      </c>
      <c r="E18" s="115">
        <v>102</v>
      </c>
      <c r="F18" s="114">
        <v>220</v>
      </c>
      <c r="G18" s="114">
        <v>156</v>
      </c>
      <c r="H18" s="114">
        <v>161</v>
      </c>
      <c r="I18" s="140">
        <v>81</v>
      </c>
      <c r="J18" s="115">
        <v>21</v>
      </c>
      <c r="K18" s="116">
        <v>25.925925925925927</v>
      </c>
    </row>
    <row r="19" spans="1:11" ht="14.1" customHeight="1" x14ac:dyDescent="0.2">
      <c r="A19" s="306" t="s">
        <v>235</v>
      </c>
      <c r="B19" s="307" t="s">
        <v>236</v>
      </c>
      <c r="C19" s="308"/>
      <c r="D19" s="113">
        <v>0.68758594824353048</v>
      </c>
      <c r="E19" s="115">
        <v>55</v>
      </c>
      <c r="F19" s="114">
        <v>169</v>
      </c>
      <c r="G19" s="114">
        <v>108</v>
      </c>
      <c r="H19" s="114">
        <v>120</v>
      </c>
      <c r="I19" s="140">
        <v>28</v>
      </c>
      <c r="J19" s="115">
        <v>27</v>
      </c>
      <c r="K19" s="116">
        <v>96.428571428571431</v>
      </c>
    </row>
    <row r="20" spans="1:11" ht="14.1" customHeight="1" x14ac:dyDescent="0.2">
      <c r="A20" s="306">
        <v>12</v>
      </c>
      <c r="B20" s="307" t="s">
        <v>237</v>
      </c>
      <c r="C20" s="308"/>
      <c r="D20" s="113">
        <v>4.3130391298912363</v>
      </c>
      <c r="E20" s="115">
        <v>345</v>
      </c>
      <c r="F20" s="114">
        <v>768</v>
      </c>
      <c r="G20" s="114">
        <v>577</v>
      </c>
      <c r="H20" s="114">
        <v>556</v>
      </c>
      <c r="I20" s="140">
        <v>322</v>
      </c>
      <c r="J20" s="115">
        <v>23</v>
      </c>
      <c r="K20" s="116">
        <v>7.1428571428571432</v>
      </c>
    </row>
    <row r="21" spans="1:11" ht="14.1" customHeight="1" x14ac:dyDescent="0.2">
      <c r="A21" s="306">
        <v>21</v>
      </c>
      <c r="B21" s="307" t="s">
        <v>238</v>
      </c>
      <c r="C21" s="308"/>
      <c r="D21" s="113">
        <v>0.2750343792974122</v>
      </c>
      <c r="E21" s="115">
        <v>22</v>
      </c>
      <c r="F21" s="114">
        <v>10</v>
      </c>
      <c r="G21" s="114">
        <v>9</v>
      </c>
      <c r="H21" s="114">
        <v>8</v>
      </c>
      <c r="I21" s="140">
        <v>11</v>
      </c>
      <c r="J21" s="115">
        <v>11</v>
      </c>
      <c r="K21" s="116">
        <v>100</v>
      </c>
    </row>
    <row r="22" spans="1:11" ht="14.1" customHeight="1" x14ac:dyDescent="0.2">
      <c r="A22" s="306">
        <v>22</v>
      </c>
      <c r="B22" s="307" t="s">
        <v>239</v>
      </c>
      <c r="C22" s="308"/>
      <c r="D22" s="113">
        <v>1.1376422052756594</v>
      </c>
      <c r="E22" s="115">
        <v>91</v>
      </c>
      <c r="F22" s="114">
        <v>108</v>
      </c>
      <c r="G22" s="114">
        <v>125</v>
      </c>
      <c r="H22" s="114">
        <v>122</v>
      </c>
      <c r="I22" s="140">
        <v>113</v>
      </c>
      <c r="J22" s="115">
        <v>-22</v>
      </c>
      <c r="K22" s="116">
        <v>-19.469026548672566</v>
      </c>
    </row>
    <row r="23" spans="1:11" ht="14.1" customHeight="1" x14ac:dyDescent="0.2">
      <c r="A23" s="306">
        <v>23</v>
      </c>
      <c r="B23" s="307" t="s">
        <v>240</v>
      </c>
      <c r="C23" s="308"/>
      <c r="D23" s="113">
        <v>0.50006250781347672</v>
      </c>
      <c r="E23" s="115">
        <v>40</v>
      </c>
      <c r="F23" s="114">
        <v>31</v>
      </c>
      <c r="G23" s="114">
        <v>48</v>
      </c>
      <c r="H23" s="114">
        <v>66</v>
      </c>
      <c r="I23" s="140">
        <v>414</v>
      </c>
      <c r="J23" s="115">
        <v>-374</v>
      </c>
      <c r="K23" s="116">
        <v>-90.338164251207729</v>
      </c>
    </row>
    <row r="24" spans="1:11" ht="14.1" customHeight="1" x14ac:dyDescent="0.2">
      <c r="A24" s="306">
        <v>24</v>
      </c>
      <c r="B24" s="307" t="s">
        <v>241</v>
      </c>
      <c r="C24" s="308"/>
      <c r="D24" s="113">
        <v>2.562820352544068</v>
      </c>
      <c r="E24" s="115">
        <v>205</v>
      </c>
      <c r="F24" s="114">
        <v>144</v>
      </c>
      <c r="G24" s="114">
        <v>166</v>
      </c>
      <c r="H24" s="114">
        <v>129</v>
      </c>
      <c r="I24" s="140">
        <v>229</v>
      </c>
      <c r="J24" s="115">
        <v>-24</v>
      </c>
      <c r="K24" s="116">
        <v>-10.480349344978166</v>
      </c>
    </row>
    <row r="25" spans="1:11" ht="14.1" customHeight="1" x14ac:dyDescent="0.2">
      <c r="A25" s="306">
        <v>25</v>
      </c>
      <c r="B25" s="307" t="s">
        <v>242</v>
      </c>
      <c r="C25" s="308"/>
      <c r="D25" s="113">
        <v>4.250531316414552</v>
      </c>
      <c r="E25" s="115">
        <v>340</v>
      </c>
      <c r="F25" s="114">
        <v>267</v>
      </c>
      <c r="G25" s="114">
        <v>290</v>
      </c>
      <c r="H25" s="114">
        <v>299</v>
      </c>
      <c r="I25" s="140">
        <v>451</v>
      </c>
      <c r="J25" s="115">
        <v>-111</v>
      </c>
      <c r="K25" s="116">
        <v>-24.611973392461199</v>
      </c>
    </row>
    <row r="26" spans="1:11" ht="14.1" customHeight="1" x14ac:dyDescent="0.2">
      <c r="A26" s="306">
        <v>26</v>
      </c>
      <c r="B26" s="307" t="s">
        <v>243</v>
      </c>
      <c r="C26" s="308"/>
      <c r="D26" s="113">
        <v>2.3502937867233404</v>
      </c>
      <c r="E26" s="115">
        <v>188</v>
      </c>
      <c r="F26" s="114">
        <v>111</v>
      </c>
      <c r="G26" s="114">
        <v>154</v>
      </c>
      <c r="H26" s="114">
        <v>127</v>
      </c>
      <c r="I26" s="140">
        <v>238</v>
      </c>
      <c r="J26" s="115">
        <v>-50</v>
      </c>
      <c r="K26" s="116">
        <v>-21.008403361344538</v>
      </c>
    </row>
    <row r="27" spans="1:11" ht="14.1" customHeight="1" x14ac:dyDescent="0.2">
      <c r="A27" s="306">
        <v>27</v>
      </c>
      <c r="B27" s="307" t="s">
        <v>244</v>
      </c>
      <c r="C27" s="308"/>
      <c r="D27" s="113">
        <v>1.1376422052756594</v>
      </c>
      <c r="E27" s="115">
        <v>91</v>
      </c>
      <c r="F27" s="114">
        <v>90</v>
      </c>
      <c r="G27" s="114">
        <v>89</v>
      </c>
      <c r="H27" s="114">
        <v>60</v>
      </c>
      <c r="I27" s="140">
        <v>127</v>
      </c>
      <c r="J27" s="115">
        <v>-36</v>
      </c>
      <c r="K27" s="116">
        <v>-28.346456692913385</v>
      </c>
    </row>
    <row r="28" spans="1:11" ht="14.1" customHeight="1" x14ac:dyDescent="0.2">
      <c r="A28" s="306">
        <v>28</v>
      </c>
      <c r="B28" s="307" t="s">
        <v>245</v>
      </c>
      <c r="C28" s="308"/>
      <c r="D28" s="113">
        <v>0.2750343792974122</v>
      </c>
      <c r="E28" s="115">
        <v>22</v>
      </c>
      <c r="F28" s="114">
        <v>9</v>
      </c>
      <c r="G28" s="114">
        <v>17</v>
      </c>
      <c r="H28" s="114">
        <v>14</v>
      </c>
      <c r="I28" s="140">
        <v>26</v>
      </c>
      <c r="J28" s="115">
        <v>-4</v>
      </c>
      <c r="K28" s="116">
        <v>-15.384615384615385</v>
      </c>
    </row>
    <row r="29" spans="1:11" ht="14.1" customHeight="1" x14ac:dyDescent="0.2">
      <c r="A29" s="306">
        <v>29</v>
      </c>
      <c r="B29" s="307" t="s">
        <v>246</v>
      </c>
      <c r="C29" s="308"/>
      <c r="D29" s="113">
        <v>3.0253781722715338</v>
      </c>
      <c r="E29" s="115">
        <v>242</v>
      </c>
      <c r="F29" s="114">
        <v>258</v>
      </c>
      <c r="G29" s="114">
        <v>241</v>
      </c>
      <c r="H29" s="114">
        <v>271</v>
      </c>
      <c r="I29" s="140">
        <v>225</v>
      </c>
      <c r="J29" s="115">
        <v>17</v>
      </c>
      <c r="K29" s="116">
        <v>7.5555555555555554</v>
      </c>
    </row>
    <row r="30" spans="1:11" ht="14.1" customHeight="1" x14ac:dyDescent="0.2">
      <c r="A30" s="306" t="s">
        <v>247</v>
      </c>
      <c r="B30" s="307" t="s">
        <v>248</v>
      </c>
      <c r="C30" s="308"/>
      <c r="D30" s="113">
        <v>0.8876109513689211</v>
      </c>
      <c r="E30" s="115">
        <v>71</v>
      </c>
      <c r="F30" s="114" t="s">
        <v>513</v>
      </c>
      <c r="G30" s="114">
        <v>82</v>
      </c>
      <c r="H30" s="114" t="s">
        <v>513</v>
      </c>
      <c r="I30" s="140" t="s">
        <v>513</v>
      </c>
      <c r="J30" s="115" t="s">
        <v>513</v>
      </c>
      <c r="K30" s="116" t="s">
        <v>513</v>
      </c>
    </row>
    <row r="31" spans="1:11" ht="14.1" customHeight="1" x14ac:dyDescent="0.2">
      <c r="A31" s="306" t="s">
        <v>249</v>
      </c>
      <c r="B31" s="307" t="s">
        <v>250</v>
      </c>
      <c r="C31" s="308"/>
      <c r="D31" s="113">
        <v>2.1377672209026128</v>
      </c>
      <c r="E31" s="115">
        <v>171</v>
      </c>
      <c r="F31" s="114">
        <v>195</v>
      </c>
      <c r="G31" s="114">
        <v>156</v>
      </c>
      <c r="H31" s="114">
        <v>177</v>
      </c>
      <c r="I31" s="140">
        <v>147</v>
      </c>
      <c r="J31" s="115">
        <v>24</v>
      </c>
      <c r="K31" s="116">
        <v>16.326530612244898</v>
      </c>
    </row>
    <row r="32" spans="1:11" ht="14.1" customHeight="1" x14ac:dyDescent="0.2">
      <c r="A32" s="306">
        <v>31</v>
      </c>
      <c r="B32" s="307" t="s">
        <v>251</v>
      </c>
      <c r="C32" s="308"/>
      <c r="D32" s="113">
        <v>0.4250531316414552</v>
      </c>
      <c r="E32" s="115">
        <v>34</v>
      </c>
      <c r="F32" s="114">
        <v>32</v>
      </c>
      <c r="G32" s="114">
        <v>25</v>
      </c>
      <c r="H32" s="114">
        <v>21</v>
      </c>
      <c r="I32" s="140">
        <v>33</v>
      </c>
      <c r="J32" s="115">
        <v>1</v>
      </c>
      <c r="K32" s="116">
        <v>3.0303030303030303</v>
      </c>
    </row>
    <row r="33" spans="1:11" ht="14.1" customHeight="1" x14ac:dyDescent="0.2">
      <c r="A33" s="306">
        <v>32</v>
      </c>
      <c r="B33" s="307" t="s">
        <v>252</v>
      </c>
      <c r="C33" s="308"/>
      <c r="D33" s="113">
        <v>3.6004500562570323</v>
      </c>
      <c r="E33" s="115">
        <v>288</v>
      </c>
      <c r="F33" s="114">
        <v>279</v>
      </c>
      <c r="G33" s="114">
        <v>228</v>
      </c>
      <c r="H33" s="114">
        <v>258</v>
      </c>
      <c r="I33" s="140">
        <v>315</v>
      </c>
      <c r="J33" s="115">
        <v>-27</v>
      </c>
      <c r="K33" s="116">
        <v>-8.5714285714285712</v>
      </c>
    </row>
    <row r="34" spans="1:11" ht="14.1" customHeight="1" x14ac:dyDescent="0.2">
      <c r="A34" s="306">
        <v>33</v>
      </c>
      <c r="B34" s="307" t="s">
        <v>253</v>
      </c>
      <c r="C34" s="308"/>
      <c r="D34" s="113">
        <v>1.8252281535191899</v>
      </c>
      <c r="E34" s="115">
        <v>146</v>
      </c>
      <c r="F34" s="114">
        <v>127</v>
      </c>
      <c r="G34" s="114">
        <v>172</v>
      </c>
      <c r="H34" s="114">
        <v>159</v>
      </c>
      <c r="I34" s="140">
        <v>179</v>
      </c>
      <c r="J34" s="115">
        <v>-33</v>
      </c>
      <c r="K34" s="116">
        <v>-18.435754189944134</v>
      </c>
    </row>
    <row r="35" spans="1:11" ht="14.1" customHeight="1" x14ac:dyDescent="0.2">
      <c r="A35" s="306">
        <v>34</v>
      </c>
      <c r="B35" s="307" t="s">
        <v>254</v>
      </c>
      <c r="C35" s="308"/>
      <c r="D35" s="113">
        <v>2.0502562820352543</v>
      </c>
      <c r="E35" s="115">
        <v>164</v>
      </c>
      <c r="F35" s="114">
        <v>129</v>
      </c>
      <c r="G35" s="114">
        <v>148</v>
      </c>
      <c r="H35" s="114">
        <v>141</v>
      </c>
      <c r="I35" s="140">
        <v>164</v>
      </c>
      <c r="J35" s="115">
        <v>0</v>
      </c>
      <c r="K35" s="116">
        <v>0</v>
      </c>
    </row>
    <row r="36" spans="1:11" ht="14.1" customHeight="1" x14ac:dyDescent="0.2">
      <c r="A36" s="306">
        <v>41</v>
      </c>
      <c r="B36" s="307" t="s">
        <v>255</v>
      </c>
      <c r="C36" s="308"/>
      <c r="D36" s="113">
        <v>0.56257032129016127</v>
      </c>
      <c r="E36" s="115">
        <v>45</v>
      </c>
      <c r="F36" s="114">
        <v>41</v>
      </c>
      <c r="G36" s="114">
        <v>46</v>
      </c>
      <c r="H36" s="114">
        <v>48</v>
      </c>
      <c r="I36" s="140">
        <v>53</v>
      </c>
      <c r="J36" s="115">
        <v>-8</v>
      </c>
      <c r="K36" s="116">
        <v>-15.09433962264151</v>
      </c>
    </row>
    <row r="37" spans="1:11" ht="14.1" customHeight="1" x14ac:dyDescent="0.2">
      <c r="A37" s="306">
        <v>42</v>
      </c>
      <c r="B37" s="307" t="s">
        <v>256</v>
      </c>
      <c r="C37" s="308"/>
      <c r="D37" s="113">
        <v>0.11251406425803226</v>
      </c>
      <c r="E37" s="115">
        <v>9</v>
      </c>
      <c r="F37" s="114">
        <v>0</v>
      </c>
      <c r="G37" s="114" t="s">
        <v>513</v>
      </c>
      <c r="H37" s="114">
        <v>4</v>
      </c>
      <c r="I37" s="140">
        <v>4</v>
      </c>
      <c r="J37" s="115">
        <v>5</v>
      </c>
      <c r="K37" s="116">
        <v>125</v>
      </c>
    </row>
    <row r="38" spans="1:11" ht="14.1" customHeight="1" x14ac:dyDescent="0.2">
      <c r="A38" s="306">
        <v>43</v>
      </c>
      <c r="B38" s="307" t="s">
        <v>257</v>
      </c>
      <c r="C38" s="308"/>
      <c r="D38" s="113">
        <v>0.86260782597824726</v>
      </c>
      <c r="E38" s="115">
        <v>69</v>
      </c>
      <c r="F38" s="114">
        <v>50</v>
      </c>
      <c r="G38" s="114">
        <v>58</v>
      </c>
      <c r="H38" s="114">
        <v>49</v>
      </c>
      <c r="I38" s="140">
        <v>90</v>
      </c>
      <c r="J38" s="115">
        <v>-21</v>
      </c>
      <c r="K38" s="116">
        <v>-23.333333333333332</v>
      </c>
    </row>
    <row r="39" spans="1:11" ht="14.1" customHeight="1" x14ac:dyDescent="0.2">
      <c r="A39" s="306">
        <v>51</v>
      </c>
      <c r="B39" s="307" t="s">
        <v>258</v>
      </c>
      <c r="C39" s="308"/>
      <c r="D39" s="113">
        <v>8.8261032629078642</v>
      </c>
      <c r="E39" s="115">
        <v>706</v>
      </c>
      <c r="F39" s="114">
        <v>663</v>
      </c>
      <c r="G39" s="114">
        <v>715</v>
      </c>
      <c r="H39" s="114">
        <v>611</v>
      </c>
      <c r="I39" s="140">
        <v>836</v>
      </c>
      <c r="J39" s="115">
        <v>-130</v>
      </c>
      <c r="K39" s="116">
        <v>-15.55023923444976</v>
      </c>
    </row>
    <row r="40" spans="1:11" ht="14.1" customHeight="1" x14ac:dyDescent="0.2">
      <c r="A40" s="306" t="s">
        <v>259</v>
      </c>
      <c r="B40" s="307" t="s">
        <v>260</v>
      </c>
      <c r="C40" s="308"/>
      <c r="D40" s="113">
        <v>8.0260032504063012</v>
      </c>
      <c r="E40" s="115">
        <v>642</v>
      </c>
      <c r="F40" s="114">
        <v>598</v>
      </c>
      <c r="G40" s="114">
        <v>655</v>
      </c>
      <c r="H40" s="114">
        <v>579</v>
      </c>
      <c r="I40" s="140">
        <v>769</v>
      </c>
      <c r="J40" s="115">
        <v>-127</v>
      </c>
      <c r="K40" s="116">
        <v>-16.514954486345903</v>
      </c>
    </row>
    <row r="41" spans="1:11" ht="14.1" customHeight="1" x14ac:dyDescent="0.2">
      <c r="A41" s="306"/>
      <c r="B41" s="307" t="s">
        <v>261</v>
      </c>
      <c r="C41" s="308"/>
      <c r="D41" s="113">
        <v>6.725840730091261</v>
      </c>
      <c r="E41" s="115">
        <v>538</v>
      </c>
      <c r="F41" s="114">
        <v>506</v>
      </c>
      <c r="G41" s="114">
        <v>494</v>
      </c>
      <c r="H41" s="114">
        <v>501</v>
      </c>
      <c r="I41" s="140">
        <v>643</v>
      </c>
      <c r="J41" s="115">
        <v>-105</v>
      </c>
      <c r="K41" s="116">
        <v>-16.329704510108865</v>
      </c>
    </row>
    <row r="42" spans="1:11" ht="14.1" customHeight="1" x14ac:dyDescent="0.2">
      <c r="A42" s="306">
        <v>52</v>
      </c>
      <c r="B42" s="307" t="s">
        <v>262</v>
      </c>
      <c r="C42" s="308"/>
      <c r="D42" s="113">
        <v>5.3756719589948743</v>
      </c>
      <c r="E42" s="115">
        <v>430</v>
      </c>
      <c r="F42" s="114">
        <v>347</v>
      </c>
      <c r="G42" s="114">
        <v>417</v>
      </c>
      <c r="H42" s="114">
        <v>349</v>
      </c>
      <c r="I42" s="140">
        <v>429</v>
      </c>
      <c r="J42" s="115">
        <v>1</v>
      </c>
      <c r="K42" s="116">
        <v>0.23310023310023309</v>
      </c>
    </row>
    <row r="43" spans="1:11" ht="14.1" customHeight="1" x14ac:dyDescent="0.2">
      <c r="A43" s="306" t="s">
        <v>263</v>
      </c>
      <c r="B43" s="307" t="s">
        <v>264</v>
      </c>
      <c r="C43" s="308"/>
      <c r="D43" s="113">
        <v>5.0506313289161149</v>
      </c>
      <c r="E43" s="115">
        <v>404</v>
      </c>
      <c r="F43" s="114">
        <v>321</v>
      </c>
      <c r="G43" s="114">
        <v>399</v>
      </c>
      <c r="H43" s="114">
        <v>313</v>
      </c>
      <c r="I43" s="140">
        <v>386</v>
      </c>
      <c r="J43" s="115">
        <v>18</v>
      </c>
      <c r="K43" s="116">
        <v>4.6632124352331603</v>
      </c>
    </row>
    <row r="44" spans="1:11" ht="14.1" customHeight="1" x14ac:dyDescent="0.2">
      <c r="A44" s="306">
        <v>53</v>
      </c>
      <c r="B44" s="307" t="s">
        <v>265</v>
      </c>
      <c r="C44" s="308"/>
      <c r="D44" s="113">
        <v>0.93761720215026878</v>
      </c>
      <c r="E44" s="115">
        <v>75</v>
      </c>
      <c r="F44" s="114">
        <v>83</v>
      </c>
      <c r="G44" s="114">
        <v>88</v>
      </c>
      <c r="H44" s="114">
        <v>114</v>
      </c>
      <c r="I44" s="140">
        <v>83</v>
      </c>
      <c r="J44" s="115">
        <v>-8</v>
      </c>
      <c r="K44" s="116">
        <v>-9.6385542168674707</v>
      </c>
    </row>
    <row r="45" spans="1:11" ht="14.1" customHeight="1" x14ac:dyDescent="0.2">
      <c r="A45" s="306" t="s">
        <v>266</v>
      </c>
      <c r="B45" s="307" t="s">
        <v>267</v>
      </c>
      <c r="C45" s="308"/>
      <c r="D45" s="113">
        <v>0.87510938867358423</v>
      </c>
      <c r="E45" s="115">
        <v>70</v>
      </c>
      <c r="F45" s="114">
        <v>78</v>
      </c>
      <c r="G45" s="114">
        <v>85</v>
      </c>
      <c r="H45" s="114">
        <v>112</v>
      </c>
      <c r="I45" s="140">
        <v>67</v>
      </c>
      <c r="J45" s="115">
        <v>3</v>
      </c>
      <c r="K45" s="116">
        <v>4.4776119402985071</v>
      </c>
    </row>
    <row r="46" spans="1:11" ht="14.1" customHeight="1" x14ac:dyDescent="0.2">
      <c r="A46" s="306">
        <v>54</v>
      </c>
      <c r="B46" s="307" t="s">
        <v>268</v>
      </c>
      <c r="C46" s="308"/>
      <c r="D46" s="113">
        <v>3.0628828603575449</v>
      </c>
      <c r="E46" s="115">
        <v>245</v>
      </c>
      <c r="F46" s="114">
        <v>259</v>
      </c>
      <c r="G46" s="114">
        <v>274</v>
      </c>
      <c r="H46" s="114">
        <v>226</v>
      </c>
      <c r="I46" s="140">
        <v>270</v>
      </c>
      <c r="J46" s="115">
        <v>-25</v>
      </c>
      <c r="K46" s="116">
        <v>-9.2592592592592595</v>
      </c>
    </row>
    <row r="47" spans="1:11" ht="14.1" customHeight="1" x14ac:dyDescent="0.2">
      <c r="A47" s="306">
        <v>61</v>
      </c>
      <c r="B47" s="307" t="s">
        <v>269</v>
      </c>
      <c r="C47" s="308"/>
      <c r="D47" s="113">
        <v>3.2504063007875983</v>
      </c>
      <c r="E47" s="115">
        <v>260</v>
      </c>
      <c r="F47" s="114">
        <v>175</v>
      </c>
      <c r="G47" s="114">
        <v>214</v>
      </c>
      <c r="H47" s="114">
        <v>202</v>
      </c>
      <c r="I47" s="140">
        <v>262</v>
      </c>
      <c r="J47" s="115">
        <v>-2</v>
      </c>
      <c r="K47" s="116">
        <v>-0.76335877862595425</v>
      </c>
    </row>
    <row r="48" spans="1:11" ht="14.1" customHeight="1" x14ac:dyDescent="0.2">
      <c r="A48" s="306">
        <v>62</v>
      </c>
      <c r="B48" s="307" t="s">
        <v>270</v>
      </c>
      <c r="C48" s="308"/>
      <c r="D48" s="113">
        <v>11.051381422677835</v>
      </c>
      <c r="E48" s="115">
        <v>884</v>
      </c>
      <c r="F48" s="114">
        <v>687</v>
      </c>
      <c r="G48" s="114">
        <v>793</v>
      </c>
      <c r="H48" s="114">
        <v>821</v>
      </c>
      <c r="I48" s="140">
        <v>669</v>
      </c>
      <c r="J48" s="115">
        <v>215</v>
      </c>
      <c r="K48" s="116">
        <v>32.137518684603883</v>
      </c>
    </row>
    <row r="49" spans="1:11" ht="14.1" customHeight="1" x14ac:dyDescent="0.2">
      <c r="A49" s="306">
        <v>63</v>
      </c>
      <c r="B49" s="307" t="s">
        <v>271</v>
      </c>
      <c r="C49" s="308"/>
      <c r="D49" s="113">
        <v>4.1755219402425299</v>
      </c>
      <c r="E49" s="115">
        <v>334</v>
      </c>
      <c r="F49" s="114">
        <v>355</v>
      </c>
      <c r="G49" s="114">
        <v>338</v>
      </c>
      <c r="H49" s="114">
        <v>266</v>
      </c>
      <c r="I49" s="140">
        <v>318</v>
      </c>
      <c r="J49" s="115">
        <v>16</v>
      </c>
      <c r="K49" s="116">
        <v>5.0314465408805029</v>
      </c>
    </row>
    <row r="50" spans="1:11" ht="14.1" customHeight="1" x14ac:dyDescent="0.2">
      <c r="A50" s="306" t="s">
        <v>272</v>
      </c>
      <c r="B50" s="307" t="s">
        <v>273</v>
      </c>
      <c r="C50" s="308"/>
      <c r="D50" s="113">
        <v>0.73759219902487816</v>
      </c>
      <c r="E50" s="115">
        <v>59</v>
      </c>
      <c r="F50" s="114">
        <v>64</v>
      </c>
      <c r="G50" s="114">
        <v>32</v>
      </c>
      <c r="H50" s="114">
        <v>23</v>
      </c>
      <c r="I50" s="140">
        <v>37</v>
      </c>
      <c r="J50" s="115">
        <v>22</v>
      </c>
      <c r="K50" s="116">
        <v>59.45945945945946</v>
      </c>
    </row>
    <row r="51" spans="1:11" ht="14.1" customHeight="1" x14ac:dyDescent="0.2">
      <c r="A51" s="306" t="s">
        <v>274</v>
      </c>
      <c r="B51" s="307" t="s">
        <v>275</v>
      </c>
      <c r="C51" s="308"/>
      <c r="D51" s="113">
        <v>3.1128891111388923</v>
      </c>
      <c r="E51" s="115">
        <v>249</v>
      </c>
      <c r="F51" s="114">
        <v>254</v>
      </c>
      <c r="G51" s="114">
        <v>271</v>
      </c>
      <c r="H51" s="114">
        <v>225</v>
      </c>
      <c r="I51" s="140">
        <v>232</v>
      </c>
      <c r="J51" s="115">
        <v>17</v>
      </c>
      <c r="K51" s="116">
        <v>7.3275862068965516</v>
      </c>
    </row>
    <row r="52" spans="1:11" ht="14.1" customHeight="1" x14ac:dyDescent="0.2">
      <c r="A52" s="306">
        <v>71</v>
      </c>
      <c r="B52" s="307" t="s">
        <v>276</v>
      </c>
      <c r="C52" s="308"/>
      <c r="D52" s="113">
        <v>8.9636204525565688</v>
      </c>
      <c r="E52" s="115">
        <v>717</v>
      </c>
      <c r="F52" s="114">
        <v>511</v>
      </c>
      <c r="G52" s="114">
        <v>601</v>
      </c>
      <c r="H52" s="114">
        <v>637</v>
      </c>
      <c r="I52" s="140">
        <v>774</v>
      </c>
      <c r="J52" s="115">
        <v>-57</v>
      </c>
      <c r="K52" s="116">
        <v>-7.3643410852713176</v>
      </c>
    </row>
    <row r="53" spans="1:11" ht="14.1" customHeight="1" x14ac:dyDescent="0.2">
      <c r="A53" s="306" t="s">
        <v>277</v>
      </c>
      <c r="B53" s="307" t="s">
        <v>278</v>
      </c>
      <c r="C53" s="308"/>
      <c r="D53" s="113">
        <v>2.9503687960995126</v>
      </c>
      <c r="E53" s="115">
        <v>236</v>
      </c>
      <c r="F53" s="114">
        <v>165</v>
      </c>
      <c r="G53" s="114">
        <v>223</v>
      </c>
      <c r="H53" s="114">
        <v>232</v>
      </c>
      <c r="I53" s="140">
        <v>302</v>
      </c>
      <c r="J53" s="115">
        <v>-66</v>
      </c>
      <c r="K53" s="116">
        <v>-21.85430463576159</v>
      </c>
    </row>
    <row r="54" spans="1:11" ht="14.1" customHeight="1" x14ac:dyDescent="0.2">
      <c r="A54" s="306" t="s">
        <v>279</v>
      </c>
      <c r="B54" s="307" t="s">
        <v>280</v>
      </c>
      <c r="C54" s="308"/>
      <c r="D54" s="113">
        <v>4.9756219527440928</v>
      </c>
      <c r="E54" s="115">
        <v>398</v>
      </c>
      <c r="F54" s="114">
        <v>296</v>
      </c>
      <c r="G54" s="114">
        <v>322</v>
      </c>
      <c r="H54" s="114">
        <v>339</v>
      </c>
      <c r="I54" s="140">
        <v>383</v>
      </c>
      <c r="J54" s="115">
        <v>15</v>
      </c>
      <c r="K54" s="116">
        <v>3.9164490861618799</v>
      </c>
    </row>
    <row r="55" spans="1:11" ht="14.1" customHeight="1" x14ac:dyDescent="0.2">
      <c r="A55" s="306">
        <v>72</v>
      </c>
      <c r="B55" s="307" t="s">
        <v>281</v>
      </c>
      <c r="C55" s="308"/>
      <c r="D55" s="113">
        <v>2.562820352544068</v>
      </c>
      <c r="E55" s="115">
        <v>205</v>
      </c>
      <c r="F55" s="114">
        <v>133</v>
      </c>
      <c r="G55" s="114">
        <v>183</v>
      </c>
      <c r="H55" s="114">
        <v>165</v>
      </c>
      <c r="I55" s="140">
        <v>211</v>
      </c>
      <c r="J55" s="115">
        <v>-6</v>
      </c>
      <c r="K55" s="116">
        <v>-2.8436018957345972</v>
      </c>
    </row>
    <row r="56" spans="1:11" ht="14.1" customHeight="1" x14ac:dyDescent="0.2">
      <c r="A56" s="306" t="s">
        <v>282</v>
      </c>
      <c r="B56" s="307" t="s">
        <v>283</v>
      </c>
      <c r="C56" s="308"/>
      <c r="D56" s="113">
        <v>1.200150018752344</v>
      </c>
      <c r="E56" s="115">
        <v>96</v>
      </c>
      <c r="F56" s="114">
        <v>54</v>
      </c>
      <c r="G56" s="114">
        <v>87</v>
      </c>
      <c r="H56" s="114">
        <v>69</v>
      </c>
      <c r="I56" s="140">
        <v>89</v>
      </c>
      <c r="J56" s="115">
        <v>7</v>
      </c>
      <c r="K56" s="116">
        <v>7.8651685393258424</v>
      </c>
    </row>
    <row r="57" spans="1:11" ht="14.1" customHeight="1" x14ac:dyDescent="0.2">
      <c r="A57" s="306" t="s">
        <v>284</v>
      </c>
      <c r="B57" s="307" t="s">
        <v>285</v>
      </c>
      <c r="C57" s="308"/>
      <c r="D57" s="113">
        <v>0.95011876484560565</v>
      </c>
      <c r="E57" s="115">
        <v>76</v>
      </c>
      <c r="F57" s="114">
        <v>58</v>
      </c>
      <c r="G57" s="114">
        <v>67</v>
      </c>
      <c r="H57" s="114">
        <v>58</v>
      </c>
      <c r="I57" s="140">
        <v>87</v>
      </c>
      <c r="J57" s="115">
        <v>-11</v>
      </c>
      <c r="K57" s="116">
        <v>-12.64367816091954</v>
      </c>
    </row>
    <row r="58" spans="1:11" ht="14.1" customHeight="1" x14ac:dyDescent="0.2">
      <c r="A58" s="306">
        <v>73</v>
      </c>
      <c r="B58" s="307" t="s">
        <v>286</v>
      </c>
      <c r="C58" s="308"/>
      <c r="D58" s="113">
        <v>1.5501937742217777</v>
      </c>
      <c r="E58" s="115">
        <v>124</v>
      </c>
      <c r="F58" s="114">
        <v>89</v>
      </c>
      <c r="G58" s="114">
        <v>106</v>
      </c>
      <c r="H58" s="114">
        <v>111</v>
      </c>
      <c r="I58" s="140">
        <v>118</v>
      </c>
      <c r="J58" s="115">
        <v>6</v>
      </c>
      <c r="K58" s="116">
        <v>5.0847457627118642</v>
      </c>
    </row>
    <row r="59" spans="1:11" ht="14.1" customHeight="1" x14ac:dyDescent="0.2">
      <c r="A59" s="306" t="s">
        <v>287</v>
      </c>
      <c r="B59" s="307" t="s">
        <v>288</v>
      </c>
      <c r="C59" s="308"/>
      <c r="D59" s="113">
        <v>1.1751468933616702</v>
      </c>
      <c r="E59" s="115">
        <v>94</v>
      </c>
      <c r="F59" s="114">
        <v>65</v>
      </c>
      <c r="G59" s="114">
        <v>77</v>
      </c>
      <c r="H59" s="114">
        <v>83</v>
      </c>
      <c r="I59" s="140">
        <v>97</v>
      </c>
      <c r="J59" s="115">
        <v>-3</v>
      </c>
      <c r="K59" s="116">
        <v>-3.0927835051546393</v>
      </c>
    </row>
    <row r="60" spans="1:11" ht="14.1" customHeight="1" x14ac:dyDescent="0.2">
      <c r="A60" s="306">
        <v>81</v>
      </c>
      <c r="B60" s="307" t="s">
        <v>289</v>
      </c>
      <c r="C60" s="308"/>
      <c r="D60" s="113">
        <v>6.5383172896612081</v>
      </c>
      <c r="E60" s="115">
        <v>523</v>
      </c>
      <c r="F60" s="114">
        <v>425</v>
      </c>
      <c r="G60" s="114">
        <v>449</v>
      </c>
      <c r="H60" s="114">
        <v>425</v>
      </c>
      <c r="I60" s="140">
        <v>456</v>
      </c>
      <c r="J60" s="115">
        <v>67</v>
      </c>
      <c r="K60" s="116">
        <v>14.692982456140351</v>
      </c>
    </row>
    <row r="61" spans="1:11" ht="14.1" customHeight="1" x14ac:dyDescent="0.2">
      <c r="A61" s="306" t="s">
        <v>290</v>
      </c>
      <c r="B61" s="307" t="s">
        <v>291</v>
      </c>
      <c r="C61" s="308"/>
      <c r="D61" s="113">
        <v>1.7002125265658208</v>
      </c>
      <c r="E61" s="115">
        <v>136</v>
      </c>
      <c r="F61" s="114">
        <v>110</v>
      </c>
      <c r="G61" s="114">
        <v>163</v>
      </c>
      <c r="H61" s="114">
        <v>142</v>
      </c>
      <c r="I61" s="140">
        <v>136</v>
      </c>
      <c r="J61" s="115">
        <v>0</v>
      </c>
      <c r="K61" s="116">
        <v>0</v>
      </c>
    </row>
    <row r="62" spans="1:11" ht="14.1" customHeight="1" x14ac:dyDescent="0.2">
      <c r="A62" s="306" t="s">
        <v>292</v>
      </c>
      <c r="B62" s="307" t="s">
        <v>293</v>
      </c>
      <c r="C62" s="308"/>
      <c r="D62" s="113">
        <v>2.4878109763720464</v>
      </c>
      <c r="E62" s="115">
        <v>199</v>
      </c>
      <c r="F62" s="114">
        <v>211</v>
      </c>
      <c r="G62" s="114">
        <v>182</v>
      </c>
      <c r="H62" s="114">
        <v>163</v>
      </c>
      <c r="I62" s="140">
        <v>187</v>
      </c>
      <c r="J62" s="115">
        <v>12</v>
      </c>
      <c r="K62" s="116">
        <v>6.4171122994652405</v>
      </c>
    </row>
    <row r="63" spans="1:11" ht="14.1" customHeight="1" x14ac:dyDescent="0.2">
      <c r="A63" s="306"/>
      <c r="B63" s="307" t="s">
        <v>294</v>
      </c>
      <c r="C63" s="308"/>
      <c r="D63" s="113">
        <v>2.125265658207276</v>
      </c>
      <c r="E63" s="115">
        <v>170</v>
      </c>
      <c r="F63" s="114">
        <v>177</v>
      </c>
      <c r="G63" s="114">
        <v>155</v>
      </c>
      <c r="H63" s="114">
        <v>139</v>
      </c>
      <c r="I63" s="140">
        <v>165</v>
      </c>
      <c r="J63" s="115">
        <v>5</v>
      </c>
      <c r="K63" s="116">
        <v>3.0303030303030303</v>
      </c>
    </row>
    <row r="64" spans="1:11" ht="14.1" customHeight="1" x14ac:dyDescent="0.2">
      <c r="A64" s="306" t="s">
        <v>295</v>
      </c>
      <c r="B64" s="307" t="s">
        <v>296</v>
      </c>
      <c r="C64" s="308"/>
      <c r="D64" s="113">
        <v>0.78759844980622573</v>
      </c>
      <c r="E64" s="115">
        <v>63</v>
      </c>
      <c r="F64" s="114">
        <v>39</v>
      </c>
      <c r="G64" s="114">
        <v>33</v>
      </c>
      <c r="H64" s="114">
        <v>31</v>
      </c>
      <c r="I64" s="140">
        <v>37</v>
      </c>
      <c r="J64" s="115">
        <v>26</v>
      </c>
      <c r="K64" s="116">
        <v>70.270270270270274</v>
      </c>
    </row>
    <row r="65" spans="1:11" ht="14.1" customHeight="1" x14ac:dyDescent="0.2">
      <c r="A65" s="306" t="s">
        <v>297</v>
      </c>
      <c r="B65" s="307" t="s">
        <v>298</v>
      </c>
      <c r="C65" s="308"/>
      <c r="D65" s="113">
        <v>0.58757344668083511</v>
      </c>
      <c r="E65" s="115">
        <v>47</v>
      </c>
      <c r="F65" s="114">
        <v>33</v>
      </c>
      <c r="G65" s="114">
        <v>28</v>
      </c>
      <c r="H65" s="114">
        <v>38</v>
      </c>
      <c r="I65" s="140">
        <v>53</v>
      </c>
      <c r="J65" s="115">
        <v>-6</v>
      </c>
      <c r="K65" s="116">
        <v>-11.320754716981131</v>
      </c>
    </row>
    <row r="66" spans="1:11" ht="14.1" customHeight="1" x14ac:dyDescent="0.2">
      <c r="A66" s="306">
        <v>82</v>
      </c>
      <c r="B66" s="307" t="s">
        <v>299</v>
      </c>
      <c r="C66" s="308"/>
      <c r="D66" s="113">
        <v>4.6505813226653334</v>
      </c>
      <c r="E66" s="115">
        <v>372</v>
      </c>
      <c r="F66" s="114">
        <v>330</v>
      </c>
      <c r="G66" s="114">
        <v>311</v>
      </c>
      <c r="H66" s="114">
        <v>300</v>
      </c>
      <c r="I66" s="140">
        <v>294</v>
      </c>
      <c r="J66" s="115">
        <v>78</v>
      </c>
      <c r="K66" s="116">
        <v>26.530612244897959</v>
      </c>
    </row>
    <row r="67" spans="1:11" ht="14.1" customHeight="1" x14ac:dyDescent="0.2">
      <c r="A67" s="306" t="s">
        <v>300</v>
      </c>
      <c r="B67" s="307" t="s">
        <v>301</v>
      </c>
      <c r="C67" s="308"/>
      <c r="D67" s="113">
        <v>3.3004125515689462</v>
      </c>
      <c r="E67" s="115">
        <v>264</v>
      </c>
      <c r="F67" s="114">
        <v>248</v>
      </c>
      <c r="G67" s="114">
        <v>203</v>
      </c>
      <c r="H67" s="114">
        <v>223</v>
      </c>
      <c r="I67" s="140">
        <v>198</v>
      </c>
      <c r="J67" s="115">
        <v>66</v>
      </c>
      <c r="K67" s="116">
        <v>33.333333333333336</v>
      </c>
    </row>
    <row r="68" spans="1:11" ht="14.1" customHeight="1" x14ac:dyDescent="0.2">
      <c r="A68" s="306" t="s">
        <v>302</v>
      </c>
      <c r="B68" s="307" t="s">
        <v>303</v>
      </c>
      <c r="C68" s="308"/>
      <c r="D68" s="113">
        <v>0.96262032754094262</v>
      </c>
      <c r="E68" s="115">
        <v>77</v>
      </c>
      <c r="F68" s="114">
        <v>50</v>
      </c>
      <c r="G68" s="114">
        <v>70</v>
      </c>
      <c r="H68" s="114">
        <v>50</v>
      </c>
      <c r="I68" s="140">
        <v>64</v>
      </c>
      <c r="J68" s="115">
        <v>13</v>
      </c>
      <c r="K68" s="116">
        <v>20.3125</v>
      </c>
    </row>
    <row r="69" spans="1:11" ht="14.1" customHeight="1" x14ac:dyDescent="0.2">
      <c r="A69" s="306">
        <v>83</v>
      </c>
      <c r="B69" s="307" t="s">
        <v>304</v>
      </c>
      <c r="C69" s="308"/>
      <c r="D69" s="113">
        <v>5.0756344543067886</v>
      </c>
      <c r="E69" s="115">
        <v>406</v>
      </c>
      <c r="F69" s="114">
        <v>259</v>
      </c>
      <c r="G69" s="114">
        <v>531</v>
      </c>
      <c r="H69" s="114">
        <v>270</v>
      </c>
      <c r="I69" s="140">
        <v>561</v>
      </c>
      <c r="J69" s="115">
        <v>-155</v>
      </c>
      <c r="K69" s="116">
        <v>-27.629233511586452</v>
      </c>
    </row>
    <row r="70" spans="1:11" ht="14.1" customHeight="1" x14ac:dyDescent="0.2">
      <c r="A70" s="306" t="s">
        <v>305</v>
      </c>
      <c r="B70" s="307" t="s">
        <v>306</v>
      </c>
      <c r="C70" s="308"/>
      <c r="D70" s="113">
        <v>4.3505438179772469</v>
      </c>
      <c r="E70" s="115">
        <v>348</v>
      </c>
      <c r="F70" s="114">
        <v>222</v>
      </c>
      <c r="G70" s="114">
        <v>469</v>
      </c>
      <c r="H70" s="114">
        <v>217</v>
      </c>
      <c r="I70" s="140">
        <v>522</v>
      </c>
      <c r="J70" s="115">
        <v>-174</v>
      </c>
      <c r="K70" s="116">
        <v>-33.333333333333336</v>
      </c>
    </row>
    <row r="71" spans="1:11" ht="14.1" customHeight="1" x14ac:dyDescent="0.2">
      <c r="A71" s="306"/>
      <c r="B71" s="307" t="s">
        <v>307</v>
      </c>
      <c r="C71" s="308"/>
      <c r="D71" s="113">
        <v>2.9128641080135016</v>
      </c>
      <c r="E71" s="115">
        <v>233</v>
      </c>
      <c r="F71" s="114">
        <v>149</v>
      </c>
      <c r="G71" s="114">
        <v>336</v>
      </c>
      <c r="H71" s="114">
        <v>141</v>
      </c>
      <c r="I71" s="140">
        <v>419</v>
      </c>
      <c r="J71" s="115">
        <v>-186</v>
      </c>
      <c r="K71" s="116">
        <v>-44.391408114558473</v>
      </c>
    </row>
    <row r="72" spans="1:11" ht="14.1" customHeight="1" x14ac:dyDescent="0.2">
      <c r="A72" s="306">
        <v>84</v>
      </c>
      <c r="B72" s="307" t="s">
        <v>308</v>
      </c>
      <c r="C72" s="308"/>
      <c r="D72" s="113">
        <v>1.66270783847981</v>
      </c>
      <c r="E72" s="115">
        <v>133</v>
      </c>
      <c r="F72" s="114">
        <v>62</v>
      </c>
      <c r="G72" s="114">
        <v>190</v>
      </c>
      <c r="H72" s="114">
        <v>86</v>
      </c>
      <c r="I72" s="140">
        <v>152</v>
      </c>
      <c r="J72" s="115">
        <v>-19</v>
      </c>
      <c r="K72" s="116">
        <v>-12.5</v>
      </c>
    </row>
    <row r="73" spans="1:11" ht="14.1" customHeight="1" x14ac:dyDescent="0.2">
      <c r="A73" s="306" t="s">
        <v>309</v>
      </c>
      <c r="B73" s="307" t="s">
        <v>310</v>
      </c>
      <c r="C73" s="308"/>
      <c r="D73" s="113">
        <v>0.8876109513689211</v>
      </c>
      <c r="E73" s="115">
        <v>71</v>
      </c>
      <c r="F73" s="114">
        <v>24</v>
      </c>
      <c r="G73" s="114">
        <v>133</v>
      </c>
      <c r="H73" s="114">
        <v>45</v>
      </c>
      <c r="I73" s="140">
        <v>84</v>
      </c>
      <c r="J73" s="115">
        <v>-13</v>
      </c>
      <c r="K73" s="116">
        <v>-15.476190476190476</v>
      </c>
    </row>
    <row r="74" spans="1:11" ht="14.1" customHeight="1" x14ac:dyDescent="0.2">
      <c r="A74" s="306" t="s">
        <v>311</v>
      </c>
      <c r="B74" s="307" t="s">
        <v>312</v>
      </c>
      <c r="C74" s="308"/>
      <c r="D74" s="113">
        <v>0.23752969121140141</v>
      </c>
      <c r="E74" s="115">
        <v>19</v>
      </c>
      <c r="F74" s="114">
        <v>4</v>
      </c>
      <c r="G74" s="114">
        <v>12</v>
      </c>
      <c r="H74" s="114">
        <v>7</v>
      </c>
      <c r="I74" s="140">
        <v>27</v>
      </c>
      <c r="J74" s="115">
        <v>-8</v>
      </c>
      <c r="K74" s="116">
        <v>-29.62962962962963</v>
      </c>
    </row>
    <row r="75" spans="1:11" ht="14.1" customHeight="1" x14ac:dyDescent="0.2">
      <c r="A75" s="306" t="s">
        <v>313</v>
      </c>
      <c r="B75" s="307" t="s">
        <v>314</v>
      </c>
      <c r="C75" s="308"/>
      <c r="D75" s="113">
        <v>0.20002500312539068</v>
      </c>
      <c r="E75" s="115">
        <v>16</v>
      </c>
      <c r="F75" s="114">
        <v>5</v>
      </c>
      <c r="G75" s="114">
        <v>6</v>
      </c>
      <c r="H75" s="114">
        <v>4</v>
      </c>
      <c r="I75" s="140">
        <v>4</v>
      </c>
      <c r="J75" s="115">
        <v>12</v>
      </c>
      <c r="K75" s="116" t="s">
        <v>514</v>
      </c>
    </row>
    <row r="76" spans="1:11" ht="14.1" customHeight="1" x14ac:dyDescent="0.2">
      <c r="A76" s="306">
        <v>91</v>
      </c>
      <c r="B76" s="307" t="s">
        <v>315</v>
      </c>
      <c r="C76" s="308"/>
      <c r="D76" s="113">
        <v>0.15001875234404299</v>
      </c>
      <c r="E76" s="115">
        <v>12</v>
      </c>
      <c r="F76" s="114">
        <v>15</v>
      </c>
      <c r="G76" s="114">
        <v>20</v>
      </c>
      <c r="H76" s="114">
        <v>84</v>
      </c>
      <c r="I76" s="140">
        <v>13</v>
      </c>
      <c r="J76" s="115">
        <v>-1</v>
      </c>
      <c r="K76" s="116">
        <v>-7.6923076923076925</v>
      </c>
    </row>
    <row r="77" spans="1:11" ht="14.1" customHeight="1" x14ac:dyDescent="0.2">
      <c r="A77" s="306">
        <v>92</v>
      </c>
      <c r="B77" s="307" t="s">
        <v>316</v>
      </c>
      <c r="C77" s="308"/>
      <c r="D77" s="113">
        <v>0.6750843855481935</v>
      </c>
      <c r="E77" s="115">
        <v>54</v>
      </c>
      <c r="F77" s="114">
        <v>48</v>
      </c>
      <c r="G77" s="114">
        <v>83</v>
      </c>
      <c r="H77" s="114">
        <v>68</v>
      </c>
      <c r="I77" s="140">
        <v>75</v>
      </c>
      <c r="J77" s="115">
        <v>-21</v>
      </c>
      <c r="K77" s="116">
        <v>-28</v>
      </c>
    </row>
    <row r="78" spans="1:11" ht="14.1" customHeight="1" x14ac:dyDescent="0.2">
      <c r="A78" s="306">
        <v>93</v>
      </c>
      <c r="B78" s="307" t="s">
        <v>317</v>
      </c>
      <c r="C78" s="308"/>
      <c r="D78" s="113">
        <v>0.1375171896487061</v>
      </c>
      <c r="E78" s="115">
        <v>11</v>
      </c>
      <c r="F78" s="114">
        <v>11</v>
      </c>
      <c r="G78" s="114">
        <v>18</v>
      </c>
      <c r="H78" s="114">
        <v>14</v>
      </c>
      <c r="I78" s="140">
        <v>16</v>
      </c>
      <c r="J78" s="115">
        <v>-5</v>
      </c>
      <c r="K78" s="116">
        <v>-31.25</v>
      </c>
    </row>
    <row r="79" spans="1:11" ht="14.1" customHeight="1" x14ac:dyDescent="0.2">
      <c r="A79" s="306">
        <v>94</v>
      </c>
      <c r="B79" s="307" t="s">
        <v>318</v>
      </c>
      <c r="C79" s="308"/>
      <c r="D79" s="113">
        <v>0.58757344668083511</v>
      </c>
      <c r="E79" s="115">
        <v>47</v>
      </c>
      <c r="F79" s="114">
        <v>38</v>
      </c>
      <c r="G79" s="114">
        <v>38</v>
      </c>
      <c r="H79" s="114">
        <v>18</v>
      </c>
      <c r="I79" s="140">
        <v>51</v>
      </c>
      <c r="J79" s="115">
        <v>-4</v>
      </c>
      <c r="K79" s="116">
        <v>-7.8431372549019605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0.22502812851606452</v>
      </c>
      <c r="E81" s="143">
        <v>18</v>
      </c>
      <c r="F81" s="144">
        <v>15</v>
      </c>
      <c r="G81" s="144">
        <v>49</v>
      </c>
      <c r="H81" s="144">
        <v>26</v>
      </c>
      <c r="I81" s="145">
        <v>29</v>
      </c>
      <c r="J81" s="143">
        <v>-11</v>
      </c>
      <c r="K81" s="146">
        <v>-37.931034482758619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79114</v>
      </c>
      <c r="C10" s="114">
        <v>42472</v>
      </c>
      <c r="D10" s="114">
        <v>36642</v>
      </c>
      <c r="E10" s="114">
        <v>61722</v>
      </c>
      <c r="F10" s="114">
        <v>16657</v>
      </c>
      <c r="G10" s="114">
        <v>9863</v>
      </c>
      <c r="H10" s="114">
        <v>19503</v>
      </c>
      <c r="I10" s="115">
        <v>24533</v>
      </c>
      <c r="J10" s="114">
        <v>16831</v>
      </c>
      <c r="K10" s="114">
        <v>7702</v>
      </c>
      <c r="L10" s="423">
        <v>6675</v>
      </c>
      <c r="M10" s="424">
        <v>6700</v>
      </c>
    </row>
    <row r="11" spans="1:13" ht="11.1" customHeight="1" x14ac:dyDescent="0.2">
      <c r="A11" s="422" t="s">
        <v>387</v>
      </c>
      <c r="B11" s="115">
        <v>79437</v>
      </c>
      <c r="C11" s="114">
        <v>42774</v>
      </c>
      <c r="D11" s="114">
        <v>36663</v>
      </c>
      <c r="E11" s="114">
        <v>62001</v>
      </c>
      <c r="F11" s="114">
        <v>16710</v>
      </c>
      <c r="G11" s="114">
        <v>9633</v>
      </c>
      <c r="H11" s="114">
        <v>19829</v>
      </c>
      <c r="I11" s="115">
        <v>24977</v>
      </c>
      <c r="J11" s="114">
        <v>17093</v>
      </c>
      <c r="K11" s="114">
        <v>7884</v>
      </c>
      <c r="L11" s="423">
        <v>5888</v>
      </c>
      <c r="M11" s="424">
        <v>5674</v>
      </c>
    </row>
    <row r="12" spans="1:13" ht="11.1" customHeight="1" x14ac:dyDescent="0.2">
      <c r="A12" s="422" t="s">
        <v>388</v>
      </c>
      <c r="B12" s="115">
        <v>81191</v>
      </c>
      <c r="C12" s="114">
        <v>43778</v>
      </c>
      <c r="D12" s="114">
        <v>37413</v>
      </c>
      <c r="E12" s="114">
        <v>63482</v>
      </c>
      <c r="F12" s="114">
        <v>16969</v>
      </c>
      <c r="G12" s="114">
        <v>10642</v>
      </c>
      <c r="H12" s="114">
        <v>20257</v>
      </c>
      <c r="I12" s="115">
        <v>25082</v>
      </c>
      <c r="J12" s="114">
        <v>16905</v>
      </c>
      <c r="K12" s="114">
        <v>8177</v>
      </c>
      <c r="L12" s="423">
        <v>8423</v>
      </c>
      <c r="M12" s="424">
        <v>7156</v>
      </c>
    </row>
    <row r="13" spans="1:13" s="110" customFormat="1" ht="11.1" customHeight="1" x14ac:dyDescent="0.2">
      <c r="A13" s="422" t="s">
        <v>389</v>
      </c>
      <c r="B13" s="115">
        <v>80069</v>
      </c>
      <c r="C13" s="114">
        <v>42866</v>
      </c>
      <c r="D13" s="114">
        <v>37203</v>
      </c>
      <c r="E13" s="114">
        <v>62193</v>
      </c>
      <c r="F13" s="114">
        <v>17135</v>
      </c>
      <c r="G13" s="114">
        <v>10184</v>
      </c>
      <c r="H13" s="114">
        <v>20322</v>
      </c>
      <c r="I13" s="115">
        <v>24883</v>
      </c>
      <c r="J13" s="114">
        <v>16836</v>
      </c>
      <c r="K13" s="114">
        <v>8047</v>
      </c>
      <c r="L13" s="423">
        <v>5394</v>
      </c>
      <c r="M13" s="424">
        <v>6627</v>
      </c>
    </row>
    <row r="14" spans="1:13" ht="15" customHeight="1" x14ac:dyDescent="0.2">
      <c r="A14" s="422" t="s">
        <v>390</v>
      </c>
      <c r="B14" s="115">
        <v>80830</v>
      </c>
      <c r="C14" s="114">
        <v>43316</v>
      </c>
      <c r="D14" s="114">
        <v>37514</v>
      </c>
      <c r="E14" s="114">
        <v>61161</v>
      </c>
      <c r="F14" s="114">
        <v>19095</v>
      </c>
      <c r="G14" s="114">
        <v>9938</v>
      </c>
      <c r="H14" s="114">
        <v>20793</v>
      </c>
      <c r="I14" s="115">
        <v>25099</v>
      </c>
      <c r="J14" s="114">
        <v>17000</v>
      </c>
      <c r="K14" s="114">
        <v>8099</v>
      </c>
      <c r="L14" s="423">
        <v>7394</v>
      </c>
      <c r="M14" s="424">
        <v>6720</v>
      </c>
    </row>
    <row r="15" spans="1:13" ht="11.1" customHeight="1" x14ac:dyDescent="0.2">
      <c r="A15" s="422" t="s">
        <v>387</v>
      </c>
      <c r="B15" s="115">
        <v>81414</v>
      </c>
      <c r="C15" s="114">
        <v>43801</v>
      </c>
      <c r="D15" s="114">
        <v>37613</v>
      </c>
      <c r="E15" s="114">
        <v>61165</v>
      </c>
      <c r="F15" s="114">
        <v>19717</v>
      </c>
      <c r="G15" s="114">
        <v>9656</v>
      </c>
      <c r="H15" s="114">
        <v>21191</v>
      </c>
      <c r="I15" s="115">
        <v>25607</v>
      </c>
      <c r="J15" s="114">
        <v>17391</v>
      </c>
      <c r="K15" s="114">
        <v>8216</v>
      </c>
      <c r="L15" s="423">
        <v>6101</v>
      </c>
      <c r="M15" s="424">
        <v>5632</v>
      </c>
    </row>
    <row r="16" spans="1:13" ht="11.1" customHeight="1" x14ac:dyDescent="0.2">
      <c r="A16" s="422" t="s">
        <v>388</v>
      </c>
      <c r="B16" s="115">
        <v>83176</v>
      </c>
      <c r="C16" s="114">
        <v>44824</v>
      </c>
      <c r="D16" s="114">
        <v>38352</v>
      </c>
      <c r="E16" s="114">
        <v>62893</v>
      </c>
      <c r="F16" s="114">
        <v>20065</v>
      </c>
      <c r="G16" s="114">
        <v>10885</v>
      </c>
      <c r="H16" s="114">
        <v>21535</v>
      </c>
      <c r="I16" s="115">
        <v>25396</v>
      </c>
      <c r="J16" s="114">
        <v>16881</v>
      </c>
      <c r="K16" s="114">
        <v>8515</v>
      </c>
      <c r="L16" s="423">
        <v>8747</v>
      </c>
      <c r="M16" s="424">
        <v>7257</v>
      </c>
    </row>
    <row r="17" spans="1:13" s="110" customFormat="1" ht="11.1" customHeight="1" x14ac:dyDescent="0.2">
      <c r="A17" s="422" t="s">
        <v>389</v>
      </c>
      <c r="B17" s="115">
        <v>82374</v>
      </c>
      <c r="C17" s="114">
        <v>44219</v>
      </c>
      <c r="D17" s="114">
        <v>38155</v>
      </c>
      <c r="E17" s="114">
        <v>62236</v>
      </c>
      <c r="F17" s="114">
        <v>20063</v>
      </c>
      <c r="G17" s="114">
        <v>10505</v>
      </c>
      <c r="H17" s="114">
        <v>21683</v>
      </c>
      <c r="I17" s="115">
        <v>25254</v>
      </c>
      <c r="J17" s="114">
        <v>16832</v>
      </c>
      <c r="K17" s="114">
        <v>8422</v>
      </c>
      <c r="L17" s="423">
        <v>5552</v>
      </c>
      <c r="M17" s="424">
        <v>6772</v>
      </c>
    </row>
    <row r="18" spans="1:13" ht="15" customHeight="1" x14ac:dyDescent="0.2">
      <c r="A18" s="422" t="s">
        <v>391</v>
      </c>
      <c r="B18" s="115">
        <v>83225</v>
      </c>
      <c r="C18" s="114">
        <v>44762</v>
      </c>
      <c r="D18" s="114">
        <v>38463</v>
      </c>
      <c r="E18" s="114">
        <v>62317</v>
      </c>
      <c r="F18" s="114">
        <v>20794</v>
      </c>
      <c r="G18" s="114">
        <v>10312</v>
      </c>
      <c r="H18" s="114">
        <v>22127</v>
      </c>
      <c r="I18" s="115">
        <v>24982</v>
      </c>
      <c r="J18" s="114">
        <v>16623</v>
      </c>
      <c r="K18" s="114">
        <v>8359</v>
      </c>
      <c r="L18" s="423">
        <v>7781</v>
      </c>
      <c r="M18" s="424">
        <v>6944</v>
      </c>
    </row>
    <row r="19" spans="1:13" ht="11.1" customHeight="1" x14ac:dyDescent="0.2">
      <c r="A19" s="422" t="s">
        <v>387</v>
      </c>
      <c r="B19" s="115">
        <v>83450</v>
      </c>
      <c r="C19" s="114">
        <v>44915</v>
      </c>
      <c r="D19" s="114">
        <v>38535</v>
      </c>
      <c r="E19" s="114">
        <v>62033</v>
      </c>
      <c r="F19" s="114">
        <v>21307</v>
      </c>
      <c r="G19" s="114">
        <v>9879</v>
      </c>
      <c r="H19" s="114">
        <v>22660</v>
      </c>
      <c r="I19" s="115">
        <v>25434</v>
      </c>
      <c r="J19" s="114">
        <v>16893</v>
      </c>
      <c r="K19" s="114">
        <v>8541</v>
      </c>
      <c r="L19" s="423">
        <v>6387</v>
      </c>
      <c r="M19" s="424">
        <v>6248</v>
      </c>
    </row>
    <row r="20" spans="1:13" ht="11.1" customHeight="1" x14ac:dyDescent="0.2">
      <c r="A20" s="422" t="s">
        <v>388</v>
      </c>
      <c r="B20" s="115">
        <v>84716</v>
      </c>
      <c r="C20" s="114">
        <v>45614</v>
      </c>
      <c r="D20" s="114">
        <v>39102</v>
      </c>
      <c r="E20" s="114">
        <v>63121</v>
      </c>
      <c r="F20" s="114">
        <v>21474</v>
      </c>
      <c r="G20" s="114">
        <v>10760</v>
      </c>
      <c r="H20" s="114">
        <v>22969</v>
      </c>
      <c r="I20" s="115">
        <v>25666</v>
      </c>
      <c r="J20" s="114">
        <v>16807</v>
      </c>
      <c r="K20" s="114">
        <v>8859</v>
      </c>
      <c r="L20" s="423">
        <v>8385</v>
      </c>
      <c r="M20" s="424">
        <v>7190</v>
      </c>
    </row>
    <row r="21" spans="1:13" s="110" customFormat="1" ht="11.1" customHeight="1" x14ac:dyDescent="0.2">
      <c r="A21" s="422" t="s">
        <v>389</v>
      </c>
      <c r="B21" s="115">
        <v>83909</v>
      </c>
      <c r="C21" s="114">
        <v>44856</v>
      </c>
      <c r="D21" s="114">
        <v>39053</v>
      </c>
      <c r="E21" s="114">
        <v>62433</v>
      </c>
      <c r="F21" s="114">
        <v>21424</v>
      </c>
      <c r="G21" s="114">
        <v>10223</v>
      </c>
      <c r="H21" s="114">
        <v>23223</v>
      </c>
      <c r="I21" s="115">
        <v>25641</v>
      </c>
      <c r="J21" s="114">
        <v>16792</v>
      </c>
      <c r="K21" s="114">
        <v>8849</v>
      </c>
      <c r="L21" s="423">
        <v>5248</v>
      </c>
      <c r="M21" s="424">
        <v>6811</v>
      </c>
    </row>
    <row r="22" spans="1:13" ht="15" customHeight="1" x14ac:dyDescent="0.2">
      <c r="A22" s="422" t="s">
        <v>392</v>
      </c>
      <c r="B22" s="115">
        <v>84717</v>
      </c>
      <c r="C22" s="114">
        <v>45426</v>
      </c>
      <c r="D22" s="114">
        <v>39291</v>
      </c>
      <c r="E22" s="114">
        <v>62870</v>
      </c>
      <c r="F22" s="114">
        <v>21650</v>
      </c>
      <c r="G22" s="114">
        <v>9920</v>
      </c>
      <c r="H22" s="114">
        <v>23768</v>
      </c>
      <c r="I22" s="115">
        <v>25409</v>
      </c>
      <c r="J22" s="114">
        <v>16638</v>
      </c>
      <c r="K22" s="114">
        <v>8771</v>
      </c>
      <c r="L22" s="423">
        <v>7258</v>
      </c>
      <c r="M22" s="424">
        <v>6671</v>
      </c>
    </row>
    <row r="23" spans="1:13" ht="11.1" customHeight="1" x14ac:dyDescent="0.2">
      <c r="A23" s="422" t="s">
        <v>387</v>
      </c>
      <c r="B23" s="115">
        <v>83671</v>
      </c>
      <c r="C23" s="114">
        <v>44996</v>
      </c>
      <c r="D23" s="114">
        <v>38675</v>
      </c>
      <c r="E23" s="114">
        <v>61897</v>
      </c>
      <c r="F23" s="114">
        <v>21566</v>
      </c>
      <c r="G23" s="114">
        <v>9329</v>
      </c>
      <c r="H23" s="114">
        <v>23961</v>
      </c>
      <c r="I23" s="115">
        <v>25874</v>
      </c>
      <c r="J23" s="114">
        <v>16925</v>
      </c>
      <c r="K23" s="114">
        <v>8949</v>
      </c>
      <c r="L23" s="423">
        <v>6714</v>
      </c>
      <c r="M23" s="424">
        <v>7545</v>
      </c>
    </row>
    <row r="24" spans="1:13" ht="11.1" customHeight="1" x14ac:dyDescent="0.2">
      <c r="A24" s="422" t="s">
        <v>388</v>
      </c>
      <c r="B24" s="115">
        <v>84859</v>
      </c>
      <c r="C24" s="114">
        <v>45541</v>
      </c>
      <c r="D24" s="114">
        <v>39318</v>
      </c>
      <c r="E24" s="114">
        <v>62195</v>
      </c>
      <c r="F24" s="114">
        <v>21975</v>
      </c>
      <c r="G24" s="114">
        <v>10083</v>
      </c>
      <c r="H24" s="114">
        <v>24282</v>
      </c>
      <c r="I24" s="115">
        <v>25992</v>
      </c>
      <c r="J24" s="114">
        <v>16787</v>
      </c>
      <c r="K24" s="114">
        <v>9205</v>
      </c>
      <c r="L24" s="423">
        <v>8481</v>
      </c>
      <c r="M24" s="424">
        <v>7484</v>
      </c>
    </row>
    <row r="25" spans="1:13" s="110" customFormat="1" ht="11.1" customHeight="1" x14ac:dyDescent="0.2">
      <c r="A25" s="422" t="s">
        <v>389</v>
      </c>
      <c r="B25" s="115">
        <v>83482</v>
      </c>
      <c r="C25" s="114">
        <v>44583</v>
      </c>
      <c r="D25" s="114">
        <v>38899</v>
      </c>
      <c r="E25" s="114">
        <v>60890</v>
      </c>
      <c r="F25" s="114">
        <v>21912</v>
      </c>
      <c r="G25" s="114">
        <v>9529</v>
      </c>
      <c r="H25" s="114">
        <v>24316</v>
      </c>
      <c r="I25" s="115">
        <v>26040</v>
      </c>
      <c r="J25" s="114">
        <v>16910</v>
      </c>
      <c r="K25" s="114">
        <v>9130</v>
      </c>
      <c r="L25" s="423">
        <v>4969</v>
      </c>
      <c r="M25" s="424">
        <v>6389</v>
      </c>
    </row>
    <row r="26" spans="1:13" ht="15" customHeight="1" x14ac:dyDescent="0.2">
      <c r="A26" s="422" t="s">
        <v>393</v>
      </c>
      <c r="B26" s="115">
        <v>83727</v>
      </c>
      <c r="C26" s="114">
        <v>45176</v>
      </c>
      <c r="D26" s="114">
        <v>38551</v>
      </c>
      <c r="E26" s="114">
        <v>61287</v>
      </c>
      <c r="F26" s="114">
        <v>21752</v>
      </c>
      <c r="G26" s="114">
        <v>9337</v>
      </c>
      <c r="H26" s="114">
        <v>24563</v>
      </c>
      <c r="I26" s="115">
        <v>25818</v>
      </c>
      <c r="J26" s="114">
        <v>16737</v>
      </c>
      <c r="K26" s="114">
        <v>9081</v>
      </c>
      <c r="L26" s="423">
        <v>7340</v>
      </c>
      <c r="M26" s="424">
        <v>6554</v>
      </c>
    </row>
    <row r="27" spans="1:13" ht="11.1" customHeight="1" x14ac:dyDescent="0.2">
      <c r="A27" s="422" t="s">
        <v>387</v>
      </c>
      <c r="B27" s="115">
        <v>83342</v>
      </c>
      <c r="C27" s="114">
        <v>45046</v>
      </c>
      <c r="D27" s="114">
        <v>38296</v>
      </c>
      <c r="E27" s="114">
        <v>60699</v>
      </c>
      <c r="F27" s="114">
        <v>21973</v>
      </c>
      <c r="G27" s="114">
        <v>8959</v>
      </c>
      <c r="H27" s="114">
        <v>24914</v>
      </c>
      <c r="I27" s="115">
        <v>26653</v>
      </c>
      <c r="J27" s="114">
        <v>17252</v>
      </c>
      <c r="K27" s="114">
        <v>9401</v>
      </c>
      <c r="L27" s="423">
        <v>6213</v>
      </c>
      <c r="M27" s="424">
        <v>5845</v>
      </c>
    </row>
    <row r="28" spans="1:13" ht="11.1" customHeight="1" x14ac:dyDescent="0.2">
      <c r="A28" s="422" t="s">
        <v>388</v>
      </c>
      <c r="B28" s="115">
        <v>84927</v>
      </c>
      <c r="C28" s="114">
        <v>45902</v>
      </c>
      <c r="D28" s="114">
        <v>39025</v>
      </c>
      <c r="E28" s="114">
        <v>62669</v>
      </c>
      <c r="F28" s="114">
        <v>22140</v>
      </c>
      <c r="G28" s="114">
        <v>9880</v>
      </c>
      <c r="H28" s="114">
        <v>25338</v>
      </c>
      <c r="I28" s="115">
        <v>26661</v>
      </c>
      <c r="J28" s="114">
        <v>17000</v>
      </c>
      <c r="K28" s="114">
        <v>9661</v>
      </c>
      <c r="L28" s="423">
        <v>8431</v>
      </c>
      <c r="M28" s="424">
        <v>7108</v>
      </c>
    </row>
    <row r="29" spans="1:13" s="110" customFormat="1" ht="11.1" customHeight="1" x14ac:dyDescent="0.2">
      <c r="A29" s="422" t="s">
        <v>389</v>
      </c>
      <c r="B29" s="115">
        <v>84009</v>
      </c>
      <c r="C29" s="114">
        <v>45104</v>
      </c>
      <c r="D29" s="114">
        <v>38905</v>
      </c>
      <c r="E29" s="114">
        <v>61594</v>
      </c>
      <c r="F29" s="114">
        <v>22343</v>
      </c>
      <c r="G29" s="114">
        <v>9494</v>
      </c>
      <c r="H29" s="114">
        <v>25441</v>
      </c>
      <c r="I29" s="115">
        <v>26397</v>
      </c>
      <c r="J29" s="114">
        <v>16851</v>
      </c>
      <c r="K29" s="114">
        <v>9546</v>
      </c>
      <c r="L29" s="423">
        <v>5510</v>
      </c>
      <c r="M29" s="424">
        <v>6564</v>
      </c>
    </row>
    <row r="30" spans="1:13" ht="15" customHeight="1" x14ac:dyDescent="0.2">
      <c r="A30" s="422" t="s">
        <v>394</v>
      </c>
      <c r="B30" s="115">
        <v>84874</v>
      </c>
      <c r="C30" s="114">
        <v>45693</v>
      </c>
      <c r="D30" s="114">
        <v>39181</v>
      </c>
      <c r="E30" s="114">
        <v>61985</v>
      </c>
      <c r="F30" s="114">
        <v>22835</v>
      </c>
      <c r="G30" s="114">
        <v>9287</v>
      </c>
      <c r="H30" s="114">
        <v>25934</v>
      </c>
      <c r="I30" s="115">
        <v>25849</v>
      </c>
      <c r="J30" s="114">
        <v>16497</v>
      </c>
      <c r="K30" s="114">
        <v>9352</v>
      </c>
      <c r="L30" s="423">
        <v>7376</v>
      </c>
      <c r="M30" s="424">
        <v>6504</v>
      </c>
    </row>
    <row r="31" spans="1:13" ht="11.1" customHeight="1" x14ac:dyDescent="0.2">
      <c r="A31" s="422" t="s">
        <v>387</v>
      </c>
      <c r="B31" s="115">
        <v>85061</v>
      </c>
      <c r="C31" s="114">
        <v>45866</v>
      </c>
      <c r="D31" s="114">
        <v>39195</v>
      </c>
      <c r="E31" s="114">
        <v>61803</v>
      </c>
      <c r="F31" s="114">
        <v>23222</v>
      </c>
      <c r="G31" s="114">
        <v>8941</v>
      </c>
      <c r="H31" s="114">
        <v>26319</v>
      </c>
      <c r="I31" s="115">
        <v>26236</v>
      </c>
      <c r="J31" s="114">
        <v>16691</v>
      </c>
      <c r="K31" s="114">
        <v>9545</v>
      </c>
      <c r="L31" s="423">
        <v>6259</v>
      </c>
      <c r="M31" s="424">
        <v>6033</v>
      </c>
    </row>
    <row r="32" spans="1:13" ht="11.1" customHeight="1" x14ac:dyDescent="0.2">
      <c r="A32" s="422" t="s">
        <v>388</v>
      </c>
      <c r="B32" s="115">
        <v>87570</v>
      </c>
      <c r="C32" s="114">
        <v>47106</v>
      </c>
      <c r="D32" s="114">
        <v>40464</v>
      </c>
      <c r="E32" s="114">
        <v>63595</v>
      </c>
      <c r="F32" s="114">
        <v>23958</v>
      </c>
      <c r="G32" s="114">
        <v>9837</v>
      </c>
      <c r="H32" s="114">
        <v>26931</v>
      </c>
      <c r="I32" s="115">
        <v>26521</v>
      </c>
      <c r="J32" s="114">
        <v>16544</v>
      </c>
      <c r="K32" s="114">
        <v>9977</v>
      </c>
      <c r="L32" s="423">
        <v>9233</v>
      </c>
      <c r="M32" s="424">
        <v>8058</v>
      </c>
    </row>
    <row r="33" spans="1:13" s="110" customFormat="1" ht="11.1" customHeight="1" x14ac:dyDescent="0.2">
      <c r="A33" s="422" t="s">
        <v>389</v>
      </c>
      <c r="B33" s="115">
        <v>86626</v>
      </c>
      <c r="C33" s="114">
        <v>46267</v>
      </c>
      <c r="D33" s="114">
        <v>40359</v>
      </c>
      <c r="E33" s="114">
        <v>62416</v>
      </c>
      <c r="F33" s="114">
        <v>24197</v>
      </c>
      <c r="G33" s="114">
        <v>9439</v>
      </c>
      <c r="H33" s="114">
        <v>26967</v>
      </c>
      <c r="I33" s="115">
        <v>26395</v>
      </c>
      <c r="J33" s="114">
        <v>16534</v>
      </c>
      <c r="K33" s="114">
        <v>9861</v>
      </c>
      <c r="L33" s="423">
        <v>5907</v>
      </c>
      <c r="M33" s="424">
        <v>6958</v>
      </c>
    </row>
    <row r="34" spans="1:13" ht="15" customHeight="1" x14ac:dyDescent="0.2">
      <c r="A34" s="422" t="s">
        <v>395</v>
      </c>
      <c r="B34" s="115">
        <v>87561</v>
      </c>
      <c r="C34" s="114">
        <v>46861</v>
      </c>
      <c r="D34" s="114">
        <v>40700</v>
      </c>
      <c r="E34" s="114">
        <v>62756</v>
      </c>
      <c r="F34" s="114">
        <v>24797</v>
      </c>
      <c r="G34" s="114">
        <v>9230</v>
      </c>
      <c r="H34" s="114">
        <v>27633</v>
      </c>
      <c r="I34" s="115">
        <v>26242</v>
      </c>
      <c r="J34" s="114">
        <v>16466</v>
      </c>
      <c r="K34" s="114">
        <v>9776</v>
      </c>
      <c r="L34" s="423">
        <v>8750</v>
      </c>
      <c r="M34" s="424">
        <v>7892</v>
      </c>
    </row>
    <row r="35" spans="1:13" ht="11.1" customHeight="1" x14ac:dyDescent="0.2">
      <c r="A35" s="422" t="s">
        <v>387</v>
      </c>
      <c r="B35" s="115">
        <v>88393</v>
      </c>
      <c r="C35" s="114">
        <v>47372</v>
      </c>
      <c r="D35" s="114">
        <v>41021</v>
      </c>
      <c r="E35" s="114">
        <v>63182</v>
      </c>
      <c r="F35" s="114">
        <v>25210</v>
      </c>
      <c r="G35" s="114">
        <v>9054</v>
      </c>
      <c r="H35" s="114">
        <v>28130</v>
      </c>
      <c r="I35" s="115">
        <v>26679</v>
      </c>
      <c r="J35" s="114">
        <v>16696</v>
      </c>
      <c r="K35" s="114">
        <v>9983</v>
      </c>
      <c r="L35" s="423">
        <v>6536</v>
      </c>
      <c r="M35" s="424">
        <v>6136</v>
      </c>
    </row>
    <row r="36" spans="1:13" ht="11.1" customHeight="1" x14ac:dyDescent="0.2">
      <c r="A36" s="422" t="s">
        <v>388</v>
      </c>
      <c r="B36" s="115">
        <v>90578</v>
      </c>
      <c r="C36" s="114">
        <v>48553</v>
      </c>
      <c r="D36" s="114">
        <v>42025</v>
      </c>
      <c r="E36" s="114">
        <v>64736</v>
      </c>
      <c r="F36" s="114">
        <v>25842</v>
      </c>
      <c r="G36" s="114">
        <v>9975</v>
      </c>
      <c r="H36" s="114">
        <v>28797</v>
      </c>
      <c r="I36" s="115">
        <v>26506</v>
      </c>
      <c r="J36" s="114">
        <v>16239</v>
      </c>
      <c r="K36" s="114">
        <v>10267</v>
      </c>
      <c r="L36" s="423">
        <v>9271</v>
      </c>
      <c r="M36" s="424">
        <v>7966</v>
      </c>
    </row>
    <row r="37" spans="1:13" s="110" customFormat="1" ht="11.1" customHeight="1" x14ac:dyDescent="0.2">
      <c r="A37" s="422" t="s">
        <v>389</v>
      </c>
      <c r="B37" s="115">
        <v>89815</v>
      </c>
      <c r="C37" s="114">
        <v>47889</v>
      </c>
      <c r="D37" s="114">
        <v>41926</v>
      </c>
      <c r="E37" s="114">
        <v>63805</v>
      </c>
      <c r="F37" s="114">
        <v>26010</v>
      </c>
      <c r="G37" s="114">
        <v>9648</v>
      </c>
      <c r="H37" s="114">
        <v>28984</v>
      </c>
      <c r="I37" s="115">
        <v>26306</v>
      </c>
      <c r="J37" s="114">
        <v>16133</v>
      </c>
      <c r="K37" s="114">
        <v>10173</v>
      </c>
      <c r="L37" s="423">
        <v>5951</v>
      </c>
      <c r="M37" s="424">
        <v>6860</v>
      </c>
    </row>
    <row r="38" spans="1:13" ht="15" customHeight="1" x14ac:dyDescent="0.2">
      <c r="A38" s="425" t="s">
        <v>396</v>
      </c>
      <c r="B38" s="115">
        <v>90673</v>
      </c>
      <c r="C38" s="114">
        <v>48485</v>
      </c>
      <c r="D38" s="114">
        <v>42188</v>
      </c>
      <c r="E38" s="114">
        <v>64310</v>
      </c>
      <c r="F38" s="114">
        <v>26363</v>
      </c>
      <c r="G38" s="114">
        <v>9409</v>
      </c>
      <c r="H38" s="114">
        <v>29462</v>
      </c>
      <c r="I38" s="115">
        <v>26238</v>
      </c>
      <c r="J38" s="114">
        <v>16158</v>
      </c>
      <c r="K38" s="114">
        <v>10080</v>
      </c>
      <c r="L38" s="423">
        <v>8217</v>
      </c>
      <c r="M38" s="424">
        <v>7632</v>
      </c>
    </row>
    <row r="39" spans="1:13" ht="11.1" customHeight="1" x14ac:dyDescent="0.2">
      <c r="A39" s="422" t="s">
        <v>387</v>
      </c>
      <c r="B39" s="115">
        <v>90747</v>
      </c>
      <c r="C39" s="114">
        <v>48467</v>
      </c>
      <c r="D39" s="114">
        <v>42280</v>
      </c>
      <c r="E39" s="114">
        <v>64135</v>
      </c>
      <c r="F39" s="114">
        <v>26612</v>
      </c>
      <c r="G39" s="114">
        <v>9082</v>
      </c>
      <c r="H39" s="114">
        <v>30051</v>
      </c>
      <c r="I39" s="115">
        <v>26574</v>
      </c>
      <c r="J39" s="114">
        <v>16330</v>
      </c>
      <c r="K39" s="114">
        <v>10244</v>
      </c>
      <c r="L39" s="423">
        <v>6390</v>
      </c>
      <c r="M39" s="424">
        <v>6217</v>
      </c>
    </row>
    <row r="40" spans="1:13" ht="11.1" customHeight="1" x14ac:dyDescent="0.2">
      <c r="A40" s="425" t="s">
        <v>388</v>
      </c>
      <c r="B40" s="115">
        <v>92089</v>
      </c>
      <c r="C40" s="114">
        <v>49240</v>
      </c>
      <c r="D40" s="114">
        <v>42849</v>
      </c>
      <c r="E40" s="114">
        <v>65137</v>
      </c>
      <c r="F40" s="114">
        <v>26952</v>
      </c>
      <c r="G40" s="114">
        <v>9983</v>
      </c>
      <c r="H40" s="114">
        <v>30427</v>
      </c>
      <c r="I40" s="115">
        <v>26923</v>
      </c>
      <c r="J40" s="114">
        <v>16238</v>
      </c>
      <c r="K40" s="114">
        <v>10685</v>
      </c>
      <c r="L40" s="423">
        <v>10644</v>
      </c>
      <c r="M40" s="424">
        <v>9360</v>
      </c>
    </row>
    <row r="41" spans="1:13" s="110" customFormat="1" ht="11.1" customHeight="1" x14ac:dyDescent="0.2">
      <c r="A41" s="422" t="s">
        <v>389</v>
      </c>
      <c r="B41" s="115">
        <v>91155</v>
      </c>
      <c r="C41" s="114">
        <v>48591</v>
      </c>
      <c r="D41" s="114">
        <v>42564</v>
      </c>
      <c r="E41" s="114">
        <v>64205</v>
      </c>
      <c r="F41" s="114">
        <v>26950</v>
      </c>
      <c r="G41" s="114">
        <v>9667</v>
      </c>
      <c r="H41" s="114">
        <v>30416</v>
      </c>
      <c r="I41" s="115">
        <v>26255</v>
      </c>
      <c r="J41" s="114">
        <v>15979</v>
      </c>
      <c r="K41" s="114">
        <v>10276</v>
      </c>
      <c r="L41" s="423">
        <v>6458</v>
      </c>
      <c r="M41" s="424">
        <v>7445</v>
      </c>
    </row>
    <row r="42" spans="1:13" ht="15" customHeight="1" x14ac:dyDescent="0.2">
      <c r="A42" s="422" t="s">
        <v>397</v>
      </c>
      <c r="B42" s="115">
        <v>91580</v>
      </c>
      <c r="C42" s="114">
        <v>48886</v>
      </c>
      <c r="D42" s="114">
        <v>42694</v>
      </c>
      <c r="E42" s="114">
        <v>64518</v>
      </c>
      <c r="F42" s="114">
        <v>27062</v>
      </c>
      <c r="G42" s="114">
        <v>9512</v>
      </c>
      <c r="H42" s="114">
        <v>30812</v>
      </c>
      <c r="I42" s="115">
        <v>26138</v>
      </c>
      <c r="J42" s="114">
        <v>15833</v>
      </c>
      <c r="K42" s="114">
        <v>10305</v>
      </c>
      <c r="L42" s="423">
        <v>9012</v>
      </c>
      <c r="M42" s="424">
        <v>8403</v>
      </c>
    </row>
    <row r="43" spans="1:13" ht="11.1" customHeight="1" x14ac:dyDescent="0.2">
      <c r="A43" s="422" t="s">
        <v>387</v>
      </c>
      <c r="B43" s="115">
        <v>91817</v>
      </c>
      <c r="C43" s="114">
        <v>49116</v>
      </c>
      <c r="D43" s="114">
        <v>42701</v>
      </c>
      <c r="E43" s="114">
        <v>64532</v>
      </c>
      <c r="F43" s="114">
        <v>27285</v>
      </c>
      <c r="G43" s="114">
        <v>9299</v>
      </c>
      <c r="H43" s="114">
        <v>31364</v>
      </c>
      <c r="I43" s="115">
        <v>26565</v>
      </c>
      <c r="J43" s="114">
        <v>16118</v>
      </c>
      <c r="K43" s="114">
        <v>10447</v>
      </c>
      <c r="L43" s="423">
        <v>8023</v>
      </c>
      <c r="M43" s="424">
        <v>7925</v>
      </c>
    </row>
    <row r="44" spans="1:13" ht="11.1" customHeight="1" x14ac:dyDescent="0.2">
      <c r="A44" s="422" t="s">
        <v>388</v>
      </c>
      <c r="B44" s="115">
        <v>93652</v>
      </c>
      <c r="C44" s="114">
        <v>50190</v>
      </c>
      <c r="D44" s="114">
        <v>43462</v>
      </c>
      <c r="E44" s="114">
        <v>65972</v>
      </c>
      <c r="F44" s="114">
        <v>27680</v>
      </c>
      <c r="G44" s="114">
        <v>10284</v>
      </c>
      <c r="H44" s="114">
        <v>31862</v>
      </c>
      <c r="I44" s="115">
        <v>26411</v>
      </c>
      <c r="J44" s="114">
        <v>15632</v>
      </c>
      <c r="K44" s="114">
        <v>10779</v>
      </c>
      <c r="L44" s="423">
        <v>10119</v>
      </c>
      <c r="M44" s="424">
        <v>8647</v>
      </c>
    </row>
    <row r="45" spans="1:13" s="110" customFormat="1" ht="11.1" customHeight="1" x14ac:dyDescent="0.2">
      <c r="A45" s="422" t="s">
        <v>389</v>
      </c>
      <c r="B45" s="115">
        <v>92878</v>
      </c>
      <c r="C45" s="114">
        <v>49626</v>
      </c>
      <c r="D45" s="114">
        <v>43252</v>
      </c>
      <c r="E45" s="114">
        <v>65139</v>
      </c>
      <c r="F45" s="114">
        <v>27739</v>
      </c>
      <c r="G45" s="114">
        <v>9976</v>
      </c>
      <c r="H45" s="114">
        <v>31906</v>
      </c>
      <c r="I45" s="115">
        <v>26117</v>
      </c>
      <c r="J45" s="114">
        <v>15417</v>
      </c>
      <c r="K45" s="114">
        <v>10700</v>
      </c>
      <c r="L45" s="423">
        <v>6413</v>
      </c>
      <c r="M45" s="424">
        <v>7248</v>
      </c>
    </row>
    <row r="46" spans="1:13" ht="15" customHeight="1" x14ac:dyDescent="0.2">
      <c r="A46" s="422" t="s">
        <v>398</v>
      </c>
      <c r="B46" s="115">
        <v>92917</v>
      </c>
      <c r="C46" s="114">
        <v>49565</v>
      </c>
      <c r="D46" s="114">
        <v>43352</v>
      </c>
      <c r="E46" s="114">
        <v>64953</v>
      </c>
      <c r="F46" s="114">
        <v>27964</v>
      </c>
      <c r="G46" s="114">
        <v>9626</v>
      </c>
      <c r="H46" s="114">
        <v>32255</v>
      </c>
      <c r="I46" s="115">
        <v>25938</v>
      </c>
      <c r="J46" s="114">
        <v>15371</v>
      </c>
      <c r="K46" s="114">
        <v>10567</v>
      </c>
      <c r="L46" s="423">
        <v>8693</v>
      </c>
      <c r="M46" s="424">
        <v>8692</v>
      </c>
    </row>
    <row r="47" spans="1:13" ht="11.1" customHeight="1" x14ac:dyDescent="0.2">
      <c r="A47" s="422" t="s">
        <v>387</v>
      </c>
      <c r="B47" s="115">
        <v>92689</v>
      </c>
      <c r="C47" s="114">
        <v>49356</v>
      </c>
      <c r="D47" s="114">
        <v>43333</v>
      </c>
      <c r="E47" s="114">
        <v>64508</v>
      </c>
      <c r="F47" s="114">
        <v>28181</v>
      </c>
      <c r="G47" s="114">
        <v>9214</v>
      </c>
      <c r="H47" s="114">
        <v>32546</v>
      </c>
      <c r="I47" s="115">
        <v>26373</v>
      </c>
      <c r="J47" s="114">
        <v>15620</v>
      </c>
      <c r="K47" s="114">
        <v>10753</v>
      </c>
      <c r="L47" s="423">
        <v>7197</v>
      </c>
      <c r="M47" s="424">
        <v>7286</v>
      </c>
    </row>
    <row r="48" spans="1:13" ht="11.1" customHeight="1" x14ac:dyDescent="0.2">
      <c r="A48" s="422" t="s">
        <v>388</v>
      </c>
      <c r="B48" s="115">
        <v>94552</v>
      </c>
      <c r="C48" s="114">
        <v>50388</v>
      </c>
      <c r="D48" s="114">
        <v>44164</v>
      </c>
      <c r="E48" s="114">
        <v>65859</v>
      </c>
      <c r="F48" s="114">
        <v>28693</v>
      </c>
      <c r="G48" s="114">
        <v>10310</v>
      </c>
      <c r="H48" s="114">
        <v>32915</v>
      </c>
      <c r="I48" s="115">
        <v>26268</v>
      </c>
      <c r="J48" s="114">
        <v>15186</v>
      </c>
      <c r="K48" s="114">
        <v>11082</v>
      </c>
      <c r="L48" s="423">
        <v>9640</v>
      </c>
      <c r="M48" s="424">
        <v>7972</v>
      </c>
    </row>
    <row r="49" spans="1:17" s="110" customFormat="1" ht="11.1" customHeight="1" x14ac:dyDescent="0.2">
      <c r="A49" s="422" t="s">
        <v>389</v>
      </c>
      <c r="B49" s="115">
        <v>93700</v>
      </c>
      <c r="C49" s="114">
        <v>49664</v>
      </c>
      <c r="D49" s="114">
        <v>44036</v>
      </c>
      <c r="E49" s="114">
        <v>64936</v>
      </c>
      <c r="F49" s="114">
        <v>28764</v>
      </c>
      <c r="G49" s="114">
        <v>9945</v>
      </c>
      <c r="H49" s="114">
        <v>32859</v>
      </c>
      <c r="I49" s="115">
        <v>25909</v>
      </c>
      <c r="J49" s="114">
        <v>15003</v>
      </c>
      <c r="K49" s="114">
        <v>10906</v>
      </c>
      <c r="L49" s="423">
        <v>6074</v>
      </c>
      <c r="M49" s="424">
        <v>7179</v>
      </c>
    </row>
    <row r="50" spans="1:17" ht="15" customHeight="1" x14ac:dyDescent="0.2">
      <c r="A50" s="422" t="s">
        <v>399</v>
      </c>
      <c r="B50" s="143">
        <v>94263</v>
      </c>
      <c r="C50" s="144">
        <v>50089</v>
      </c>
      <c r="D50" s="144">
        <v>44174</v>
      </c>
      <c r="E50" s="144">
        <v>65402</v>
      </c>
      <c r="F50" s="144">
        <v>28861</v>
      </c>
      <c r="G50" s="144">
        <v>9756</v>
      </c>
      <c r="H50" s="144">
        <v>33180</v>
      </c>
      <c r="I50" s="143">
        <v>25070</v>
      </c>
      <c r="J50" s="144">
        <v>14558</v>
      </c>
      <c r="K50" s="144">
        <v>10512</v>
      </c>
      <c r="L50" s="426">
        <v>8539</v>
      </c>
      <c r="M50" s="427">
        <v>7999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1.4486046686828029</v>
      </c>
      <c r="C6" s="480">
        <f>'Tabelle 3.3'!J11</f>
        <v>-3.3464415143804458</v>
      </c>
      <c r="D6" s="481">
        <f t="shared" ref="D6:E9" si="0">IF(OR(AND(B6&gt;=-50,B6&lt;=50),ISNUMBER(B6)=FALSE),B6,"")</f>
        <v>1.4486046686828029</v>
      </c>
      <c r="E6" s="481">
        <f t="shared" si="0"/>
        <v>-3.3464415143804458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1.4486046686828029</v>
      </c>
      <c r="C14" s="480">
        <f>'Tabelle 3.3'!J11</f>
        <v>-3.3464415143804458</v>
      </c>
      <c r="D14" s="481">
        <f>IF(OR(AND(B14&gt;=-50,B14&lt;=50),ISNUMBER(B14)=FALSE),B14,"")</f>
        <v>1.4486046686828029</v>
      </c>
      <c r="E14" s="481">
        <f>IF(OR(AND(C14&gt;=-50,C14&lt;=50),ISNUMBER(C14)=FALSE),C14,"")</f>
        <v>-3.3464415143804458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1.8181818181818181</v>
      </c>
      <c r="C15" s="480">
        <f>'Tabelle 3.3'!J12</f>
        <v>4.8695652173913047</v>
      </c>
      <c r="D15" s="481">
        <f t="shared" ref="D15:E45" si="3">IF(OR(AND(B15&gt;=-50,B15&lt;=50),ISNUMBER(B15)=FALSE),B15,"")</f>
        <v>1.8181818181818181</v>
      </c>
      <c r="E15" s="481">
        <f t="shared" si="3"/>
        <v>4.8695652173913047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2.9513034923757995</v>
      </c>
      <c r="C16" s="480">
        <f>'Tabelle 3.3'!J13</f>
        <v>-1.9230769230769231</v>
      </c>
      <c r="D16" s="481">
        <f t="shared" si="3"/>
        <v>2.9513034923757995</v>
      </c>
      <c r="E16" s="481">
        <f t="shared" si="3"/>
        <v>-1.9230769230769231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-1.2330322859769618</v>
      </c>
      <c r="C17" s="480">
        <f>'Tabelle 3.3'!J14</f>
        <v>-9.8626104023552497</v>
      </c>
      <c r="D17" s="481">
        <f t="shared" si="3"/>
        <v>-1.2330322859769618</v>
      </c>
      <c r="E17" s="481">
        <f t="shared" si="3"/>
        <v>-9.8626104023552497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2.7904215317633088</v>
      </c>
      <c r="C18" s="480">
        <f>'Tabelle 3.3'!J15</f>
        <v>-3.7604456824512535</v>
      </c>
      <c r="D18" s="481">
        <f t="shared" si="3"/>
        <v>2.7904215317633088</v>
      </c>
      <c r="E18" s="481">
        <f t="shared" si="3"/>
        <v>-3.7604456824512535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-2.5779625779625781</v>
      </c>
      <c r="C19" s="480">
        <f>'Tabelle 3.3'!J16</f>
        <v>-12.796697626418988</v>
      </c>
      <c r="D19" s="481">
        <f t="shared" si="3"/>
        <v>-2.5779625779625781</v>
      </c>
      <c r="E19" s="481">
        <f t="shared" si="3"/>
        <v>-12.796697626418988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-3.1691985332634887</v>
      </c>
      <c r="C20" s="480">
        <f>'Tabelle 3.3'!J17</f>
        <v>-14.245014245014245</v>
      </c>
      <c r="D20" s="481">
        <f t="shared" si="3"/>
        <v>-3.1691985332634887</v>
      </c>
      <c r="E20" s="481">
        <f t="shared" si="3"/>
        <v>-14.245014245014245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1.7494854454572184</v>
      </c>
      <c r="C21" s="480">
        <f>'Tabelle 3.3'!J18</f>
        <v>9.3023255813953487E-2</v>
      </c>
      <c r="D21" s="481">
        <f t="shared" si="3"/>
        <v>1.7494854454572184</v>
      </c>
      <c r="E21" s="481">
        <f t="shared" si="3"/>
        <v>9.3023255813953487E-2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2.0085559265442403</v>
      </c>
      <c r="C22" s="480">
        <f>'Tabelle 3.3'!J19</f>
        <v>-0.73640483383685795</v>
      </c>
      <c r="D22" s="481">
        <f t="shared" si="3"/>
        <v>2.0085559265442403</v>
      </c>
      <c r="E22" s="481">
        <f t="shared" si="3"/>
        <v>-0.73640483383685795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6.859205776173285</v>
      </c>
      <c r="C23" s="480">
        <f>'Tabelle 3.3'!J20</f>
        <v>-3.2367972742759794</v>
      </c>
      <c r="D23" s="481">
        <f t="shared" si="3"/>
        <v>6.859205776173285</v>
      </c>
      <c r="E23" s="481">
        <f t="shared" si="3"/>
        <v>-3.2367972742759794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-7.8214285714285712</v>
      </c>
      <c r="C24" s="480">
        <f>'Tabelle 3.3'!J21</f>
        <v>-14.125412541254125</v>
      </c>
      <c r="D24" s="481">
        <f t="shared" si="3"/>
        <v>-7.8214285714285712</v>
      </c>
      <c r="E24" s="481">
        <f t="shared" si="3"/>
        <v>-14.125412541254125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0.99099099099099097</v>
      </c>
      <c r="C25" s="480">
        <f>'Tabelle 3.3'!J22</f>
        <v>-4.0752351097178687</v>
      </c>
      <c r="D25" s="481">
        <f t="shared" si="3"/>
        <v>0.99099099099099097</v>
      </c>
      <c r="E25" s="481">
        <f t="shared" si="3"/>
        <v>-4.0752351097178687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1.9302152932442465</v>
      </c>
      <c r="C26" s="480">
        <f>'Tabelle 3.3'!J23</f>
        <v>5.3497942386831276</v>
      </c>
      <c r="D26" s="481">
        <f t="shared" si="3"/>
        <v>1.9302152932442465</v>
      </c>
      <c r="E26" s="481">
        <f t="shared" si="3"/>
        <v>5.3497942386831276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1.9711902956785443</v>
      </c>
      <c r="C27" s="480">
        <f>'Tabelle 3.3'!J24</f>
        <v>0.16522098306484923</v>
      </c>
      <c r="D27" s="481">
        <f t="shared" si="3"/>
        <v>1.9711902956785443</v>
      </c>
      <c r="E27" s="481">
        <f t="shared" si="3"/>
        <v>0.16522098306484923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2.1578480638486552</v>
      </c>
      <c r="C28" s="480">
        <f>'Tabelle 3.3'!J25</f>
        <v>-2.7370855821125675</v>
      </c>
      <c r="D28" s="481">
        <f t="shared" si="3"/>
        <v>2.1578480638486552</v>
      </c>
      <c r="E28" s="481">
        <f t="shared" si="3"/>
        <v>-2.7370855821125675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-14.153846153846153</v>
      </c>
      <c r="C29" s="480">
        <f>'Tabelle 3.3'!J26</f>
        <v>15.934065934065934</v>
      </c>
      <c r="D29" s="481">
        <f t="shared" si="3"/>
        <v>-14.153846153846153</v>
      </c>
      <c r="E29" s="481">
        <f t="shared" si="3"/>
        <v>15.934065934065934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4.4168842471714536</v>
      </c>
      <c r="C30" s="480">
        <f>'Tabelle 3.3'!J27</f>
        <v>-2.7472527472527473</v>
      </c>
      <c r="D30" s="481">
        <f t="shared" si="3"/>
        <v>4.4168842471714536</v>
      </c>
      <c r="E30" s="481">
        <f t="shared" si="3"/>
        <v>-2.7472527472527473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4.918032786885246</v>
      </c>
      <c r="C31" s="480">
        <f>'Tabelle 3.3'!J28</f>
        <v>-4.6052631578947372</v>
      </c>
      <c r="D31" s="481">
        <f t="shared" si="3"/>
        <v>4.918032786885246</v>
      </c>
      <c r="E31" s="481">
        <f t="shared" si="3"/>
        <v>-4.6052631578947372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3.5287081339712918</v>
      </c>
      <c r="C32" s="480">
        <f>'Tabelle 3.3'!J29</f>
        <v>-9.1743119266055051E-2</v>
      </c>
      <c r="D32" s="481">
        <f t="shared" si="3"/>
        <v>3.5287081339712918</v>
      </c>
      <c r="E32" s="481">
        <f t="shared" si="3"/>
        <v>-9.1743119266055051E-2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3.4069981583793738</v>
      </c>
      <c r="C33" s="480">
        <f>'Tabelle 3.3'!J30</f>
        <v>3.2900432900432901</v>
      </c>
      <c r="D33" s="481">
        <f t="shared" si="3"/>
        <v>3.4069981583793738</v>
      </c>
      <c r="E33" s="481">
        <f t="shared" si="3"/>
        <v>3.2900432900432901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0.74289405684754517</v>
      </c>
      <c r="C34" s="480">
        <f>'Tabelle 3.3'!J31</f>
        <v>-4.2857142857142856</v>
      </c>
      <c r="D34" s="481">
        <f t="shared" si="3"/>
        <v>0.74289405684754517</v>
      </c>
      <c r="E34" s="481">
        <f t="shared" si="3"/>
        <v>-4.2857142857142856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33.333333333333336</v>
      </c>
      <c r="D35" s="481">
        <f t="shared" si="3"/>
        <v>0</v>
      </c>
      <c r="E35" s="481">
        <f t="shared" si="3"/>
        <v>33.333333333333336</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1.8181818181818181</v>
      </c>
      <c r="C37" s="480">
        <f>'Tabelle 3.3'!J34</f>
        <v>4.8695652173913047</v>
      </c>
      <c r="D37" s="481">
        <f t="shared" si="3"/>
        <v>1.8181818181818181</v>
      </c>
      <c r="E37" s="481">
        <f t="shared" si="3"/>
        <v>4.8695652173913047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-0.17931640196150186</v>
      </c>
      <c r="C38" s="480">
        <f>'Tabelle 3.3'!J35</f>
        <v>-6.2791420578178423</v>
      </c>
      <c r="D38" s="481">
        <f t="shared" si="3"/>
        <v>-0.17931640196150186</v>
      </c>
      <c r="E38" s="481">
        <f t="shared" si="3"/>
        <v>-6.2791420578178423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2.1372505752923745</v>
      </c>
      <c r="C39" s="480">
        <f>'Tabelle 3.3'!J36</f>
        <v>-3.1386894278101432</v>
      </c>
      <c r="D39" s="481">
        <f t="shared" si="3"/>
        <v>2.1372505752923745</v>
      </c>
      <c r="E39" s="481">
        <f t="shared" si="3"/>
        <v>-3.1386894278101432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2.1372505752923745</v>
      </c>
      <c r="C45" s="480">
        <f>'Tabelle 3.3'!J36</f>
        <v>-3.1386894278101432</v>
      </c>
      <c r="D45" s="481">
        <f t="shared" si="3"/>
        <v>2.1372505752923745</v>
      </c>
      <c r="E45" s="481">
        <f t="shared" si="3"/>
        <v>-3.1386894278101432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83727</v>
      </c>
      <c r="C51" s="487">
        <v>16737</v>
      </c>
      <c r="D51" s="487">
        <v>9081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83342</v>
      </c>
      <c r="C52" s="487">
        <v>17252</v>
      </c>
      <c r="D52" s="487">
        <v>9401</v>
      </c>
      <c r="E52" s="488">
        <f t="shared" ref="E52:G70" si="11">IF($A$51=37802,IF(COUNTBLANK(B$51:B$70)&gt;0,#N/A,B52/B$51*100),IF(COUNTBLANK(B$51:B$75)&gt;0,#N/A,B52/B$51*100))</f>
        <v>99.540172226402476</v>
      </c>
      <c r="F52" s="488">
        <f t="shared" si="11"/>
        <v>103.07701499671387</v>
      </c>
      <c r="G52" s="488">
        <f t="shared" si="11"/>
        <v>103.52384098667548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84927</v>
      </c>
      <c r="C53" s="487">
        <v>17000</v>
      </c>
      <c r="D53" s="487">
        <v>9661</v>
      </c>
      <c r="E53" s="488">
        <f t="shared" si="11"/>
        <v>101.43322942420008</v>
      </c>
      <c r="F53" s="488">
        <f t="shared" si="11"/>
        <v>101.57136882356457</v>
      </c>
      <c r="G53" s="488">
        <f t="shared" si="11"/>
        <v>106.3869617883493</v>
      </c>
      <c r="H53" s="489">
        <f>IF(ISERROR(L53)=TRUE,IF(MONTH(A53)=MONTH(MAX(A$51:A$75)),A53,""),"")</f>
        <v>41883</v>
      </c>
      <c r="I53" s="488">
        <f t="shared" si="12"/>
        <v>101.43322942420008</v>
      </c>
      <c r="J53" s="488">
        <f t="shared" si="10"/>
        <v>101.57136882356457</v>
      </c>
      <c r="K53" s="488">
        <f t="shared" si="10"/>
        <v>106.3869617883493</v>
      </c>
      <c r="L53" s="488" t="e">
        <f t="shared" si="13"/>
        <v>#N/A</v>
      </c>
    </row>
    <row r="54" spans="1:14" ht="15" customHeight="1" x14ac:dyDescent="0.2">
      <c r="A54" s="490" t="s">
        <v>462</v>
      </c>
      <c r="B54" s="487">
        <v>84009</v>
      </c>
      <c r="C54" s="487">
        <v>16851</v>
      </c>
      <c r="D54" s="487">
        <v>9546</v>
      </c>
      <c r="E54" s="488">
        <f t="shared" si="11"/>
        <v>100.33680891468701</v>
      </c>
      <c r="F54" s="488">
        <f t="shared" si="11"/>
        <v>100.68112564975802</v>
      </c>
      <c r="G54" s="488">
        <f t="shared" si="11"/>
        <v>105.12058143376279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84874</v>
      </c>
      <c r="C55" s="487">
        <v>16497</v>
      </c>
      <c r="D55" s="487">
        <v>9352</v>
      </c>
      <c r="E55" s="488">
        <f t="shared" si="11"/>
        <v>101.36992845796458</v>
      </c>
      <c r="F55" s="488">
        <f t="shared" si="11"/>
        <v>98.566051263667319</v>
      </c>
      <c r="G55" s="488">
        <f t="shared" si="11"/>
        <v>102.98425283559078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85061</v>
      </c>
      <c r="C56" s="487">
        <v>16691</v>
      </c>
      <c r="D56" s="487">
        <v>9545</v>
      </c>
      <c r="E56" s="488">
        <f t="shared" si="11"/>
        <v>101.59327337656909</v>
      </c>
      <c r="F56" s="488">
        <f t="shared" si="11"/>
        <v>99.725159825536238</v>
      </c>
      <c r="G56" s="488">
        <f t="shared" si="11"/>
        <v>105.10956943067944</v>
      </c>
      <c r="H56" s="489" t="str">
        <f t="shared" si="14"/>
        <v/>
      </c>
      <c r="I56" s="488" t="str">
        <f t="shared" si="12"/>
        <v/>
      </c>
      <c r="J56" s="488" t="str">
        <f t="shared" si="10"/>
        <v/>
      </c>
      <c r="K56" s="488" t="str">
        <f t="shared" si="10"/>
        <v/>
      </c>
      <c r="L56" s="488" t="e">
        <f t="shared" si="13"/>
        <v>#N/A</v>
      </c>
    </row>
    <row r="57" spans="1:14" ht="15" customHeight="1" x14ac:dyDescent="0.2">
      <c r="A57" s="490">
        <v>42248</v>
      </c>
      <c r="B57" s="487">
        <v>87570</v>
      </c>
      <c r="C57" s="487">
        <v>16544</v>
      </c>
      <c r="D57" s="487">
        <v>9977</v>
      </c>
      <c r="E57" s="488">
        <f t="shared" si="11"/>
        <v>104.58991723100075</v>
      </c>
      <c r="F57" s="488">
        <f t="shared" si="11"/>
        <v>98.846866224532477</v>
      </c>
      <c r="G57" s="488">
        <f t="shared" si="11"/>
        <v>109.86675476269134</v>
      </c>
      <c r="H57" s="489">
        <f t="shared" si="14"/>
        <v>42248</v>
      </c>
      <c r="I57" s="488">
        <f t="shared" si="12"/>
        <v>104.58991723100075</v>
      </c>
      <c r="J57" s="488">
        <f t="shared" si="10"/>
        <v>98.846866224532477</v>
      </c>
      <c r="K57" s="488">
        <f t="shared" si="10"/>
        <v>109.86675476269134</v>
      </c>
      <c r="L57" s="488" t="e">
        <f t="shared" si="13"/>
        <v>#N/A</v>
      </c>
    </row>
    <row r="58" spans="1:14" ht="15" customHeight="1" x14ac:dyDescent="0.2">
      <c r="A58" s="490" t="s">
        <v>465</v>
      </c>
      <c r="B58" s="487">
        <v>86626</v>
      </c>
      <c r="C58" s="487">
        <v>16534</v>
      </c>
      <c r="D58" s="487">
        <v>9861</v>
      </c>
      <c r="E58" s="488">
        <f t="shared" si="11"/>
        <v>103.4624434172967</v>
      </c>
      <c r="F58" s="488">
        <f t="shared" si="11"/>
        <v>98.787118360518605</v>
      </c>
      <c r="G58" s="488">
        <f t="shared" si="11"/>
        <v>108.58936240502149</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87561</v>
      </c>
      <c r="C59" s="487">
        <v>16466</v>
      </c>
      <c r="D59" s="487">
        <v>9776</v>
      </c>
      <c r="E59" s="488">
        <f t="shared" si="11"/>
        <v>104.57916801031925</v>
      </c>
      <c r="F59" s="488">
        <f t="shared" si="11"/>
        <v>98.380832885224351</v>
      </c>
      <c r="G59" s="488">
        <f t="shared" si="11"/>
        <v>107.6533421429358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88393</v>
      </c>
      <c r="C60" s="487">
        <v>16696</v>
      </c>
      <c r="D60" s="487">
        <v>9983</v>
      </c>
      <c r="E60" s="488">
        <f t="shared" si="11"/>
        <v>105.57287374443132</v>
      </c>
      <c r="F60" s="488">
        <f t="shared" si="11"/>
        <v>99.75503375754316</v>
      </c>
      <c r="G60" s="488">
        <f t="shared" si="11"/>
        <v>109.93282678119149</v>
      </c>
      <c r="H60" s="489" t="str">
        <f t="shared" si="14"/>
        <v/>
      </c>
      <c r="I60" s="488" t="str">
        <f t="shared" si="12"/>
        <v/>
      </c>
      <c r="J60" s="488" t="str">
        <f t="shared" si="10"/>
        <v/>
      </c>
      <c r="K60" s="488" t="str">
        <f t="shared" si="10"/>
        <v/>
      </c>
      <c r="L60" s="488" t="e">
        <f t="shared" si="13"/>
        <v>#N/A</v>
      </c>
    </row>
    <row r="61" spans="1:14" ht="15" customHeight="1" x14ac:dyDescent="0.2">
      <c r="A61" s="490">
        <v>42614</v>
      </c>
      <c r="B61" s="487">
        <v>90578</v>
      </c>
      <c r="C61" s="487">
        <v>16239</v>
      </c>
      <c r="D61" s="487">
        <v>10267</v>
      </c>
      <c r="E61" s="488">
        <f t="shared" si="11"/>
        <v>108.18254565432895</v>
      </c>
      <c r="F61" s="488">
        <f t="shared" si="11"/>
        <v>97.0245563721097</v>
      </c>
      <c r="G61" s="488">
        <f t="shared" si="11"/>
        <v>113.06023565686598</v>
      </c>
      <c r="H61" s="489">
        <f t="shared" si="14"/>
        <v>42614</v>
      </c>
      <c r="I61" s="488">
        <f t="shared" si="12"/>
        <v>108.18254565432895</v>
      </c>
      <c r="J61" s="488">
        <f t="shared" si="10"/>
        <v>97.0245563721097</v>
      </c>
      <c r="K61" s="488">
        <f t="shared" si="10"/>
        <v>113.06023565686598</v>
      </c>
      <c r="L61" s="488" t="e">
        <f t="shared" si="13"/>
        <v>#N/A</v>
      </c>
    </row>
    <row r="62" spans="1:14" ht="15" customHeight="1" x14ac:dyDescent="0.2">
      <c r="A62" s="490" t="s">
        <v>468</v>
      </c>
      <c r="B62" s="487">
        <v>89815</v>
      </c>
      <c r="C62" s="487">
        <v>16133</v>
      </c>
      <c r="D62" s="487">
        <v>10173</v>
      </c>
      <c r="E62" s="488">
        <f t="shared" si="11"/>
        <v>107.2712506121084</v>
      </c>
      <c r="F62" s="488">
        <f t="shared" si="11"/>
        <v>96.391229013562764</v>
      </c>
      <c r="G62" s="488">
        <f t="shared" si="11"/>
        <v>112.02510736703006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90673</v>
      </c>
      <c r="C63" s="487">
        <v>16158</v>
      </c>
      <c r="D63" s="487">
        <v>10080</v>
      </c>
      <c r="E63" s="488">
        <f t="shared" si="11"/>
        <v>108.29600965041146</v>
      </c>
      <c r="F63" s="488">
        <f t="shared" si="11"/>
        <v>96.540598673597415</v>
      </c>
      <c r="G63" s="488">
        <f t="shared" si="11"/>
        <v>111.0009910802775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90747</v>
      </c>
      <c r="C64" s="487">
        <v>16330</v>
      </c>
      <c r="D64" s="487">
        <v>10244</v>
      </c>
      <c r="E64" s="488">
        <f t="shared" si="11"/>
        <v>108.38439213157045</v>
      </c>
      <c r="F64" s="488">
        <f t="shared" si="11"/>
        <v>97.568261934635842</v>
      </c>
      <c r="G64" s="488">
        <f t="shared" si="11"/>
        <v>112.80695958594869</v>
      </c>
      <c r="H64" s="489" t="str">
        <f t="shared" si="14"/>
        <v/>
      </c>
      <c r="I64" s="488" t="str">
        <f t="shared" si="12"/>
        <v/>
      </c>
      <c r="J64" s="488" t="str">
        <f t="shared" si="10"/>
        <v/>
      </c>
      <c r="K64" s="488" t="str">
        <f t="shared" si="10"/>
        <v/>
      </c>
      <c r="L64" s="488" t="e">
        <f t="shared" si="13"/>
        <v>#N/A</v>
      </c>
    </row>
    <row r="65" spans="1:12" ht="15" customHeight="1" x14ac:dyDescent="0.2">
      <c r="A65" s="490">
        <v>42979</v>
      </c>
      <c r="B65" s="487">
        <v>92089</v>
      </c>
      <c r="C65" s="487">
        <v>16238</v>
      </c>
      <c r="D65" s="487">
        <v>10685</v>
      </c>
      <c r="E65" s="488">
        <f t="shared" si="11"/>
        <v>109.98722037096755</v>
      </c>
      <c r="F65" s="488">
        <f t="shared" si="11"/>
        <v>97.018581585708304</v>
      </c>
      <c r="G65" s="488">
        <f t="shared" si="11"/>
        <v>117.66325294571082</v>
      </c>
      <c r="H65" s="489">
        <f t="shared" si="14"/>
        <v>42979</v>
      </c>
      <c r="I65" s="488">
        <f t="shared" si="12"/>
        <v>109.98722037096755</v>
      </c>
      <c r="J65" s="488">
        <f t="shared" si="10"/>
        <v>97.018581585708304</v>
      </c>
      <c r="K65" s="488">
        <f t="shared" si="10"/>
        <v>117.66325294571082</v>
      </c>
      <c r="L65" s="488" t="e">
        <f t="shared" si="13"/>
        <v>#N/A</v>
      </c>
    </row>
    <row r="66" spans="1:12" ht="15" customHeight="1" x14ac:dyDescent="0.2">
      <c r="A66" s="490" t="s">
        <v>471</v>
      </c>
      <c r="B66" s="487">
        <v>91155</v>
      </c>
      <c r="C66" s="487">
        <v>15979</v>
      </c>
      <c r="D66" s="487">
        <v>10276</v>
      </c>
      <c r="E66" s="488">
        <f t="shared" si="11"/>
        <v>108.87169013579849</v>
      </c>
      <c r="F66" s="488">
        <f t="shared" si="11"/>
        <v>95.47111190774929</v>
      </c>
      <c r="G66" s="488">
        <f t="shared" si="11"/>
        <v>113.15934368461625</v>
      </c>
      <c r="H66" s="489" t="str">
        <f t="shared" si="14"/>
        <v/>
      </c>
      <c r="I66" s="488" t="str">
        <f t="shared" si="12"/>
        <v/>
      </c>
      <c r="J66" s="488" t="str">
        <f t="shared" si="10"/>
        <v/>
      </c>
      <c r="K66" s="488" t="str">
        <f t="shared" si="10"/>
        <v/>
      </c>
      <c r="L66" s="488" t="e">
        <f t="shared" si="13"/>
        <v>#N/A</v>
      </c>
    </row>
    <row r="67" spans="1:12" ht="15" customHeight="1" x14ac:dyDescent="0.2">
      <c r="A67" s="490" t="s">
        <v>472</v>
      </c>
      <c r="B67" s="487">
        <v>91580</v>
      </c>
      <c r="C67" s="487">
        <v>15833</v>
      </c>
      <c r="D67" s="487">
        <v>10305</v>
      </c>
      <c r="E67" s="488">
        <f t="shared" si="11"/>
        <v>109.37929222353601</v>
      </c>
      <c r="F67" s="488">
        <f t="shared" si="11"/>
        <v>94.598793093146909</v>
      </c>
      <c r="G67" s="488">
        <f t="shared" si="11"/>
        <v>113.47869177403369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91817</v>
      </c>
      <c r="C68" s="487">
        <v>16118</v>
      </c>
      <c r="D68" s="487">
        <v>10447</v>
      </c>
      <c r="E68" s="488">
        <f t="shared" si="11"/>
        <v>109.66235503481553</v>
      </c>
      <c r="F68" s="488">
        <f t="shared" si="11"/>
        <v>96.301607217541971</v>
      </c>
      <c r="G68" s="488">
        <f t="shared" si="11"/>
        <v>115.04239621187094</v>
      </c>
      <c r="H68" s="489" t="str">
        <f t="shared" si="14"/>
        <v/>
      </c>
      <c r="I68" s="488" t="str">
        <f t="shared" si="12"/>
        <v/>
      </c>
      <c r="J68" s="488" t="str">
        <f t="shared" si="12"/>
        <v/>
      </c>
      <c r="K68" s="488" t="str">
        <f t="shared" si="12"/>
        <v/>
      </c>
      <c r="L68" s="488" t="e">
        <f t="shared" si="13"/>
        <v>#N/A</v>
      </c>
    </row>
    <row r="69" spans="1:12" ht="15" customHeight="1" x14ac:dyDescent="0.2">
      <c r="A69" s="490">
        <v>43344</v>
      </c>
      <c r="B69" s="487">
        <v>93652</v>
      </c>
      <c r="C69" s="487">
        <v>15632</v>
      </c>
      <c r="D69" s="487">
        <v>10779</v>
      </c>
      <c r="E69" s="488">
        <f t="shared" si="11"/>
        <v>111.85400169598816</v>
      </c>
      <c r="F69" s="488">
        <f t="shared" si="11"/>
        <v>93.397861026468291</v>
      </c>
      <c r="G69" s="488">
        <f t="shared" si="11"/>
        <v>118.69838123554675</v>
      </c>
      <c r="H69" s="489">
        <f t="shared" si="14"/>
        <v>43344</v>
      </c>
      <c r="I69" s="488">
        <f t="shared" si="12"/>
        <v>111.85400169598816</v>
      </c>
      <c r="J69" s="488">
        <f t="shared" si="12"/>
        <v>93.397861026468291</v>
      </c>
      <c r="K69" s="488">
        <f t="shared" si="12"/>
        <v>118.69838123554675</v>
      </c>
      <c r="L69" s="488" t="e">
        <f t="shared" si="13"/>
        <v>#N/A</v>
      </c>
    </row>
    <row r="70" spans="1:12" ht="15" customHeight="1" x14ac:dyDescent="0.2">
      <c r="A70" s="490" t="s">
        <v>474</v>
      </c>
      <c r="B70" s="487">
        <v>92878</v>
      </c>
      <c r="C70" s="487">
        <v>15417</v>
      </c>
      <c r="D70" s="487">
        <v>10700</v>
      </c>
      <c r="E70" s="488">
        <f t="shared" si="11"/>
        <v>110.92956871737908</v>
      </c>
      <c r="F70" s="488">
        <f t="shared" si="11"/>
        <v>92.113281950170276</v>
      </c>
      <c r="G70" s="488">
        <f t="shared" si="11"/>
        <v>117.82843299196124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92917</v>
      </c>
      <c r="C71" s="487">
        <v>15371</v>
      </c>
      <c r="D71" s="487">
        <v>10567</v>
      </c>
      <c r="E71" s="491">
        <f t="shared" ref="E71:G75" si="15">IF($A$51=37802,IF(COUNTBLANK(B$51:B$70)&gt;0,#N/A,IF(ISBLANK(B71)=FALSE,B71/B$51*100,#N/A)),IF(COUNTBLANK(B$51:B$75)&gt;0,#N/A,B71/B$51*100))</f>
        <v>110.97614867366561</v>
      </c>
      <c r="F71" s="491">
        <f t="shared" si="15"/>
        <v>91.838441775706514</v>
      </c>
      <c r="G71" s="491">
        <f t="shared" si="15"/>
        <v>116.36383658187424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92689</v>
      </c>
      <c r="C72" s="487">
        <v>15620</v>
      </c>
      <c r="D72" s="487">
        <v>10753</v>
      </c>
      <c r="E72" s="491">
        <f t="shared" si="15"/>
        <v>110.70383508306759</v>
      </c>
      <c r="F72" s="491">
        <f t="shared" si="15"/>
        <v>93.326163589651671</v>
      </c>
      <c r="G72" s="491">
        <f t="shared" si="15"/>
        <v>118.41206915537936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94552</v>
      </c>
      <c r="C73" s="487">
        <v>15186</v>
      </c>
      <c r="D73" s="487">
        <v>11082</v>
      </c>
      <c r="E73" s="491">
        <f t="shared" si="15"/>
        <v>112.9289237641382</v>
      </c>
      <c r="F73" s="491">
        <f t="shared" si="15"/>
        <v>90.733106291450085</v>
      </c>
      <c r="G73" s="491">
        <f t="shared" si="15"/>
        <v>122.03501816980508</v>
      </c>
      <c r="H73" s="492">
        <f>IF(A$51=37802,IF(ISERROR(L73)=TRUE,IF(ISBLANK(A73)=FALSE,IF(MONTH(A73)=MONTH(MAX(A$51:A$75)),A73,""),""),""),IF(ISERROR(L73)=TRUE,IF(MONTH(A73)=MONTH(MAX(A$51:A$75)),A73,""),""))</f>
        <v>43709</v>
      </c>
      <c r="I73" s="488">
        <f t="shared" si="12"/>
        <v>112.9289237641382</v>
      </c>
      <c r="J73" s="488">
        <f t="shared" si="12"/>
        <v>90.733106291450085</v>
      </c>
      <c r="K73" s="488">
        <f t="shared" si="12"/>
        <v>122.03501816980508</v>
      </c>
      <c r="L73" s="488" t="e">
        <f t="shared" si="13"/>
        <v>#N/A</v>
      </c>
    </row>
    <row r="74" spans="1:12" ht="15" customHeight="1" x14ac:dyDescent="0.2">
      <c r="A74" s="490" t="s">
        <v>477</v>
      </c>
      <c r="B74" s="487">
        <v>93700</v>
      </c>
      <c r="C74" s="487">
        <v>15003</v>
      </c>
      <c r="D74" s="487">
        <v>10906</v>
      </c>
      <c r="E74" s="491">
        <f t="shared" si="15"/>
        <v>111.91133087295614</v>
      </c>
      <c r="F74" s="491">
        <f t="shared" si="15"/>
        <v>89.639720379996419</v>
      </c>
      <c r="G74" s="491">
        <f t="shared" si="15"/>
        <v>120.09690562713358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94263</v>
      </c>
      <c r="C75" s="493">
        <v>14558</v>
      </c>
      <c r="D75" s="493">
        <v>10512</v>
      </c>
      <c r="E75" s="491">
        <f t="shared" si="15"/>
        <v>112.58375434447669</v>
      </c>
      <c r="F75" s="491">
        <f t="shared" si="15"/>
        <v>86.98094043137958</v>
      </c>
      <c r="G75" s="491">
        <f t="shared" si="15"/>
        <v>115.7581764122894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112.9289237641382</v>
      </c>
      <c r="J77" s="488">
        <f>IF(J75&lt;&gt;"",J75,IF(J74&lt;&gt;"",J74,IF(J73&lt;&gt;"",J73,IF(J72&lt;&gt;"",J72,IF(J71&lt;&gt;"",J71,IF(J70&lt;&gt;"",J70,""))))))</f>
        <v>90.733106291450085</v>
      </c>
      <c r="K77" s="488">
        <f>IF(K75&lt;&gt;"",K75,IF(K74&lt;&gt;"",K74,IF(K73&lt;&gt;"",K73,IF(K72&lt;&gt;"",K72,IF(K71&lt;&gt;"",K71,IF(K70&lt;&gt;"",K70,""))))))</f>
        <v>122.03501816980508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-9,3%</v>
      </c>
      <c r="K79" s="488" t="str">
        <f>"GeB - im Nebenjob: "&amp;IF(K77&gt;100,"+","")&amp;TEXT(K77-100,"0,0")&amp;"%"</f>
        <v>GeB - im Nebenjob: +22,0%</v>
      </c>
    </row>
    <row r="81" spans="9:9" ht="15" customHeight="1" x14ac:dyDescent="0.2">
      <c r="I81" s="488" t="str">
        <f>IF(ISERROR(HLOOKUP(1,I$78:K$79,2,FALSE)),"",HLOOKUP(1,I$78:K$79,2,FALSE))</f>
        <v>GeB - im Nebenjob: +22,0%</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94263</v>
      </c>
      <c r="E12" s="114">
        <v>93700</v>
      </c>
      <c r="F12" s="114">
        <v>94552</v>
      </c>
      <c r="G12" s="114">
        <v>92689</v>
      </c>
      <c r="H12" s="114">
        <v>92917</v>
      </c>
      <c r="I12" s="115">
        <v>1346</v>
      </c>
      <c r="J12" s="116">
        <v>1.4486046686828029</v>
      </c>
      <c r="N12" s="117"/>
    </row>
    <row r="13" spans="1:15" s="110" customFormat="1" ht="13.5" customHeight="1" x14ac:dyDescent="0.2">
      <c r="A13" s="118" t="s">
        <v>105</v>
      </c>
      <c r="B13" s="119" t="s">
        <v>106</v>
      </c>
      <c r="C13" s="113">
        <v>53.137498276099848</v>
      </c>
      <c r="D13" s="114">
        <v>50089</v>
      </c>
      <c r="E13" s="114">
        <v>49664</v>
      </c>
      <c r="F13" s="114">
        <v>50388</v>
      </c>
      <c r="G13" s="114">
        <v>49356</v>
      </c>
      <c r="H13" s="114">
        <v>49565</v>
      </c>
      <c r="I13" s="115">
        <v>524</v>
      </c>
      <c r="J13" s="116">
        <v>1.0571976192878039</v>
      </c>
    </row>
    <row r="14" spans="1:15" s="110" customFormat="1" ht="13.5" customHeight="1" x14ac:dyDescent="0.2">
      <c r="A14" s="120"/>
      <c r="B14" s="119" t="s">
        <v>107</v>
      </c>
      <c r="C14" s="113">
        <v>46.862501723900152</v>
      </c>
      <c r="D14" s="114">
        <v>44174</v>
      </c>
      <c r="E14" s="114">
        <v>44036</v>
      </c>
      <c r="F14" s="114">
        <v>44164</v>
      </c>
      <c r="G14" s="114">
        <v>43333</v>
      </c>
      <c r="H14" s="114">
        <v>43352</v>
      </c>
      <c r="I14" s="115">
        <v>822</v>
      </c>
      <c r="J14" s="116">
        <v>1.8961062926739252</v>
      </c>
    </row>
    <row r="15" spans="1:15" s="110" customFormat="1" ht="13.5" customHeight="1" x14ac:dyDescent="0.2">
      <c r="A15" s="118" t="s">
        <v>105</v>
      </c>
      <c r="B15" s="121" t="s">
        <v>108</v>
      </c>
      <c r="C15" s="113">
        <v>10.349766080010184</v>
      </c>
      <c r="D15" s="114">
        <v>9756</v>
      </c>
      <c r="E15" s="114">
        <v>9945</v>
      </c>
      <c r="F15" s="114">
        <v>10310</v>
      </c>
      <c r="G15" s="114">
        <v>9214</v>
      </c>
      <c r="H15" s="114">
        <v>9626</v>
      </c>
      <c r="I15" s="115">
        <v>130</v>
      </c>
      <c r="J15" s="116">
        <v>1.3505090380220237</v>
      </c>
    </row>
    <row r="16" spans="1:15" s="110" customFormat="1" ht="13.5" customHeight="1" x14ac:dyDescent="0.2">
      <c r="A16" s="118"/>
      <c r="B16" s="121" t="s">
        <v>109</v>
      </c>
      <c r="C16" s="113">
        <v>67.671302631997705</v>
      </c>
      <c r="D16" s="114">
        <v>63789</v>
      </c>
      <c r="E16" s="114">
        <v>63396</v>
      </c>
      <c r="F16" s="114">
        <v>63974</v>
      </c>
      <c r="G16" s="114">
        <v>63634</v>
      </c>
      <c r="H16" s="114">
        <v>63853</v>
      </c>
      <c r="I16" s="115">
        <v>-64</v>
      </c>
      <c r="J16" s="116">
        <v>-0.10023021627801357</v>
      </c>
    </row>
    <row r="17" spans="1:10" s="110" customFormat="1" ht="13.5" customHeight="1" x14ac:dyDescent="0.2">
      <c r="A17" s="118"/>
      <c r="B17" s="121" t="s">
        <v>110</v>
      </c>
      <c r="C17" s="113">
        <v>20.580715657256825</v>
      </c>
      <c r="D17" s="114">
        <v>19400</v>
      </c>
      <c r="E17" s="114">
        <v>19077</v>
      </c>
      <c r="F17" s="114">
        <v>18977</v>
      </c>
      <c r="G17" s="114">
        <v>18600</v>
      </c>
      <c r="H17" s="114">
        <v>18240</v>
      </c>
      <c r="I17" s="115">
        <v>1160</v>
      </c>
      <c r="J17" s="116">
        <v>6.3596491228070171</v>
      </c>
    </row>
    <row r="18" spans="1:10" s="110" customFormat="1" ht="13.5" customHeight="1" x14ac:dyDescent="0.2">
      <c r="A18" s="120"/>
      <c r="B18" s="121" t="s">
        <v>111</v>
      </c>
      <c r="C18" s="113">
        <v>1.3982156307352831</v>
      </c>
      <c r="D18" s="114">
        <v>1318</v>
      </c>
      <c r="E18" s="114">
        <v>1282</v>
      </c>
      <c r="F18" s="114">
        <v>1291</v>
      </c>
      <c r="G18" s="114">
        <v>1241</v>
      </c>
      <c r="H18" s="114">
        <v>1198</v>
      </c>
      <c r="I18" s="115">
        <v>120</v>
      </c>
      <c r="J18" s="116">
        <v>10.016694490818031</v>
      </c>
    </row>
    <row r="19" spans="1:10" s="110" customFormat="1" ht="13.5" customHeight="1" x14ac:dyDescent="0.2">
      <c r="A19" s="120"/>
      <c r="B19" s="121" t="s">
        <v>112</v>
      </c>
      <c r="C19" s="113">
        <v>0.37872760255879828</v>
      </c>
      <c r="D19" s="114">
        <v>357</v>
      </c>
      <c r="E19" s="114">
        <v>317</v>
      </c>
      <c r="F19" s="114">
        <v>342</v>
      </c>
      <c r="G19" s="114">
        <v>289</v>
      </c>
      <c r="H19" s="114">
        <v>281</v>
      </c>
      <c r="I19" s="115">
        <v>76</v>
      </c>
      <c r="J19" s="116">
        <v>27.046263345195729</v>
      </c>
    </row>
    <row r="20" spans="1:10" s="110" customFormat="1" ht="13.5" customHeight="1" x14ac:dyDescent="0.2">
      <c r="A20" s="118" t="s">
        <v>113</v>
      </c>
      <c r="B20" s="122" t="s">
        <v>114</v>
      </c>
      <c r="C20" s="113">
        <v>69.382472444119117</v>
      </c>
      <c r="D20" s="114">
        <v>65402</v>
      </c>
      <c r="E20" s="114">
        <v>64936</v>
      </c>
      <c r="F20" s="114">
        <v>65859</v>
      </c>
      <c r="G20" s="114">
        <v>64508</v>
      </c>
      <c r="H20" s="114">
        <v>64953</v>
      </c>
      <c r="I20" s="115">
        <v>449</v>
      </c>
      <c r="J20" s="116">
        <v>0.69126907148245653</v>
      </c>
    </row>
    <row r="21" spans="1:10" s="110" customFormat="1" ht="13.5" customHeight="1" x14ac:dyDescent="0.2">
      <c r="A21" s="120"/>
      <c r="B21" s="122" t="s">
        <v>115</v>
      </c>
      <c r="C21" s="113">
        <v>30.617527555880887</v>
      </c>
      <c r="D21" s="114">
        <v>28861</v>
      </c>
      <c r="E21" s="114">
        <v>28764</v>
      </c>
      <c r="F21" s="114">
        <v>28693</v>
      </c>
      <c r="G21" s="114">
        <v>28181</v>
      </c>
      <c r="H21" s="114">
        <v>27964</v>
      </c>
      <c r="I21" s="115">
        <v>897</v>
      </c>
      <c r="J21" s="116">
        <v>3.2076956086396797</v>
      </c>
    </row>
    <row r="22" spans="1:10" s="110" customFormat="1" ht="13.5" customHeight="1" x14ac:dyDescent="0.2">
      <c r="A22" s="118" t="s">
        <v>113</v>
      </c>
      <c r="B22" s="122" t="s">
        <v>116</v>
      </c>
      <c r="C22" s="113">
        <v>89.008412632740317</v>
      </c>
      <c r="D22" s="114">
        <v>83902</v>
      </c>
      <c r="E22" s="114">
        <v>84035</v>
      </c>
      <c r="F22" s="114">
        <v>84557</v>
      </c>
      <c r="G22" s="114">
        <v>82972</v>
      </c>
      <c r="H22" s="114">
        <v>83196</v>
      </c>
      <c r="I22" s="115">
        <v>706</v>
      </c>
      <c r="J22" s="116">
        <v>0.84859849031203427</v>
      </c>
    </row>
    <row r="23" spans="1:10" s="110" customFormat="1" ht="13.5" customHeight="1" x14ac:dyDescent="0.2">
      <c r="A23" s="123"/>
      <c r="B23" s="124" t="s">
        <v>117</v>
      </c>
      <c r="C23" s="125">
        <v>10.923692222823377</v>
      </c>
      <c r="D23" s="114">
        <v>10297</v>
      </c>
      <c r="E23" s="114">
        <v>9596</v>
      </c>
      <c r="F23" s="114">
        <v>9924</v>
      </c>
      <c r="G23" s="114">
        <v>9644</v>
      </c>
      <c r="H23" s="114">
        <v>9650</v>
      </c>
      <c r="I23" s="115">
        <v>647</v>
      </c>
      <c r="J23" s="116">
        <v>6.704663212435233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25070</v>
      </c>
      <c r="E26" s="114">
        <v>25909</v>
      </c>
      <c r="F26" s="114">
        <v>26268</v>
      </c>
      <c r="G26" s="114">
        <v>26373</v>
      </c>
      <c r="H26" s="140">
        <v>25938</v>
      </c>
      <c r="I26" s="115">
        <v>-868</v>
      </c>
      <c r="J26" s="116">
        <v>-3.3464415143804458</v>
      </c>
    </row>
    <row r="27" spans="1:10" s="110" customFormat="1" ht="13.5" customHeight="1" x14ac:dyDescent="0.2">
      <c r="A27" s="118" t="s">
        <v>105</v>
      </c>
      <c r="B27" s="119" t="s">
        <v>106</v>
      </c>
      <c r="C27" s="113">
        <v>42.716394096529719</v>
      </c>
      <c r="D27" s="115">
        <v>10709</v>
      </c>
      <c r="E27" s="114">
        <v>11108</v>
      </c>
      <c r="F27" s="114">
        <v>11241</v>
      </c>
      <c r="G27" s="114">
        <v>11253</v>
      </c>
      <c r="H27" s="140">
        <v>11005</v>
      </c>
      <c r="I27" s="115">
        <v>-296</v>
      </c>
      <c r="J27" s="116">
        <v>-2.6896865061335755</v>
      </c>
    </row>
    <row r="28" spans="1:10" s="110" customFormat="1" ht="13.5" customHeight="1" x14ac:dyDescent="0.2">
      <c r="A28" s="120"/>
      <c r="B28" s="119" t="s">
        <v>107</v>
      </c>
      <c r="C28" s="113">
        <v>57.283605903470281</v>
      </c>
      <c r="D28" s="115">
        <v>14361</v>
      </c>
      <c r="E28" s="114">
        <v>14801</v>
      </c>
      <c r="F28" s="114">
        <v>15027</v>
      </c>
      <c r="G28" s="114">
        <v>15120</v>
      </c>
      <c r="H28" s="140">
        <v>14933</v>
      </c>
      <c r="I28" s="115">
        <v>-572</v>
      </c>
      <c r="J28" s="116">
        <v>-3.8304426438090138</v>
      </c>
    </row>
    <row r="29" spans="1:10" s="110" customFormat="1" ht="13.5" customHeight="1" x14ac:dyDescent="0.2">
      <c r="A29" s="118" t="s">
        <v>105</v>
      </c>
      <c r="B29" s="121" t="s">
        <v>108</v>
      </c>
      <c r="C29" s="113">
        <v>18.069405664140408</v>
      </c>
      <c r="D29" s="115">
        <v>4530</v>
      </c>
      <c r="E29" s="114">
        <v>4720</v>
      </c>
      <c r="F29" s="114">
        <v>4908</v>
      </c>
      <c r="G29" s="114">
        <v>5123</v>
      </c>
      <c r="H29" s="140">
        <v>4838</v>
      </c>
      <c r="I29" s="115">
        <v>-308</v>
      </c>
      <c r="J29" s="116">
        <v>-6.3662670525010334</v>
      </c>
    </row>
    <row r="30" spans="1:10" s="110" customFormat="1" ht="13.5" customHeight="1" x14ac:dyDescent="0.2">
      <c r="A30" s="118"/>
      <c r="B30" s="121" t="s">
        <v>109</v>
      </c>
      <c r="C30" s="113">
        <v>47.136019146390105</v>
      </c>
      <c r="D30" s="115">
        <v>11817</v>
      </c>
      <c r="E30" s="114">
        <v>12258</v>
      </c>
      <c r="F30" s="114">
        <v>12420</v>
      </c>
      <c r="G30" s="114">
        <v>12409</v>
      </c>
      <c r="H30" s="140">
        <v>12367</v>
      </c>
      <c r="I30" s="115">
        <v>-550</v>
      </c>
      <c r="J30" s="116">
        <v>-4.4473194792593196</v>
      </c>
    </row>
    <row r="31" spans="1:10" s="110" customFormat="1" ht="13.5" customHeight="1" x14ac:dyDescent="0.2">
      <c r="A31" s="118"/>
      <c r="B31" s="121" t="s">
        <v>110</v>
      </c>
      <c r="C31" s="113">
        <v>18.129238133226963</v>
      </c>
      <c r="D31" s="115">
        <v>4545</v>
      </c>
      <c r="E31" s="114">
        <v>4649</v>
      </c>
      <c r="F31" s="114">
        <v>4670</v>
      </c>
      <c r="G31" s="114">
        <v>4638</v>
      </c>
      <c r="H31" s="140">
        <v>4604</v>
      </c>
      <c r="I31" s="115">
        <v>-59</v>
      </c>
      <c r="J31" s="116">
        <v>-1.2814943527367506</v>
      </c>
    </row>
    <row r="32" spans="1:10" s="110" customFormat="1" ht="13.5" customHeight="1" x14ac:dyDescent="0.2">
      <c r="A32" s="120"/>
      <c r="B32" s="121" t="s">
        <v>111</v>
      </c>
      <c r="C32" s="113">
        <v>16.661348224970084</v>
      </c>
      <c r="D32" s="115">
        <v>4177</v>
      </c>
      <c r="E32" s="114">
        <v>4281</v>
      </c>
      <c r="F32" s="114">
        <v>4269</v>
      </c>
      <c r="G32" s="114">
        <v>4203</v>
      </c>
      <c r="H32" s="140">
        <v>4129</v>
      </c>
      <c r="I32" s="115">
        <v>48</v>
      </c>
      <c r="J32" s="116">
        <v>1.1625090821022039</v>
      </c>
    </row>
    <row r="33" spans="1:10" s="110" customFormat="1" ht="13.5" customHeight="1" x14ac:dyDescent="0.2">
      <c r="A33" s="120"/>
      <c r="B33" s="121" t="s">
        <v>112</v>
      </c>
      <c r="C33" s="113">
        <v>1.5037893897088153</v>
      </c>
      <c r="D33" s="115">
        <v>377</v>
      </c>
      <c r="E33" s="114">
        <v>394</v>
      </c>
      <c r="F33" s="114">
        <v>420</v>
      </c>
      <c r="G33" s="114">
        <v>343</v>
      </c>
      <c r="H33" s="140">
        <v>331</v>
      </c>
      <c r="I33" s="115">
        <v>46</v>
      </c>
      <c r="J33" s="116">
        <v>13.897280966767372</v>
      </c>
    </row>
    <row r="34" spans="1:10" s="110" customFormat="1" ht="13.5" customHeight="1" x14ac:dyDescent="0.2">
      <c r="A34" s="118" t="s">
        <v>113</v>
      </c>
      <c r="B34" s="122" t="s">
        <v>116</v>
      </c>
      <c r="C34" s="113">
        <v>89.186278420422809</v>
      </c>
      <c r="D34" s="115">
        <v>22359</v>
      </c>
      <c r="E34" s="114">
        <v>23087</v>
      </c>
      <c r="F34" s="114">
        <v>23426</v>
      </c>
      <c r="G34" s="114">
        <v>23530</v>
      </c>
      <c r="H34" s="140">
        <v>23191</v>
      </c>
      <c r="I34" s="115">
        <v>-832</v>
      </c>
      <c r="J34" s="116">
        <v>-3.5875986374024404</v>
      </c>
    </row>
    <row r="35" spans="1:10" s="110" customFormat="1" ht="13.5" customHeight="1" x14ac:dyDescent="0.2">
      <c r="A35" s="118"/>
      <c r="B35" s="119" t="s">
        <v>117</v>
      </c>
      <c r="C35" s="113">
        <v>10.57838053450339</v>
      </c>
      <c r="D35" s="115">
        <v>2652</v>
      </c>
      <c r="E35" s="114">
        <v>2755</v>
      </c>
      <c r="F35" s="114">
        <v>2777</v>
      </c>
      <c r="G35" s="114">
        <v>2775</v>
      </c>
      <c r="H35" s="140">
        <v>2674</v>
      </c>
      <c r="I35" s="115">
        <v>-22</v>
      </c>
      <c r="J35" s="116">
        <v>-0.82273747195213165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14558</v>
      </c>
      <c r="E37" s="114">
        <v>15003</v>
      </c>
      <c r="F37" s="114">
        <v>15186</v>
      </c>
      <c r="G37" s="114">
        <v>15620</v>
      </c>
      <c r="H37" s="140">
        <v>15371</v>
      </c>
      <c r="I37" s="115">
        <v>-813</v>
      </c>
      <c r="J37" s="116">
        <v>-5.2891809251187301</v>
      </c>
    </row>
    <row r="38" spans="1:10" s="110" customFormat="1" ht="13.5" customHeight="1" x14ac:dyDescent="0.2">
      <c r="A38" s="118" t="s">
        <v>105</v>
      </c>
      <c r="B38" s="119" t="s">
        <v>106</v>
      </c>
      <c r="C38" s="113">
        <v>41.530430004121442</v>
      </c>
      <c r="D38" s="115">
        <v>6046</v>
      </c>
      <c r="E38" s="114">
        <v>6255</v>
      </c>
      <c r="F38" s="114">
        <v>6286</v>
      </c>
      <c r="G38" s="114">
        <v>6514</v>
      </c>
      <c r="H38" s="140">
        <v>6340</v>
      </c>
      <c r="I38" s="115">
        <v>-294</v>
      </c>
      <c r="J38" s="116">
        <v>-4.6372239747634065</v>
      </c>
    </row>
    <row r="39" spans="1:10" s="110" customFormat="1" ht="13.5" customHeight="1" x14ac:dyDescent="0.2">
      <c r="A39" s="120"/>
      <c r="B39" s="119" t="s">
        <v>107</v>
      </c>
      <c r="C39" s="113">
        <v>58.469569995878558</v>
      </c>
      <c r="D39" s="115">
        <v>8512</v>
      </c>
      <c r="E39" s="114">
        <v>8748</v>
      </c>
      <c r="F39" s="114">
        <v>8900</v>
      </c>
      <c r="G39" s="114">
        <v>9106</v>
      </c>
      <c r="H39" s="140">
        <v>9031</v>
      </c>
      <c r="I39" s="115">
        <v>-519</v>
      </c>
      <c r="J39" s="116">
        <v>-5.7468718857269403</v>
      </c>
    </row>
    <row r="40" spans="1:10" s="110" customFormat="1" ht="13.5" customHeight="1" x14ac:dyDescent="0.2">
      <c r="A40" s="118" t="s">
        <v>105</v>
      </c>
      <c r="B40" s="121" t="s">
        <v>108</v>
      </c>
      <c r="C40" s="113">
        <v>23.100700645693088</v>
      </c>
      <c r="D40" s="115">
        <v>3363</v>
      </c>
      <c r="E40" s="114">
        <v>3443</v>
      </c>
      <c r="F40" s="114">
        <v>3542</v>
      </c>
      <c r="G40" s="114">
        <v>3899</v>
      </c>
      <c r="H40" s="140">
        <v>3622</v>
      </c>
      <c r="I40" s="115">
        <v>-259</v>
      </c>
      <c r="J40" s="116">
        <v>-7.1507454445057981</v>
      </c>
    </row>
    <row r="41" spans="1:10" s="110" customFormat="1" ht="13.5" customHeight="1" x14ac:dyDescent="0.2">
      <c r="A41" s="118"/>
      <c r="B41" s="121" t="s">
        <v>109</v>
      </c>
      <c r="C41" s="113">
        <v>30.601731007006457</v>
      </c>
      <c r="D41" s="115">
        <v>4455</v>
      </c>
      <c r="E41" s="114">
        <v>4659</v>
      </c>
      <c r="F41" s="114">
        <v>4724</v>
      </c>
      <c r="G41" s="114">
        <v>4824</v>
      </c>
      <c r="H41" s="140">
        <v>4901</v>
      </c>
      <c r="I41" s="115">
        <v>-446</v>
      </c>
      <c r="J41" s="116">
        <v>-9.1001836359926553</v>
      </c>
    </row>
    <row r="42" spans="1:10" s="110" customFormat="1" ht="13.5" customHeight="1" x14ac:dyDescent="0.2">
      <c r="A42" s="118"/>
      <c r="B42" s="121" t="s">
        <v>110</v>
      </c>
      <c r="C42" s="113">
        <v>18.48468196180794</v>
      </c>
      <c r="D42" s="115">
        <v>2691</v>
      </c>
      <c r="E42" s="114">
        <v>2747</v>
      </c>
      <c r="F42" s="114">
        <v>2792</v>
      </c>
      <c r="G42" s="114">
        <v>2815</v>
      </c>
      <c r="H42" s="140">
        <v>2836</v>
      </c>
      <c r="I42" s="115">
        <v>-145</v>
      </c>
      <c r="J42" s="116">
        <v>-5.1128349788434413</v>
      </c>
    </row>
    <row r="43" spans="1:10" s="110" customFormat="1" ht="13.5" customHeight="1" x14ac:dyDescent="0.2">
      <c r="A43" s="120"/>
      <c r="B43" s="121" t="s">
        <v>111</v>
      </c>
      <c r="C43" s="113">
        <v>27.806017310070064</v>
      </c>
      <c r="D43" s="115">
        <v>4048</v>
      </c>
      <c r="E43" s="114">
        <v>4153</v>
      </c>
      <c r="F43" s="114">
        <v>4127</v>
      </c>
      <c r="G43" s="114">
        <v>4082</v>
      </c>
      <c r="H43" s="140">
        <v>4012</v>
      </c>
      <c r="I43" s="115">
        <v>36</v>
      </c>
      <c r="J43" s="116">
        <v>0.8973080757726819</v>
      </c>
    </row>
    <row r="44" spans="1:10" s="110" customFormat="1" ht="13.5" customHeight="1" x14ac:dyDescent="0.2">
      <c r="A44" s="120"/>
      <c r="B44" s="121" t="s">
        <v>112</v>
      </c>
      <c r="C44" s="113">
        <v>2.3148784173650228</v>
      </c>
      <c r="D44" s="115">
        <v>337</v>
      </c>
      <c r="E44" s="114">
        <v>355</v>
      </c>
      <c r="F44" s="114">
        <v>376</v>
      </c>
      <c r="G44" s="114">
        <v>316</v>
      </c>
      <c r="H44" s="140">
        <v>301</v>
      </c>
      <c r="I44" s="115">
        <v>36</v>
      </c>
      <c r="J44" s="116">
        <v>11.960132890365449</v>
      </c>
    </row>
    <row r="45" spans="1:10" s="110" customFormat="1" ht="13.5" customHeight="1" x14ac:dyDescent="0.2">
      <c r="A45" s="118" t="s">
        <v>113</v>
      </c>
      <c r="B45" s="122" t="s">
        <v>116</v>
      </c>
      <c r="C45" s="113">
        <v>89.291111416403353</v>
      </c>
      <c r="D45" s="115">
        <v>12999</v>
      </c>
      <c r="E45" s="114">
        <v>13366</v>
      </c>
      <c r="F45" s="114">
        <v>13513</v>
      </c>
      <c r="G45" s="114">
        <v>13924</v>
      </c>
      <c r="H45" s="140">
        <v>13713</v>
      </c>
      <c r="I45" s="115">
        <v>-714</v>
      </c>
      <c r="J45" s="116">
        <v>-5.2067381316998471</v>
      </c>
    </row>
    <row r="46" spans="1:10" s="110" customFormat="1" ht="13.5" customHeight="1" x14ac:dyDescent="0.2">
      <c r="A46" s="118"/>
      <c r="B46" s="119" t="s">
        <v>117</v>
      </c>
      <c r="C46" s="113">
        <v>10.303613133672208</v>
      </c>
      <c r="D46" s="115">
        <v>1500</v>
      </c>
      <c r="E46" s="114">
        <v>1570</v>
      </c>
      <c r="F46" s="114">
        <v>1609</v>
      </c>
      <c r="G46" s="114">
        <v>1631</v>
      </c>
      <c r="H46" s="140">
        <v>1586</v>
      </c>
      <c r="I46" s="115">
        <v>-86</v>
      </c>
      <c r="J46" s="116">
        <v>-5.4224464060529636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10512</v>
      </c>
      <c r="E48" s="114">
        <v>10906</v>
      </c>
      <c r="F48" s="114">
        <v>11082</v>
      </c>
      <c r="G48" s="114">
        <v>10753</v>
      </c>
      <c r="H48" s="140">
        <v>10567</v>
      </c>
      <c r="I48" s="115">
        <v>-55</v>
      </c>
      <c r="J48" s="116">
        <v>-0.52048831267152451</v>
      </c>
    </row>
    <row r="49" spans="1:12" s="110" customFormat="1" ht="13.5" customHeight="1" x14ac:dyDescent="0.2">
      <c r="A49" s="118" t="s">
        <v>105</v>
      </c>
      <c r="B49" s="119" t="s">
        <v>106</v>
      </c>
      <c r="C49" s="113">
        <v>44.358828006088281</v>
      </c>
      <c r="D49" s="115">
        <v>4663</v>
      </c>
      <c r="E49" s="114">
        <v>4853</v>
      </c>
      <c r="F49" s="114">
        <v>4955</v>
      </c>
      <c r="G49" s="114">
        <v>4739</v>
      </c>
      <c r="H49" s="140">
        <v>4665</v>
      </c>
      <c r="I49" s="115">
        <v>-2</v>
      </c>
      <c r="J49" s="116">
        <v>-4.2872454448017148E-2</v>
      </c>
    </row>
    <row r="50" spans="1:12" s="110" customFormat="1" ht="13.5" customHeight="1" x14ac:dyDescent="0.2">
      <c r="A50" s="120"/>
      <c r="B50" s="119" t="s">
        <v>107</v>
      </c>
      <c r="C50" s="113">
        <v>55.641171993911719</v>
      </c>
      <c r="D50" s="115">
        <v>5849</v>
      </c>
      <c r="E50" s="114">
        <v>6053</v>
      </c>
      <c r="F50" s="114">
        <v>6127</v>
      </c>
      <c r="G50" s="114">
        <v>6014</v>
      </c>
      <c r="H50" s="140">
        <v>5902</v>
      </c>
      <c r="I50" s="115">
        <v>-53</v>
      </c>
      <c r="J50" s="116">
        <v>-0.89800067773636061</v>
      </c>
    </row>
    <row r="51" spans="1:12" s="110" customFormat="1" ht="13.5" customHeight="1" x14ac:dyDescent="0.2">
      <c r="A51" s="118" t="s">
        <v>105</v>
      </c>
      <c r="B51" s="121" t="s">
        <v>108</v>
      </c>
      <c r="C51" s="113">
        <v>11.101598173515981</v>
      </c>
      <c r="D51" s="115">
        <v>1167</v>
      </c>
      <c r="E51" s="114">
        <v>1277</v>
      </c>
      <c r="F51" s="114">
        <v>1366</v>
      </c>
      <c r="G51" s="114">
        <v>1224</v>
      </c>
      <c r="H51" s="140">
        <v>1216</v>
      </c>
      <c r="I51" s="115">
        <v>-49</v>
      </c>
      <c r="J51" s="116">
        <v>-4.0296052631578947</v>
      </c>
    </row>
    <row r="52" spans="1:12" s="110" customFormat="1" ht="13.5" customHeight="1" x14ac:dyDescent="0.2">
      <c r="A52" s="118"/>
      <c r="B52" s="121" t="s">
        <v>109</v>
      </c>
      <c r="C52" s="113">
        <v>70.034246575342465</v>
      </c>
      <c r="D52" s="115">
        <v>7362</v>
      </c>
      <c r="E52" s="114">
        <v>7599</v>
      </c>
      <c r="F52" s="114">
        <v>7696</v>
      </c>
      <c r="G52" s="114">
        <v>7585</v>
      </c>
      <c r="H52" s="140">
        <v>7466</v>
      </c>
      <c r="I52" s="115">
        <v>-104</v>
      </c>
      <c r="J52" s="116">
        <v>-1.3929815162068042</v>
      </c>
    </row>
    <row r="53" spans="1:12" s="110" customFormat="1" ht="13.5" customHeight="1" x14ac:dyDescent="0.2">
      <c r="A53" s="118"/>
      <c r="B53" s="121" t="s">
        <v>110</v>
      </c>
      <c r="C53" s="113">
        <v>17.636986301369863</v>
      </c>
      <c r="D53" s="115">
        <v>1854</v>
      </c>
      <c r="E53" s="114">
        <v>1902</v>
      </c>
      <c r="F53" s="114">
        <v>1878</v>
      </c>
      <c r="G53" s="114">
        <v>1823</v>
      </c>
      <c r="H53" s="140">
        <v>1768</v>
      </c>
      <c r="I53" s="115">
        <v>86</v>
      </c>
      <c r="J53" s="116">
        <v>4.864253393665158</v>
      </c>
    </row>
    <row r="54" spans="1:12" s="110" customFormat="1" ht="13.5" customHeight="1" x14ac:dyDescent="0.2">
      <c r="A54" s="120"/>
      <c r="B54" s="121" t="s">
        <v>111</v>
      </c>
      <c r="C54" s="113">
        <v>1.2271689497716896</v>
      </c>
      <c r="D54" s="115">
        <v>129</v>
      </c>
      <c r="E54" s="114">
        <v>128</v>
      </c>
      <c r="F54" s="114">
        <v>142</v>
      </c>
      <c r="G54" s="114">
        <v>121</v>
      </c>
      <c r="H54" s="140">
        <v>117</v>
      </c>
      <c r="I54" s="115">
        <v>12</v>
      </c>
      <c r="J54" s="116">
        <v>10.256410256410257</v>
      </c>
    </row>
    <row r="55" spans="1:12" s="110" customFormat="1" ht="13.5" customHeight="1" x14ac:dyDescent="0.2">
      <c r="A55" s="120"/>
      <c r="B55" s="121" t="s">
        <v>112</v>
      </c>
      <c r="C55" s="113">
        <v>0.38051750380517502</v>
      </c>
      <c r="D55" s="115">
        <v>40</v>
      </c>
      <c r="E55" s="114">
        <v>39</v>
      </c>
      <c r="F55" s="114">
        <v>44</v>
      </c>
      <c r="G55" s="114">
        <v>27</v>
      </c>
      <c r="H55" s="140">
        <v>30</v>
      </c>
      <c r="I55" s="115">
        <v>10</v>
      </c>
      <c r="J55" s="116">
        <v>33.333333333333336</v>
      </c>
    </row>
    <row r="56" spans="1:12" s="110" customFormat="1" ht="13.5" customHeight="1" x14ac:dyDescent="0.2">
      <c r="A56" s="118" t="s">
        <v>113</v>
      </c>
      <c r="B56" s="122" t="s">
        <v>116</v>
      </c>
      <c r="C56" s="113">
        <v>89.041095890410958</v>
      </c>
      <c r="D56" s="115">
        <v>9360</v>
      </c>
      <c r="E56" s="114">
        <v>9721</v>
      </c>
      <c r="F56" s="114">
        <v>9913</v>
      </c>
      <c r="G56" s="114">
        <v>9606</v>
      </c>
      <c r="H56" s="140">
        <v>9478</v>
      </c>
      <c r="I56" s="115">
        <v>-118</v>
      </c>
      <c r="J56" s="116">
        <v>-1.2449883941759865</v>
      </c>
    </row>
    <row r="57" spans="1:12" s="110" customFormat="1" ht="13.5" customHeight="1" x14ac:dyDescent="0.2">
      <c r="A57" s="142"/>
      <c r="B57" s="124" t="s">
        <v>117</v>
      </c>
      <c r="C57" s="125">
        <v>10.95890410958904</v>
      </c>
      <c r="D57" s="143">
        <v>1152</v>
      </c>
      <c r="E57" s="144">
        <v>1185</v>
      </c>
      <c r="F57" s="144">
        <v>1168</v>
      </c>
      <c r="G57" s="144">
        <v>1144</v>
      </c>
      <c r="H57" s="145">
        <v>1088</v>
      </c>
      <c r="I57" s="143">
        <v>64</v>
      </c>
      <c r="J57" s="146">
        <v>5.882352941176471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94263</v>
      </c>
      <c r="E12" s="236">
        <v>93700</v>
      </c>
      <c r="F12" s="114">
        <v>94552</v>
      </c>
      <c r="G12" s="114">
        <v>92689</v>
      </c>
      <c r="H12" s="140">
        <v>92917</v>
      </c>
      <c r="I12" s="115">
        <v>1346</v>
      </c>
      <c r="J12" s="116">
        <v>1.4486046686828029</v>
      </c>
    </row>
    <row r="13" spans="1:15" s="110" customFormat="1" ht="12" customHeight="1" x14ac:dyDescent="0.2">
      <c r="A13" s="118" t="s">
        <v>105</v>
      </c>
      <c r="B13" s="119" t="s">
        <v>106</v>
      </c>
      <c r="C13" s="113">
        <v>53.137498276099848</v>
      </c>
      <c r="D13" s="115">
        <v>50089</v>
      </c>
      <c r="E13" s="114">
        <v>49664</v>
      </c>
      <c r="F13" s="114">
        <v>50388</v>
      </c>
      <c r="G13" s="114">
        <v>49356</v>
      </c>
      <c r="H13" s="140">
        <v>49565</v>
      </c>
      <c r="I13" s="115">
        <v>524</v>
      </c>
      <c r="J13" s="116">
        <v>1.0571976192878039</v>
      </c>
    </row>
    <row r="14" spans="1:15" s="110" customFormat="1" ht="12" customHeight="1" x14ac:dyDescent="0.2">
      <c r="A14" s="118"/>
      <c r="B14" s="119" t="s">
        <v>107</v>
      </c>
      <c r="C14" s="113">
        <v>46.862501723900152</v>
      </c>
      <c r="D14" s="115">
        <v>44174</v>
      </c>
      <c r="E14" s="114">
        <v>44036</v>
      </c>
      <c r="F14" s="114">
        <v>44164</v>
      </c>
      <c r="G14" s="114">
        <v>43333</v>
      </c>
      <c r="H14" s="140">
        <v>43352</v>
      </c>
      <c r="I14" s="115">
        <v>822</v>
      </c>
      <c r="J14" s="116">
        <v>1.8961062926739252</v>
      </c>
    </row>
    <row r="15" spans="1:15" s="110" customFormat="1" ht="12" customHeight="1" x14ac:dyDescent="0.2">
      <c r="A15" s="118" t="s">
        <v>105</v>
      </c>
      <c r="B15" s="121" t="s">
        <v>108</v>
      </c>
      <c r="C15" s="113">
        <v>10.349766080010184</v>
      </c>
      <c r="D15" s="115">
        <v>9756</v>
      </c>
      <c r="E15" s="114">
        <v>9945</v>
      </c>
      <c r="F15" s="114">
        <v>10310</v>
      </c>
      <c r="G15" s="114">
        <v>9214</v>
      </c>
      <c r="H15" s="140">
        <v>9626</v>
      </c>
      <c r="I15" s="115">
        <v>130</v>
      </c>
      <c r="J15" s="116">
        <v>1.3505090380220237</v>
      </c>
    </row>
    <row r="16" spans="1:15" s="110" customFormat="1" ht="12" customHeight="1" x14ac:dyDescent="0.2">
      <c r="A16" s="118"/>
      <c r="B16" s="121" t="s">
        <v>109</v>
      </c>
      <c r="C16" s="113">
        <v>67.671302631997705</v>
      </c>
      <c r="D16" s="115">
        <v>63789</v>
      </c>
      <c r="E16" s="114">
        <v>63396</v>
      </c>
      <c r="F16" s="114">
        <v>63974</v>
      </c>
      <c r="G16" s="114">
        <v>63634</v>
      </c>
      <c r="H16" s="140">
        <v>63853</v>
      </c>
      <c r="I16" s="115">
        <v>-64</v>
      </c>
      <c r="J16" s="116">
        <v>-0.10023021627801357</v>
      </c>
    </row>
    <row r="17" spans="1:10" s="110" customFormat="1" ht="12" customHeight="1" x14ac:dyDescent="0.2">
      <c r="A17" s="118"/>
      <c r="B17" s="121" t="s">
        <v>110</v>
      </c>
      <c r="C17" s="113">
        <v>20.580715657256825</v>
      </c>
      <c r="D17" s="115">
        <v>19400</v>
      </c>
      <c r="E17" s="114">
        <v>19077</v>
      </c>
      <c r="F17" s="114">
        <v>18977</v>
      </c>
      <c r="G17" s="114">
        <v>18600</v>
      </c>
      <c r="H17" s="140">
        <v>18240</v>
      </c>
      <c r="I17" s="115">
        <v>1160</v>
      </c>
      <c r="J17" s="116">
        <v>6.3596491228070171</v>
      </c>
    </row>
    <row r="18" spans="1:10" s="110" customFormat="1" ht="12" customHeight="1" x14ac:dyDescent="0.2">
      <c r="A18" s="120"/>
      <c r="B18" s="121" t="s">
        <v>111</v>
      </c>
      <c r="C18" s="113">
        <v>1.3982156307352831</v>
      </c>
      <c r="D18" s="115">
        <v>1318</v>
      </c>
      <c r="E18" s="114">
        <v>1282</v>
      </c>
      <c r="F18" s="114">
        <v>1291</v>
      </c>
      <c r="G18" s="114">
        <v>1241</v>
      </c>
      <c r="H18" s="140">
        <v>1198</v>
      </c>
      <c r="I18" s="115">
        <v>120</v>
      </c>
      <c r="J18" s="116">
        <v>10.016694490818031</v>
      </c>
    </row>
    <row r="19" spans="1:10" s="110" customFormat="1" ht="12" customHeight="1" x14ac:dyDescent="0.2">
      <c r="A19" s="120"/>
      <c r="B19" s="121" t="s">
        <v>112</v>
      </c>
      <c r="C19" s="113">
        <v>0.37872760255879828</v>
      </c>
      <c r="D19" s="115">
        <v>357</v>
      </c>
      <c r="E19" s="114">
        <v>317</v>
      </c>
      <c r="F19" s="114">
        <v>342</v>
      </c>
      <c r="G19" s="114">
        <v>289</v>
      </c>
      <c r="H19" s="140">
        <v>281</v>
      </c>
      <c r="I19" s="115">
        <v>76</v>
      </c>
      <c r="J19" s="116">
        <v>27.046263345195729</v>
      </c>
    </row>
    <row r="20" spans="1:10" s="110" customFormat="1" ht="12" customHeight="1" x14ac:dyDescent="0.2">
      <c r="A20" s="118" t="s">
        <v>113</v>
      </c>
      <c r="B20" s="119" t="s">
        <v>181</v>
      </c>
      <c r="C20" s="113">
        <v>69.382472444119117</v>
      </c>
      <c r="D20" s="115">
        <v>65402</v>
      </c>
      <c r="E20" s="114">
        <v>64936</v>
      </c>
      <c r="F20" s="114">
        <v>65859</v>
      </c>
      <c r="G20" s="114">
        <v>64508</v>
      </c>
      <c r="H20" s="140">
        <v>64953</v>
      </c>
      <c r="I20" s="115">
        <v>449</v>
      </c>
      <c r="J20" s="116">
        <v>0.69126907148245653</v>
      </c>
    </row>
    <row r="21" spans="1:10" s="110" customFormat="1" ht="12" customHeight="1" x14ac:dyDescent="0.2">
      <c r="A21" s="118"/>
      <c r="B21" s="119" t="s">
        <v>182</v>
      </c>
      <c r="C21" s="113">
        <v>30.617527555880887</v>
      </c>
      <c r="D21" s="115">
        <v>28861</v>
      </c>
      <c r="E21" s="114">
        <v>28764</v>
      </c>
      <c r="F21" s="114">
        <v>28693</v>
      </c>
      <c r="G21" s="114">
        <v>28181</v>
      </c>
      <c r="H21" s="140">
        <v>27964</v>
      </c>
      <c r="I21" s="115">
        <v>897</v>
      </c>
      <c r="J21" s="116">
        <v>3.2076956086396797</v>
      </c>
    </row>
    <row r="22" spans="1:10" s="110" customFormat="1" ht="12" customHeight="1" x14ac:dyDescent="0.2">
      <c r="A22" s="118" t="s">
        <v>113</v>
      </c>
      <c r="B22" s="119" t="s">
        <v>116</v>
      </c>
      <c r="C22" s="113">
        <v>89.008412632740317</v>
      </c>
      <c r="D22" s="115">
        <v>83902</v>
      </c>
      <c r="E22" s="114">
        <v>84035</v>
      </c>
      <c r="F22" s="114">
        <v>84557</v>
      </c>
      <c r="G22" s="114">
        <v>82972</v>
      </c>
      <c r="H22" s="140">
        <v>83196</v>
      </c>
      <c r="I22" s="115">
        <v>706</v>
      </c>
      <c r="J22" s="116">
        <v>0.84859849031203427</v>
      </c>
    </row>
    <row r="23" spans="1:10" s="110" customFormat="1" ht="12" customHeight="1" x14ac:dyDescent="0.2">
      <c r="A23" s="118"/>
      <c r="B23" s="119" t="s">
        <v>117</v>
      </c>
      <c r="C23" s="113">
        <v>10.923692222823377</v>
      </c>
      <c r="D23" s="115">
        <v>10297</v>
      </c>
      <c r="E23" s="114">
        <v>9596</v>
      </c>
      <c r="F23" s="114">
        <v>9924</v>
      </c>
      <c r="G23" s="114">
        <v>9644</v>
      </c>
      <c r="H23" s="140">
        <v>9650</v>
      </c>
      <c r="I23" s="115">
        <v>647</v>
      </c>
      <c r="J23" s="116">
        <v>6.704663212435233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130386</v>
      </c>
      <c r="E64" s="236">
        <v>130390</v>
      </c>
      <c r="F64" s="236">
        <v>131154</v>
      </c>
      <c r="G64" s="236">
        <v>128499</v>
      </c>
      <c r="H64" s="140">
        <v>128664</v>
      </c>
      <c r="I64" s="115">
        <v>1722</v>
      </c>
      <c r="J64" s="116">
        <v>1.3383697071441896</v>
      </c>
    </row>
    <row r="65" spans="1:12" s="110" customFormat="1" ht="12" customHeight="1" x14ac:dyDescent="0.2">
      <c r="A65" s="118" t="s">
        <v>105</v>
      </c>
      <c r="B65" s="119" t="s">
        <v>106</v>
      </c>
      <c r="C65" s="113">
        <v>52.757197858665805</v>
      </c>
      <c r="D65" s="235">
        <v>68788</v>
      </c>
      <c r="E65" s="236">
        <v>68700</v>
      </c>
      <c r="F65" s="236">
        <v>69361</v>
      </c>
      <c r="G65" s="236">
        <v>67935</v>
      </c>
      <c r="H65" s="140">
        <v>67929</v>
      </c>
      <c r="I65" s="115">
        <v>859</v>
      </c>
      <c r="J65" s="116">
        <v>1.2645556389759895</v>
      </c>
    </row>
    <row r="66" spans="1:12" s="110" customFormat="1" ht="12" customHeight="1" x14ac:dyDescent="0.2">
      <c r="A66" s="118"/>
      <c r="B66" s="119" t="s">
        <v>107</v>
      </c>
      <c r="C66" s="113">
        <v>47.242802141334195</v>
      </c>
      <c r="D66" s="235">
        <v>61598</v>
      </c>
      <c r="E66" s="236">
        <v>61690</v>
      </c>
      <c r="F66" s="236">
        <v>61793</v>
      </c>
      <c r="G66" s="236">
        <v>60564</v>
      </c>
      <c r="H66" s="140">
        <v>60735</v>
      </c>
      <c r="I66" s="115">
        <v>863</v>
      </c>
      <c r="J66" s="116">
        <v>1.4209269778546143</v>
      </c>
    </row>
    <row r="67" spans="1:12" s="110" customFormat="1" ht="12" customHeight="1" x14ac:dyDescent="0.2">
      <c r="A67" s="118" t="s">
        <v>105</v>
      </c>
      <c r="B67" s="121" t="s">
        <v>108</v>
      </c>
      <c r="C67" s="113">
        <v>10.064730876014297</v>
      </c>
      <c r="D67" s="235">
        <v>13123</v>
      </c>
      <c r="E67" s="236">
        <v>13598</v>
      </c>
      <c r="F67" s="236">
        <v>13945</v>
      </c>
      <c r="G67" s="236">
        <v>12481</v>
      </c>
      <c r="H67" s="140">
        <v>13057</v>
      </c>
      <c r="I67" s="115">
        <v>66</v>
      </c>
      <c r="J67" s="116">
        <v>0.50547598989048015</v>
      </c>
    </row>
    <row r="68" spans="1:12" s="110" customFormat="1" ht="12" customHeight="1" x14ac:dyDescent="0.2">
      <c r="A68" s="118"/>
      <c r="B68" s="121" t="s">
        <v>109</v>
      </c>
      <c r="C68" s="113">
        <v>67.766477996103873</v>
      </c>
      <c r="D68" s="235">
        <v>88358</v>
      </c>
      <c r="E68" s="236">
        <v>88362</v>
      </c>
      <c r="F68" s="236">
        <v>89047</v>
      </c>
      <c r="G68" s="236">
        <v>88426</v>
      </c>
      <c r="H68" s="140">
        <v>88515</v>
      </c>
      <c r="I68" s="115">
        <v>-157</v>
      </c>
      <c r="J68" s="116">
        <v>-0.17737106705078234</v>
      </c>
    </row>
    <row r="69" spans="1:12" s="110" customFormat="1" ht="12" customHeight="1" x14ac:dyDescent="0.2">
      <c r="A69" s="118"/>
      <c r="B69" s="121" t="s">
        <v>110</v>
      </c>
      <c r="C69" s="113">
        <v>20.833525071710152</v>
      </c>
      <c r="D69" s="235">
        <v>27164</v>
      </c>
      <c r="E69" s="236">
        <v>26722</v>
      </c>
      <c r="F69" s="236">
        <v>26448</v>
      </c>
      <c r="G69" s="236">
        <v>25948</v>
      </c>
      <c r="H69" s="140">
        <v>25495</v>
      </c>
      <c r="I69" s="115">
        <v>1669</v>
      </c>
      <c r="J69" s="116">
        <v>6.5463816434595019</v>
      </c>
    </row>
    <row r="70" spans="1:12" s="110" customFormat="1" ht="12" customHeight="1" x14ac:dyDescent="0.2">
      <c r="A70" s="120"/>
      <c r="B70" s="121" t="s">
        <v>111</v>
      </c>
      <c r="C70" s="113">
        <v>1.3352660561716749</v>
      </c>
      <c r="D70" s="235">
        <v>1741</v>
      </c>
      <c r="E70" s="236">
        <v>1708</v>
      </c>
      <c r="F70" s="236">
        <v>1714</v>
      </c>
      <c r="G70" s="236">
        <v>1644</v>
      </c>
      <c r="H70" s="140">
        <v>1597</v>
      </c>
      <c r="I70" s="115">
        <v>144</v>
      </c>
      <c r="J70" s="116">
        <v>9.0169067000626182</v>
      </c>
    </row>
    <row r="71" spans="1:12" s="110" customFormat="1" ht="12" customHeight="1" x14ac:dyDescent="0.2">
      <c r="A71" s="120"/>
      <c r="B71" s="121" t="s">
        <v>112</v>
      </c>
      <c r="C71" s="113">
        <v>0.37734112558096727</v>
      </c>
      <c r="D71" s="235">
        <v>492</v>
      </c>
      <c r="E71" s="236">
        <v>446</v>
      </c>
      <c r="F71" s="236">
        <v>472</v>
      </c>
      <c r="G71" s="236">
        <v>414</v>
      </c>
      <c r="H71" s="140">
        <v>395</v>
      </c>
      <c r="I71" s="115">
        <v>97</v>
      </c>
      <c r="J71" s="116">
        <v>24.556962025316455</v>
      </c>
    </row>
    <row r="72" spans="1:12" s="110" customFormat="1" ht="12" customHeight="1" x14ac:dyDescent="0.2">
      <c r="A72" s="118" t="s">
        <v>113</v>
      </c>
      <c r="B72" s="119" t="s">
        <v>181</v>
      </c>
      <c r="C72" s="113">
        <v>70.52597671529152</v>
      </c>
      <c r="D72" s="235">
        <v>91956</v>
      </c>
      <c r="E72" s="236">
        <v>91840</v>
      </c>
      <c r="F72" s="236">
        <v>92802</v>
      </c>
      <c r="G72" s="236">
        <v>90990</v>
      </c>
      <c r="H72" s="140">
        <v>91357</v>
      </c>
      <c r="I72" s="115">
        <v>599</v>
      </c>
      <c r="J72" s="116">
        <v>0.65566951629322334</v>
      </c>
    </row>
    <row r="73" spans="1:12" s="110" customFormat="1" ht="12" customHeight="1" x14ac:dyDescent="0.2">
      <c r="A73" s="118"/>
      <c r="B73" s="119" t="s">
        <v>182</v>
      </c>
      <c r="C73" s="113">
        <v>29.47402328470848</v>
      </c>
      <c r="D73" s="115">
        <v>38430</v>
      </c>
      <c r="E73" s="114">
        <v>38550</v>
      </c>
      <c r="F73" s="114">
        <v>38352</v>
      </c>
      <c r="G73" s="114">
        <v>37509</v>
      </c>
      <c r="H73" s="140">
        <v>37307</v>
      </c>
      <c r="I73" s="115">
        <v>1123</v>
      </c>
      <c r="J73" s="116">
        <v>3.0101589514032221</v>
      </c>
    </row>
    <row r="74" spans="1:12" s="110" customFormat="1" ht="12" customHeight="1" x14ac:dyDescent="0.2">
      <c r="A74" s="118" t="s">
        <v>113</v>
      </c>
      <c r="B74" s="119" t="s">
        <v>116</v>
      </c>
      <c r="C74" s="113">
        <v>90.094795453499614</v>
      </c>
      <c r="D74" s="115">
        <v>117471</v>
      </c>
      <c r="E74" s="114">
        <v>117948</v>
      </c>
      <c r="F74" s="114">
        <v>118544</v>
      </c>
      <c r="G74" s="114">
        <v>116349</v>
      </c>
      <c r="H74" s="140">
        <v>116784</v>
      </c>
      <c r="I74" s="115">
        <v>687</v>
      </c>
      <c r="J74" s="116">
        <v>0.58826551582408548</v>
      </c>
    </row>
    <row r="75" spans="1:12" s="110" customFormat="1" ht="12" customHeight="1" x14ac:dyDescent="0.2">
      <c r="A75" s="142"/>
      <c r="B75" s="124" t="s">
        <v>117</v>
      </c>
      <c r="C75" s="125">
        <v>9.844615219425398</v>
      </c>
      <c r="D75" s="143">
        <v>12836</v>
      </c>
      <c r="E75" s="144">
        <v>12364</v>
      </c>
      <c r="F75" s="144">
        <v>12529</v>
      </c>
      <c r="G75" s="144">
        <v>12065</v>
      </c>
      <c r="H75" s="145">
        <v>11793</v>
      </c>
      <c r="I75" s="143">
        <v>1043</v>
      </c>
      <c r="J75" s="146">
        <v>8.844229627745273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94263</v>
      </c>
      <c r="G11" s="114">
        <v>93700</v>
      </c>
      <c r="H11" s="114">
        <v>94552</v>
      </c>
      <c r="I11" s="114">
        <v>92689</v>
      </c>
      <c r="J11" s="140">
        <v>92917</v>
      </c>
      <c r="K11" s="114">
        <v>1346</v>
      </c>
      <c r="L11" s="116">
        <v>1.4486046686828029</v>
      </c>
    </row>
    <row r="12" spans="1:17" s="110" customFormat="1" ht="24.95" customHeight="1" x14ac:dyDescent="0.2">
      <c r="A12" s="604" t="s">
        <v>185</v>
      </c>
      <c r="B12" s="605"/>
      <c r="C12" s="605"/>
      <c r="D12" s="606"/>
      <c r="E12" s="113">
        <v>53.137498276099848</v>
      </c>
      <c r="F12" s="115">
        <v>50089</v>
      </c>
      <c r="G12" s="114">
        <v>49664</v>
      </c>
      <c r="H12" s="114">
        <v>50388</v>
      </c>
      <c r="I12" s="114">
        <v>49356</v>
      </c>
      <c r="J12" s="140">
        <v>49565</v>
      </c>
      <c r="K12" s="114">
        <v>524</v>
      </c>
      <c r="L12" s="116">
        <v>1.0571976192878039</v>
      </c>
    </row>
    <row r="13" spans="1:17" s="110" customFormat="1" ht="15" customHeight="1" x14ac:dyDescent="0.2">
      <c r="A13" s="120"/>
      <c r="B13" s="612" t="s">
        <v>107</v>
      </c>
      <c r="C13" s="612"/>
      <c r="E13" s="113">
        <v>46.862501723900152</v>
      </c>
      <c r="F13" s="115">
        <v>44174</v>
      </c>
      <c r="G13" s="114">
        <v>44036</v>
      </c>
      <c r="H13" s="114">
        <v>44164</v>
      </c>
      <c r="I13" s="114">
        <v>43333</v>
      </c>
      <c r="J13" s="140">
        <v>43352</v>
      </c>
      <c r="K13" s="114">
        <v>822</v>
      </c>
      <c r="L13" s="116">
        <v>1.8961062926739252</v>
      </c>
    </row>
    <row r="14" spans="1:17" s="110" customFormat="1" ht="24.95" customHeight="1" x14ac:dyDescent="0.2">
      <c r="A14" s="604" t="s">
        <v>186</v>
      </c>
      <c r="B14" s="605"/>
      <c r="C14" s="605"/>
      <c r="D14" s="606"/>
      <c r="E14" s="113">
        <v>10.349766080010184</v>
      </c>
      <c r="F14" s="115">
        <v>9756</v>
      </c>
      <c r="G14" s="114">
        <v>9945</v>
      </c>
      <c r="H14" s="114">
        <v>10310</v>
      </c>
      <c r="I14" s="114">
        <v>9214</v>
      </c>
      <c r="J14" s="140">
        <v>9626</v>
      </c>
      <c r="K14" s="114">
        <v>130</v>
      </c>
      <c r="L14" s="116">
        <v>1.3505090380220237</v>
      </c>
    </row>
    <row r="15" spans="1:17" s="110" customFormat="1" ht="15" customHeight="1" x14ac:dyDescent="0.2">
      <c r="A15" s="120"/>
      <c r="B15" s="119"/>
      <c r="C15" s="258" t="s">
        <v>106</v>
      </c>
      <c r="E15" s="113">
        <v>59.276342763427635</v>
      </c>
      <c r="F15" s="115">
        <v>5783</v>
      </c>
      <c r="G15" s="114">
        <v>5847</v>
      </c>
      <c r="H15" s="114">
        <v>6112</v>
      </c>
      <c r="I15" s="114">
        <v>5402</v>
      </c>
      <c r="J15" s="140">
        <v>5644</v>
      </c>
      <c r="K15" s="114">
        <v>139</v>
      </c>
      <c r="L15" s="116">
        <v>2.4627923458540044</v>
      </c>
    </row>
    <row r="16" spans="1:17" s="110" customFormat="1" ht="15" customHeight="1" x14ac:dyDescent="0.2">
      <c r="A16" s="120"/>
      <c r="B16" s="119"/>
      <c r="C16" s="258" t="s">
        <v>107</v>
      </c>
      <c r="E16" s="113">
        <v>40.723657236572365</v>
      </c>
      <c r="F16" s="115">
        <v>3973</v>
      </c>
      <c r="G16" s="114">
        <v>4098</v>
      </c>
      <c r="H16" s="114">
        <v>4198</v>
      </c>
      <c r="I16" s="114">
        <v>3812</v>
      </c>
      <c r="J16" s="140">
        <v>3982</v>
      </c>
      <c r="K16" s="114">
        <v>-9</v>
      </c>
      <c r="L16" s="116">
        <v>-0.22601707684580613</v>
      </c>
    </row>
    <row r="17" spans="1:12" s="110" customFormat="1" ht="15" customHeight="1" x14ac:dyDescent="0.2">
      <c r="A17" s="120"/>
      <c r="B17" s="121" t="s">
        <v>109</v>
      </c>
      <c r="C17" s="258"/>
      <c r="E17" s="113">
        <v>67.671302631997705</v>
      </c>
      <c r="F17" s="115">
        <v>63789</v>
      </c>
      <c r="G17" s="114">
        <v>63396</v>
      </c>
      <c r="H17" s="114">
        <v>63974</v>
      </c>
      <c r="I17" s="114">
        <v>63634</v>
      </c>
      <c r="J17" s="140">
        <v>63853</v>
      </c>
      <c r="K17" s="114">
        <v>-64</v>
      </c>
      <c r="L17" s="116">
        <v>-0.10023021627801357</v>
      </c>
    </row>
    <row r="18" spans="1:12" s="110" customFormat="1" ht="15" customHeight="1" x14ac:dyDescent="0.2">
      <c r="A18" s="120"/>
      <c r="B18" s="119"/>
      <c r="C18" s="258" t="s">
        <v>106</v>
      </c>
      <c r="E18" s="113">
        <v>52.916647070811585</v>
      </c>
      <c r="F18" s="115">
        <v>33755</v>
      </c>
      <c r="G18" s="114">
        <v>33435</v>
      </c>
      <c r="H18" s="114">
        <v>33876</v>
      </c>
      <c r="I18" s="114">
        <v>33714</v>
      </c>
      <c r="J18" s="140">
        <v>33835</v>
      </c>
      <c r="K18" s="114">
        <v>-80</v>
      </c>
      <c r="L18" s="116">
        <v>-0.23644155460322153</v>
      </c>
    </row>
    <row r="19" spans="1:12" s="110" customFormat="1" ht="15" customHeight="1" x14ac:dyDescent="0.2">
      <c r="A19" s="120"/>
      <c r="B19" s="119"/>
      <c r="C19" s="258" t="s">
        <v>107</v>
      </c>
      <c r="E19" s="113">
        <v>47.083352929188415</v>
      </c>
      <c r="F19" s="115">
        <v>30034</v>
      </c>
      <c r="G19" s="114">
        <v>29961</v>
      </c>
      <c r="H19" s="114">
        <v>30098</v>
      </c>
      <c r="I19" s="114">
        <v>29920</v>
      </c>
      <c r="J19" s="140">
        <v>30018</v>
      </c>
      <c r="K19" s="114">
        <v>16</v>
      </c>
      <c r="L19" s="116">
        <v>5.3301352521820243E-2</v>
      </c>
    </row>
    <row r="20" spans="1:12" s="110" customFormat="1" ht="15" customHeight="1" x14ac:dyDescent="0.2">
      <c r="A20" s="120"/>
      <c r="B20" s="121" t="s">
        <v>110</v>
      </c>
      <c r="C20" s="258"/>
      <c r="E20" s="113">
        <v>20.580715657256825</v>
      </c>
      <c r="F20" s="115">
        <v>19400</v>
      </c>
      <c r="G20" s="114">
        <v>19077</v>
      </c>
      <c r="H20" s="114">
        <v>18977</v>
      </c>
      <c r="I20" s="114">
        <v>18600</v>
      </c>
      <c r="J20" s="140">
        <v>18240</v>
      </c>
      <c r="K20" s="114">
        <v>1160</v>
      </c>
      <c r="L20" s="116">
        <v>6.3596491228070171</v>
      </c>
    </row>
    <row r="21" spans="1:12" s="110" customFormat="1" ht="15" customHeight="1" x14ac:dyDescent="0.2">
      <c r="A21" s="120"/>
      <c r="B21" s="119"/>
      <c r="C21" s="258" t="s">
        <v>106</v>
      </c>
      <c r="E21" s="113">
        <v>50.345360824742265</v>
      </c>
      <c r="F21" s="115">
        <v>9767</v>
      </c>
      <c r="G21" s="114">
        <v>9612</v>
      </c>
      <c r="H21" s="114">
        <v>9622</v>
      </c>
      <c r="I21" s="114">
        <v>9501</v>
      </c>
      <c r="J21" s="140">
        <v>9373</v>
      </c>
      <c r="K21" s="114">
        <v>394</v>
      </c>
      <c r="L21" s="116">
        <v>4.203563426864398</v>
      </c>
    </row>
    <row r="22" spans="1:12" s="110" customFormat="1" ht="15" customHeight="1" x14ac:dyDescent="0.2">
      <c r="A22" s="120"/>
      <c r="B22" s="119"/>
      <c r="C22" s="258" t="s">
        <v>107</v>
      </c>
      <c r="E22" s="113">
        <v>49.654639175257735</v>
      </c>
      <c r="F22" s="115">
        <v>9633</v>
      </c>
      <c r="G22" s="114">
        <v>9465</v>
      </c>
      <c r="H22" s="114">
        <v>9355</v>
      </c>
      <c r="I22" s="114">
        <v>9099</v>
      </c>
      <c r="J22" s="140">
        <v>8867</v>
      </c>
      <c r="K22" s="114">
        <v>766</v>
      </c>
      <c r="L22" s="116">
        <v>8.6387729784594569</v>
      </c>
    </row>
    <row r="23" spans="1:12" s="110" customFormat="1" ht="15" customHeight="1" x14ac:dyDescent="0.2">
      <c r="A23" s="120"/>
      <c r="B23" s="121" t="s">
        <v>111</v>
      </c>
      <c r="C23" s="258"/>
      <c r="E23" s="113">
        <v>1.3982156307352831</v>
      </c>
      <c r="F23" s="115">
        <v>1318</v>
      </c>
      <c r="G23" s="114">
        <v>1282</v>
      </c>
      <c r="H23" s="114">
        <v>1291</v>
      </c>
      <c r="I23" s="114">
        <v>1241</v>
      </c>
      <c r="J23" s="140">
        <v>1198</v>
      </c>
      <c r="K23" s="114">
        <v>120</v>
      </c>
      <c r="L23" s="116">
        <v>10.016694490818031</v>
      </c>
    </row>
    <row r="24" spans="1:12" s="110" customFormat="1" ht="15" customHeight="1" x14ac:dyDescent="0.2">
      <c r="A24" s="120"/>
      <c r="B24" s="119"/>
      <c r="C24" s="258" t="s">
        <v>106</v>
      </c>
      <c r="E24" s="113">
        <v>59.484066767830043</v>
      </c>
      <c r="F24" s="115">
        <v>784</v>
      </c>
      <c r="G24" s="114">
        <v>770</v>
      </c>
      <c r="H24" s="114">
        <v>778</v>
      </c>
      <c r="I24" s="114">
        <v>739</v>
      </c>
      <c r="J24" s="140">
        <v>713</v>
      </c>
      <c r="K24" s="114">
        <v>71</v>
      </c>
      <c r="L24" s="116">
        <v>9.9579242636746148</v>
      </c>
    </row>
    <row r="25" spans="1:12" s="110" customFormat="1" ht="15" customHeight="1" x14ac:dyDescent="0.2">
      <c r="A25" s="120"/>
      <c r="B25" s="119"/>
      <c r="C25" s="258" t="s">
        <v>107</v>
      </c>
      <c r="E25" s="113">
        <v>40.515933232169957</v>
      </c>
      <c r="F25" s="115">
        <v>534</v>
      </c>
      <c r="G25" s="114">
        <v>512</v>
      </c>
      <c r="H25" s="114">
        <v>513</v>
      </c>
      <c r="I25" s="114">
        <v>502</v>
      </c>
      <c r="J25" s="140">
        <v>485</v>
      </c>
      <c r="K25" s="114">
        <v>49</v>
      </c>
      <c r="L25" s="116">
        <v>10.103092783505154</v>
      </c>
    </row>
    <row r="26" spans="1:12" s="110" customFormat="1" ht="15" customHeight="1" x14ac:dyDescent="0.2">
      <c r="A26" s="120"/>
      <c r="C26" s="121" t="s">
        <v>187</v>
      </c>
      <c r="D26" s="110" t="s">
        <v>188</v>
      </c>
      <c r="E26" s="113">
        <v>0.37872760255879828</v>
      </c>
      <c r="F26" s="115">
        <v>357</v>
      </c>
      <c r="G26" s="114">
        <v>317</v>
      </c>
      <c r="H26" s="114">
        <v>342</v>
      </c>
      <c r="I26" s="114">
        <v>289</v>
      </c>
      <c r="J26" s="140">
        <v>281</v>
      </c>
      <c r="K26" s="114">
        <v>76</v>
      </c>
      <c r="L26" s="116">
        <v>27.046263345195729</v>
      </c>
    </row>
    <row r="27" spans="1:12" s="110" customFormat="1" ht="15" customHeight="1" x14ac:dyDescent="0.2">
      <c r="A27" s="120"/>
      <c r="B27" s="119"/>
      <c r="D27" s="259" t="s">
        <v>106</v>
      </c>
      <c r="E27" s="113">
        <v>51.540616246498601</v>
      </c>
      <c r="F27" s="115">
        <v>184</v>
      </c>
      <c r="G27" s="114">
        <v>176</v>
      </c>
      <c r="H27" s="114">
        <v>192</v>
      </c>
      <c r="I27" s="114">
        <v>159</v>
      </c>
      <c r="J27" s="140">
        <v>147</v>
      </c>
      <c r="K27" s="114">
        <v>37</v>
      </c>
      <c r="L27" s="116">
        <v>25.170068027210885</v>
      </c>
    </row>
    <row r="28" spans="1:12" s="110" customFormat="1" ht="15" customHeight="1" x14ac:dyDescent="0.2">
      <c r="A28" s="120"/>
      <c r="B28" s="119"/>
      <c r="D28" s="259" t="s">
        <v>107</v>
      </c>
      <c r="E28" s="113">
        <v>48.459383753501399</v>
      </c>
      <c r="F28" s="115">
        <v>173</v>
      </c>
      <c r="G28" s="114">
        <v>141</v>
      </c>
      <c r="H28" s="114">
        <v>150</v>
      </c>
      <c r="I28" s="114">
        <v>130</v>
      </c>
      <c r="J28" s="140">
        <v>134</v>
      </c>
      <c r="K28" s="114">
        <v>39</v>
      </c>
      <c r="L28" s="116">
        <v>29.104477611940297</v>
      </c>
    </row>
    <row r="29" spans="1:12" s="110" customFormat="1" ht="24.95" customHeight="1" x14ac:dyDescent="0.2">
      <c r="A29" s="604" t="s">
        <v>189</v>
      </c>
      <c r="B29" s="605"/>
      <c r="C29" s="605"/>
      <c r="D29" s="606"/>
      <c r="E29" s="113">
        <v>89.008412632740317</v>
      </c>
      <c r="F29" s="115">
        <v>83902</v>
      </c>
      <c r="G29" s="114">
        <v>84035</v>
      </c>
      <c r="H29" s="114">
        <v>84557</v>
      </c>
      <c r="I29" s="114">
        <v>82972</v>
      </c>
      <c r="J29" s="140">
        <v>83196</v>
      </c>
      <c r="K29" s="114">
        <v>706</v>
      </c>
      <c r="L29" s="116">
        <v>0.84859849031203427</v>
      </c>
    </row>
    <row r="30" spans="1:12" s="110" customFormat="1" ht="15" customHeight="1" x14ac:dyDescent="0.2">
      <c r="A30" s="120"/>
      <c r="B30" s="119"/>
      <c r="C30" s="258" t="s">
        <v>106</v>
      </c>
      <c r="E30" s="113">
        <v>51.475530976615573</v>
      </c>
      <c r="F30" s="115">
        <v>43189</v>
      </c>
      <c r="G30" s="114">
        <v>43253</v>
      </c>
      <c r="H30" s="114">
        <v>43722</v>
      </c>
      <c r="I30" s="114">
        <v>42881</v>
      </c>
      <c r="J30" s="140">
        <v>43036</v>
      </c>
      <c r="K30" s="114">
        <v>153</v>
      </c>
      <c r="L30" s="116">
        <v>0.35551631192490007</v>
      </c>
    </row>
    <row r="31" spans="1:12" s="110" customFormat="1" ht="15" customHeight="1" x14ac:dyDescent="0.2">
      <c r="A31" s="120"/>
      <c r="B31" s="119"/>
      <c r="C31" s="258" t="s">
        <v>107</v>
      </c>
      <c r="E31" s="113">
        <v>48.524469023384427</v>
      </c>
      <c r="F31" s="115">
        <v>40713</v>
      </c>
      <c r="G31" s="114">
        <v>40782</v>
      </c>
      <c r="H31" s="114">
        <v>40835</v>
      </c>
      <c r="I31" s="114">
        <v>40091</v>
      </c>
      <c r="J31" s="140">
        <v>40160</v>
      </c>
      <c r="K31" s="114">
        <v>553</v>
      </c>
      <c r="L31" s="116">
        <v>1.37699203187251</v>
      </c>
    </row>
    <row r="32" spans="1:12" s="110" customFormat="1" ht="15" customHeight="1" x14ac:dyDescent="0.2">
      <c r="A32" s="120"/>
      <c r="B32" s="119" t="s">
        <v>117</v>
      </c>
      <c r="C32" s="258"/>
      <c r="E32" s="113">
        <v>10.923692222823377</v>
      </c>
      <c r="F32" s="115">
        <v>10297</v>
      </c>
      <c r="G32" s="114">
        <v>9596</v>
      </c>
      <c r="H32" s="114">
        <v>9924</v>
      </c>
      <c r="I32" s="114">
        <v>9644</v>
      </c>
      <c r="J32" s="140">
        <v>9650</v>
      </c>
      <c r="K32" s="114">
        <v>647</v>
      </c>
      <c r="L32" s="116">
        <v>6.704663212435233</v>
      </c>
    </row>
    <row r="33" spans="1:12" s="110" customFormat="1" ht="15" customHeight="1" x14ac:dyDescent="0.2">
      <c r="A33" s="120"/>
      <c r="B33" s="119"/>
      <c r="C33" s="258" t="s">
        <v>106</v>
      </c>
      <c r="E33" s="113">
        <v>66.533941924832476</v>
      </c>
      <c r="F33" s="115">
        <v>6851</v>
      </c>
      <c r="G33" s="114">
        <v>6357</v>
      </c>
      <c r="H33" s="114">
        <v>6613</v>
      </c>
      <c r="I33" s="114">
        <v>6422</v>
      </c>
      <c r="J33" s="140">
        <v>6477</v>
      </c>
      <c r="K33" s="114">
        <v>374</v>
      </c>
      <c r="L33" s="116">
        <v>5.7742782152230969</v>
      </c>
    </row>
    <row r="34" spans="1:12" s="110" customFormat="1" ht="15" customHeight="1" x14ac:dyDescent="0.2">
      <c r="A34" s="120"/>
      <c r="B34" s="119"/>
      <c r="C34" s="258" t="s">
        <v>107</v>
      </c>
      <c r="E34" s="113">
        <v>33.466058075167524</v>
      </c>
      <c r="F34" s="115">
        <v>3446</v>
      </c>
      <c r="G34" s="114">
        <v>3239</v>
      </c>
      <c r="H34" s="114">
        <v>3311</v>
      </c>
      <c r="I34" s="114">
        <v>3222</v>
      </c>
      <c r="J34" s="140">
        <v>3173</v>
      </c>
      <c r="K34" s="114">
        <v>273</v>
      </c>
      <c r="L34" s="116">
        <v>8.6038449416955558</v>
      </c>
    </row>
    <row r="35" spans="1:12" s="110" customFormat="1" ht="24.95" customHeight="1" x14ac:dyDescent="0.2">
      <c r="A35" s="604" t="s">
        <v>190</v>
      </c>
      <c r="B35" s="605"/>
      <c r="C35" s="605"/>
      <c r="D35" s="606"/>
      <c r="E35" s="113">
        <v>69.382472444119117</v>
      </c>
      <c r="F35" s="115">
        <v>65402</v>
      </c>
      <c r="G35" s="114">
        <v>64936</v>
      </c>
      <c r="H35" s="114">
        <v>65859</v>
      </c>
      <c r="I35" s="114">
        <v>64508</v>
      </c>
      <c r="J35" s="140">
        <v>64953</v>
      </c>
      <c r="K35" s="114">
        <v>449</v>
      </c>
      <c r="L35" s="116">
        <v>0.69126907148245653</v>
      </c>
    </row>
    <row r="36" spans="1:12" s="110" customFormat="1" ht="15" customHeight="1" x14ac:dyDescent="0.2">
      <c r="A36" s="120"/>
      <c r="B36" s="119"/>
      <c r="C36" s="258" t="s">
        <v>106</v>
      </c>
      <c r="E36" s="113">
        <v>67.548393015504118</v>
      </c>
      <c r="F36" s="115">
        <v>44178</v>
      </c>
      <c r="G36" s="114">
        <v>43845</v>
      </c>
      <c r="H36" s="114">
        <v>44535</v>
      </c>
      <c r="I36" s="114">
        <v>43625</v>
      </c>
      <c r="J36" s="140">
        <v>43916</v>
      </c>
      <c r="K36" s="114">
        <v>262</v>
      </c>
      <c r="L36" s="116">
        <v>0.59659349667547135</v>
      </c>
    </row>
    <row r="37" spans="1:12" s="110" customFormat="1" ht="15" customHeight="1" x14ac:dyDescent="0.2">
      <c r="A37" s="120"/>
      <c r="B37" s="119"/>
      <c r="C37" s="258" t="s">
        <v>107</v>
      </c>
      <c r="E37" s="113">
        <v>32.451606984495889</v>
      </c>
      <c r="F37" s="115">
        <v>21224</v>
      </c>
      <c r="G37" s="114">
        <v>21091</v>
      </c>
      <c r="H37" s="114">
        <v>21324</v>
      </c>
      <c r="I37" s="114">
        <v>20883</v>
      </c>
      <c r="J37" s="140">
        <v>21037</v>
      </c>
      <c r="K37" s="114">
        <v>187</v>
      </c>
      <c r="L37" s="116">
        <v>0.88891001568664729</v>
      </c>
    </row>
    <row r="38" spans="1:12" s="110" customFormat="1" ht="15" customHeight="1" x14ac:dyDescent="0.2">
      <c r="A38" s="120"/>
      <c r="B38" s="119" t="s">
        <v>182</v>
      </c>
      <c r="C38" s="258"/>
      <c r="E38" s="113">
        <v>30.617527555880887</v>
      </c>
      <c r="F38" s="115">
        <v>28861</v>
      </c>
      <c r="G38" s="114">
        <v>28764</v>
      </c>
      <c r="H38" s="114">
        <v>28693</v>
      </c>
      <c r="I38" s="114">
        <v>28181</v>
      </c>
      <c r="J38" s="140">
        <v>27964</v>
      </c>
      <c r="K38" s="114">
        <v>897</v>
      </c>
      <c r="L38" s="116">
        <v>3.2076956086396797</v>
      </c>
    </row>
    <row r="39" spans="1:12" s="110" customFormat="1" ht="15" customHeight="1" x14ac:dyDescent="0.2">
      <c r="A39" s="120"/>
      <c r="B39" s="119"/>
      <c r="C39" s="258" t="s">
        <v>106</v>
      </c>
      <c r="E39" s="113">
        <v>20.480925816846263</v>
      </c>
      <c r="F39" s="115">
        <v>5911</v>
      </c>
      <c r="G39" s="114">
        <v>5819</v>
      </c>
      <c r="H39" s="114">
        <v>5853</v>
      </c>
      <c r="I39" s="114">
        <v>5731</v>
      </c>
      <c r="J39" s="140">
        <v>5649</v>
      </c>
      <c r="K39" s="114">
        <v>262</v>
      </c>
      <c r="L39" s="116">
        <v>4.6379890246061253</v>
      </c>
    </row>
    <row r="40" spans="1:12" s="110" customFormat="1" ht="15" customHeight="1" x14ac:dyDescent="0.2">
      <c r="A40" s="120"/>
      <c r="B40" s="119"/>
      <c r="C40" s="258" t="s">
        <v>107</v>
      </c>
      <c r="E40" s="113">
        <v>79.519074183153734</v>
      </c>
      <c r="F40" s="115">
        <v>22950</v>
      </c>
      <c r="G40" s="114">
        <v>22945</v>
      </c>
      <c r="H40" s="114">
        <v>22840</v>
      </c>
      <c r="I40" s="114">
        <v>22450</v>
      </c>
      <c r="J40" s="140">
        <v>22315</v>
      </c>
      <c r="K40" s="114">
        <v>635</v>
      </c>
      <c r="L40" s="116">
        <v>2.8456195384270671</v>
      </c>
    </row>
    <row r="41" spans="1:12" s="110" customFormat="1" ht="24.75" customHeight="1" x14ac:dyDescent="0.2">
      <c r="A41" s="604" t="s">
        <v>518</v>
      </c>
      <c r="B41" s="605"/>
      <c r="C41" s="605"/>
      <c r="D41" s="606"/>
      <c r="E41" s="113">
        <v>4.7526601105417816</v>
      </c>
      <c r="F41" s="115">
        <v>4480</v>
      </c>
      <c r="G41" s="114">
        <v>4916</v>
      </c>
      <c r="H41" s="114">
        <v>4992</v>
      </c>
      <c r="I41" s="114">
        <v>3868</v>
      </c>
      <c r="J41" s="140">
        <v>4430</v>
      </c>
      <c r="K41" s="114">
        <v>50</v>
      </c>
      <c r="L41" s="116">
        <v>1.1286681715575622</v>
      </c>
    </row>
    <row r="42" spans="1:12" s="110" customFormat="1" ht="15" customHeight="1" x14ac:dyDescent="0.2">
      <c r="A42" s="120"/>
      <c r="B42" s="119"/>
      <c r="C42" s="258" t="s">
        <v>106</v>
      </c>
      <c r="E42" s="113">
        <v>59.709821428571431</v>
      </c>
      <c r="F42" s="115">
        <v>2675</v>
      </c>
      <c r="G42" s="114">
        <v>2973</v>
      </c>
      <c r="H42" s="114">
        <v>3064</v>
      </c>
      <c r="I42" s="114">
        <v>2313</v>
      </c>
      <c r="J42" s="140">
        <v>2618</v>
      </c>
      <c r="K42" s="114">
        <v>57</v>
      </c>
      <c r="L42" s="116">
        <v>2.1772345301757068</v>
      </c>
    </row>
    <row r="43" spans="1:12" s="110" customFormat="1" ht="15" customHeight="1" x14ac:dyDescent="0.2">
      <c r="A43" s="123"/>
      <c r="B43" s="124"/>
      <c r="C43" s="260" t="s">
        <v>107</v>
      </c>
      <c r="D43" s="261"/>
      <c r="E43" s="125">
        <v>40.290178571428569</v>
      </c>
      <c r="F43" s="143">
        <v>1805</v>
      </c>
      <c r="G43" s="144">
        <v>1943</v>
      </c>
      <c r="H43" s="144">
        <v>1928</v>
      </c>
      <c r="I43" s="144">
        <v>1555</v>
      </c>
      <c r="J43" s="145">
        <v>1812</v>
      </c>
      <c r="K43" s="144">
        <v>-7</v>
      </c>
      <c r="L43" s="146">
        <v>-0.38631346578366443</v>
      </c>
    </row>
    <row r="44" spans="1:12" s="110" customFormat="1" ht="45.75" customHeight="1" x14ac:dyDescent="0.2">
      <c r="A44" s="604" t="s">
        <v>191</v>
      </c>
      <c r="B44" s="605"/>
      <c r="C44" s="605"/>
      <c r="D44" s="606"/>
      <c r="E44" s="113">
        <v>0.8062548401811952</v>
      </c>
      <c r="F44" s="115">
        <v>760</v>
      </c>
      <c r="G44" s="114">
        <v>756</v>
      </c>
      <c r="H44" s="114">
        <v>761</v>
      </c>
      <c r="I44" s="114">
        <v>709</v>
      </c>
      <c r="J44" s="140">
        <v>740</v>
      </c>
      <c r="K44" s="114">
        <v>20</v>
      </c>
      <c r="L44" s="116">
        <v>2.7027027027027026</v>
      </c>
    </row>
    <row r="45" spans="1:12" s="110" customFormat="1" ht="15" customHeight="1" x14ac:dyDescent="0.2">
      <c r="A45" s="120"/>
      <c r="B45" s="119"/>
      <c r="C45" s="258" t="s">
        <v>106</v>
      </c>
      <c r="E45" s="113">
        <v>57.631578947368418</v>
      </c>
      <c r="F45" s="115">
        <v>438</v>
      </c>
      <c r="G45" s="114">
        <v>435</v>
      </c>
      <c r="H45" s="114">
        <v>440</v>
      </c>
      <c r="I45" s="114">
        <v>408</v>
      </c>
      <c r="J45" s="140">
        <v>422</v>
      </c>
      <c r="K45" s="114">
        <v>16</v>
      </c>
      <c r="L45" s="116">
        <v>3.7914691943127963</v>
      </c>
    </row>
    <row r="46" spans="1:12" s="110" customFormat="1" ht="15" customHeight="1" x14ac:dyDescent="0.2">
      <c r="A46" s="123"/>
      <c r="B46" s="124"/>
      <c r="C46" s="260" t="s">
        <v>107</v>
      </c>
      <c r="D46" s="261"/>
      <c r="E46" s="125">
        <v>42.368421052631582</v>
      </c>
      <c r="F46" s="143">
        <v>322</v>
      </c>
      <c r="G46" s="144">
        <v>321</v>
      </c>
      <c r="H46" s="144">
        <v>321</v>
      </c>
      <c r="I46" s="144">
        <v>301</v>
      </c>
      <c r="J46" s="145">
        <v>318</v>
      </c>
      <c r="K46" s="144">
        <v>4</v>
      </c>
      <c r="L46" s="146">
        <v>1.2578616352201257</v>
      </c>
    </row>
    <row r="47" spans="1:12" s="110" customFormat="1" ht="39" customHeight="1" x14ac:dyDescent="0.2">
      <c r="A47" s="604" t="s">
        <v>519</v>
      </c>
      <c r="B47" s="607"/>
      <c r="C47" s="607"/>
      <c r="D47" s="608"/>
      <c r="E47" s="113">
        <v>0.25142420674071481</v>
      </c>
      <c r="F47" s="115">
        <v>237</v>
      </c>
      <c r="G47" s="114">
        <v>250</v>
      </c>
      <c r="H47" s="114">
        <v>243</v>
      </c>
      <c r="I47" s="114">
        <v>228</v>
      </c>
      <c r="J47" s="140">
        <v>245</v>
      </c>
      <c r="K47" s="114">
        <v>-8</v>
      </c>
      <c r="L47" s="116">
        <v>-3.2653061224489797</v>
      </c>
    </row>
    <row r="48" spans="1:12" s="110" customFormat="1" ht="15" customHeight="1" x14ac:dyDescent="0.2">
      <c r="A48" s="120"/>
      <c r="B48" s="119"/>
      <c r="C48" s="258" t="s">
        <v>106</v>
      </c>
      <c r="E48" s="113">
        <v>40.506329113924053</v>
      </c>
      <c r="F48" s="115">
        <v>96</v>
      </c>
      <c r="G48" s="114">
        <v>91</v>
      </c>
      <c r="H48" s="114">
        <v>86</v>
      </c>
      <c r="I48" s="114">
        <v>87</v>
      </c>
      <c r="J48" s="140">
        <v>97</v>
      </c>
      <c r="K48" s="114">
        <v>-1</v>
      </c>
      <c r="L48" s="116">
        <v>-1.0309278350515463</v>
      </c>
    </row>
    <row r="49" spans="1:12" s="110" customFormat="1" ht="15" customHeight="1" x14ac:dyDescent="0.2">
      <c r="A49" s="123"/>
      <c r="B49" s="124"/>
      <c r="C49" s="260" t="s">
        <v>107</v>
      </c>
      <c r="D49" s="261"/>
      <c r="E49" s="125">
        <v>59.493670886075947</v>
      </c>
      <c r="F49" s="143">
        <v>141</v>
      </c>
      <c r="G49" s="144">
        <v>159</v>
      </c>
      <c r="H49" s="144">
        <v>157</v>
      </c>
      <c r="I49" s="144">
        <v>141</v>
      </c>
      <c r="J49" s="145">
        <v>148</v>
      </c>
      <c r="K49" s="144">
        <v>-7</v>
      </c>
      <c r="L49" s="146">
        <v>-4.7297297297297298</v>
      </c>
    </row>
    <row r="50" spans="1:12" s="110" customFormat="1" ht="24.95" customHeight="1" x14ac:dyDescent="0.2">
      <c r="A50" s="609" t="s">
        <v>192</v>
      </c>
      <c r="B50" s="610"/>
      <c r="C50" s="610"/>
      <c r="D50" s="611"/>
      <c r="E50" s="262">
        <v>13.122858385580768</v>
      </c>
      <c r="F50" s="263">
        <v>12370</v>
      </c>
      <c r="G50" s="264">
        <v>12649</v>
      </c>
      <c r="H50" s="264">
        <v>12823</v>
      </c>
      <c r="I50" s="264">
        <v>11869</v>
      </c>
      <c r="J50" s="265">
        <v>11891</v>
      </c>
      <c r="K50" s="263">
        <v>479</v>
      </c>
      <c r="L50" s="266">
        <v>4.028256664704398</v>
      </c>
    </row>
    <row r="51" spans="1:12" s="110" customFormat="1" ht="15" customHeight="1" x14ac:dyDescent="0.2">
      <c r="A51" s="120"/>
      <c r="B51" s="119"/>
      <c r="C51" s="258" t="s">
        <v>106</v>
      </c>
      <c r="E51" s="113">
        <v>60.436540016168152</v>
      </c>
      <c r="F51" s="115">
        <v>7476</v>
      </c>
      <c r="G51" s="114">
        <v>7562</v>
      </c>
      <c r="H51" s="114">
        <v>7711</v>
      </c>
      <c r="I51" s="114">
        <v>7139</v>
      </c>
      <c r="J51" s="140">
        <v>7134</v>
      </c>
      <c r="K51" s="114">
        <v>342</v>
      </c>
      <c r="L51" s="116">
        <v>4.7939444911690492</v>
      </c>
    </row>
    <row r="52" spans="1:12" s="110" customFormat="1" ht="15" customHeight="1" x14ac:dyDescent="0.2">
      <c r="A52" s="120"/>
      <c r="B52" s="119"/>
      <c r="C52" s="258" t="s">
        <v>107</v>
      </c>
      <c r="E52" s="113">
        <v>39.563459983831848</v>
      </c>
      <c r="F52" s="115">
        <v>4894</v>
      </c>
      <c r="G52" s="114">
        <v>5087</v>
      </c>
      <c r="H52" s="114">
        <v>5112</v>
      </c>
      <c r="I52" s="114">
        <v>4730</v>
      </c>
      <c r="J52" s="140">
        <v>4757</v>
      </c>
      <c r="K52" s="114">
        <v>137</v>
      </c>
      <c r="L52" s="116">
        <v>2.8799663653563172</v>
      </c>
    </row>
    <row r="53" spans="1:12" s="110" customFormat="1" ht="15" customHeight="1" x14ac:dyDescent="0.2">
      <c r="A53" s="120"/>
      <c r="B53" s="119"/>
      <c r="C53" s="258" t="s">
        <v>187</v>
      </c>
      <c r="D53" s="110" t="s">
        <v>193</v>
      </c>
      <c r="E53" s="113">
        <v>24.874696847210995</v>
      </c>
      <c r="F53" s="115">
        <v>3077</v>
      </c>
      <c r="G53" s="114">
        <v>3558</v>
      </c>
      <c r="H53" s="114">
        <v>3643</v>
      </c>
      <c r="I53" s="114">
        <v>2761</v>
      </c>
      <c r="J53" s="140">
        <v>3020</v>
      </c>
      <c r="K53" s="114">
        <v>57</v>
      </c>
      <c r="L53" s="116">
        <v>1.8874172185430464</v>
      </c>
    </row>
    <row r="54" spans="1:12" s="110" customFormat="1" ht="15" customHeight="1" x14ac:dyDescent="0.2">
      <c r="A54" s="120"/>
      <c r="B54" s="119"/>
      <c r="D54" s="267" t="s">
        <v>194</v>
      </c>
      <c r="E54" s="113">
        <v>61.00097497562561</v>
      </c>
      <c r="F54" s="115">
        <v>1877</v>
      </c>
      <c r="G54" s="114">
        <v>2142</v>
      </c>
      <c r="H54" s="114">
        <v>2235</v>
      </c>
      <c r="I54" s="114">
        <v>1693</v>
      </c>
      <c r="J54" s="140">
        <v>1846</v>
      </c>
      <c r="K54" s="114">
        <v>31</v>
      </c>
      <c r="L54" s="116">
        <v>1.6793066088840736</v>
      </c>
    </row>
    <row r="55" spans="1:12" s="110" customFormat="1" ht="15" customHeight="1" x14ac:dyDescent="0.2">
      <c r="A55" s="120"/>
      <c r="B55" s="119"/>
      <c r="D55" s="267" t="s">
        <v>195</v>
      </c>
      <c r="E55" s="113">
        <v>38.99902502437439</v>
      </c>
      <c r="F55" s="115">
        <v>1200</v>
      </c>
      <c r="G55" s="114">
        <v>1416</v>
      </c>
      <c r="H55" s="114">
        <v>1408</v>
      </c>
      <c r="I55" s="114">
        <v>1068</v>
      </c>
      <c r="J55" s="140">
        <v>1174</v>
      </c>
      <c r="K55" s="114">
        <v>26</v>
      </c>
      <c r="L55" s="116">
        <v>2.2146507666098807</v>
      </c>
    </row>
    <row r="56" spans="1:12" s="110" customFormat="1" ht="15" customHeight="1" x14ac:dyDescent="0.2">
      <c r="A56" s="120"/>
      <c r="B56" s="119" t="s">
        <v>196</v>
      </c>
      <c r="C56" s="258"/>
      <c r="E56" s="113">
        <v>62.159065593074693</v>
      </c>
      <c r="F56" s="115">
        <v>58593</v>
      </c>
      <c r="G56" s="114">
        <v>58246</v>
      </c>
      <c r="H56" s="114">
        <v>58663</v>
      </c>
      <c r="I56" s="114">
        <v>58130</v>
      </c>
      <c r="J56" s="140">
        <v>58195</v>
      </c>
      <c r="K56" s="114">
        <v>398</v>
      </c>
      <c r="L56" s="116">
        <v>0.68390755219520583</v>
      </c>
    </row>
    <row r="57" spans="1:12" s="110" customFormat="1" ht="15" customHeight="1" x14ac:dyDescent="0.2">
      <c r="A57" s="120"/>
      <c r="B57" s="119"/>
      <c r="C57" s="258" t="s">
        <v>106</v>
      </c>
      <c r="E57" s="113">
        <v>50.227842916389328</v>
      </c>
      <c r="F57" s="115">
        <v>29430</v>
      </c>
      <c r="G57" s="114">
        <v>29246</v>
      </c>
      <c r="H57" s="114">
        <v>29567</v>
      </c>
      <c r="I57" s="114">
        <v>29342</v>
      </c>
      <c r="J57" s="140">
        <v>29418</v>
      </c>
      <c r="K57" s="114">
        <v>12</v>
      </c>
      <c r="L57" s="116">
        <v>4.0791352233326535E-2</v>
      </c>
    </row>
    <row r="58" spans="1:12" s="110" customFormat="1" ht="15" customHeight="1" x14ac:dyDescent="0.2">
      <c r="A58" s="120"/>
      <c r="B58" s="119"/>
      <c r="C58" s="258" t="s">
        <v>107</v>
      </c>
      <c r="E58" s="113">
        <v>49.772157083610672</v>
      </c>
      <c r="F58" s="115">
        <v>29163</v>
      </c>
      <c r="G58" s="114">
        <v>29000</v>
      </c>
      <c r="H58" s="114">
        <v>29096</v>
      </c>
      <c r="I58" s="114">
        <v>28788</v>
      </c>
      <c r="J58" s="140">
        <v>28777</v>
      </c>
      <c r="K58" s="114">
        <v>386</v>
      </c>
      <c r="L58" s="116">
        <v>1.3413489939882546</v>
      </c>
    </row>
    <row r="59" spans="1:12" s="110" customFormat="1" ht="15" customHeight="1" x14ac:dyDescent="0.2">
      <c r="A59" s="120"/>
      <c r="B59" s="119"/>
      <c r="C59" s="258" t="s">
        <v>105</v>
      </c>
      <c r="D59" s="110" t="s">
        <v>197</v>
      </c>
      <c r="E59" s="113">
        <v>92.770467461983515</v>
      </c>
      <c r="F59" s="115">
        <v>54357</v>
      </c>
      <c r="G59" s="114">
        <v>54052</v>
      </c>
      <c r="H59" s="114">
        <v>54453</v>
      </c>
      <c r="I59" s="114">
        <v>54018</v>
      </c>
      <c r="J59" s="140">
        <v>54116</v>
      </c>
      <c r="K59" s="114">
        <v>241</v>
      </c>
      <c r="L59" s="116">
        <v>0.44533964077167565</v>
      </c>
    </row>
    <row r="60" spans="1:12" s="110" customFormat="1" ht="15" customHeight="1" x14ac:dyDescent="0.2">
      <c r="A60" s="120"/>
      <c r="B60" s="119"/>
      <c r="C60" s="258"/>
      <c r="D60" s="267" t="s">
        <v>198</v>
      </c>
      <c r="E60" s="113">
        <v>48.632190886178414</v>
      </c>
      <c r="F60" s="115">
        <v>26435</v>
      </c>
      <c r="G60" s="114">
        <v>26276</v>
      </c>
      <c r="H60" s="114">
        <v>26582</v>
      </c>
      <c r="I60" s="114">
        <v>26418</v>
      </c>
      <c r="J60" s="140">
        <v>26515</v>
      </c>
      <c r="K60" s="114">
        <v>-80</v>
      </c>
      <c r="L60" s="116">
        <v>-0.30171600980577029</v>
      </c>
    </row>
    <row r="61" spans="1:12" s="110" customFormat="1" ht="15" customHeight="1" x14ac:dyDescent="0.2">
      <c r="A61" s="120"/>
      <c r="B61" s="119"/>
      <c r="C61" s="258"/>
      <c r="D61" s="267" t="s">
        <v>199</v>
      </c>
      <c r="E61" s="113">
        <v>51.367809113821586</v>
      </c>
      <c r="F61" s="115">
        <v>27922</v>
      </c>
      <c r="G61" s="114">
        <v>27776</v>
      </c>
      <c r="H61" s="114">
        <v>27871</v>
      </c>
      <c r="I61" s="114">
        <v>27600</v>
      </c>
      <c r="J61" s="140">
        <v>27601</v>
      </c>
      <c r="K61" s="114">
        <v>321</v>
      </c>
      <c r="L61" s="116">
        <v>1.1630013405311401</v>
      </c>
    </row>
    <row r="62" spans="1:12" s="110" customFormat="1" ht="15" customHeight="1" x14ac:dyDescent="0.2">
      <c r="A62" s="120"/>
      <c r="B62" s="119"/>
      <c r="C62" s="258"/>
      <c r="D62" s="258" t="s">
        <v>200</v>
      </c>
      <c r="E62" s="113">
        <v>7.2295325380164863</v>
      </c>
      <c r="F62" s="115">
        <v>4236</v>
      </c>
      <c r="G62" s="114">
        <v>4194</v>
      </c>
      <c r="H62" s="114">
        <v>4210</v>
      </c>
      <c r="I62" s="114">
        <v>4112</v>
      </c>
      <c r="J62" s="140">
        <v>4079</v>
      </c>
      <c r="K62" s="114">
        <v>157</v>
      </c>
      <c r="L62" s="116">
        <v>3.8489825937729836</v>
      </c>
    </row>
    <row r="63" spans="1:12" s="110" customFormat="1" ht="15" customHeight="1" x14ac:dyDescent="0.2">
      <c r="A63" s="120"/>
      <c r="B63" s="119"/>
      <c r="C63" s="258"/>
      <c r="D63" s="267" t="s">
        <v>198</v>
      </c>
      <c r="E63" s="113">
        <v>70.703493862134096</v>
      </c>
      <c r="F63" s="115">
        <v>2995</v>
      </c>
      <c r="G63" s="114">
        <v>2970</v>
      </c>
      <c r="H63" s="114">
        <v>2985</v>
      </c>
      <c r="I63" s="114">
        <v>2924</v>
      </c>
      <c r="J63" s="140">
        <v>2903</v>
      </c>
      <c r="K63" s="114">
        <v>92</v>
      </c>
      <c r="L63" s="116">
        <v>3.169135377196004</v>
      </c>
    </row>
    <row r="64" spans="1:12" s="110" customFormat="1" ht="15" customHeight="1" x14ac:dyDescent="0.2">
      <c r="A64" s="120"/>
      <c r="B64" s="119"/>
      <c r="C64" s="258"/>
      <c r="D64" s="267" t="s">
        <v>199</v>
      </c>
      <c r="E64" s="113">
        <v>29.296506137865912</v>
      </c>
      <c r="F64" s="115">
        <v>1241</v>
      </c>
      <c r="G64" s="114">
        <v>1224</v>
      </c>
      <c r="H64" s="114">
        <v>1225</v>
      </c>
      <c r="I64" s="114">
        <v>1188</v>
      </c>
      <c r="J64" s="140">
        <v>1176</v>
      </c>
      <c r="K64" s="114">
        <v>65</v>
      </c>
      <c r="L64" s="116">
        <v>5.5272108843537415</v>
      </c>
    </row>
    <row r="65" spans="1:12" s="110" customFormat="1" ht="15" customHeight="1" x14ac:dyDescent="0.2">
      <c r="A65" s="120"/>
      <c r="B65" s="119" t="s">
        <v>201</v>
      </c>
      <c r="C65" s="258"/>
      <c r="E65" s="113">
        <v>12.53089759502668</v>
      </c>
      <c r="F65" s="115">
        <v>11812</v>
      </c>
      <c r="G65" s="114">
        <v>11610</v>
      </c>
      <c r="H65" s="114">
        <v>11510</v>
      </c>
      <c r="I65" s="114">
        <v>11334</v>
      </c>
      <c r="J65" s="140">
        <v>11142</v>
      </c>
      <c r="K65" s="114">
        <v>670</v>
      </c>
      <c r="L65" s="116">
        <v>6.0132830730569022</v>
      </c>
    </row>
    <row r="66" spans="1:12" s="110" customFormat="1" ht="15" customHeight="1" x14ac:dyDescent="0.2">
      <c r="A66" s="120"/>
      <c r="B66" s="119"/>
      <c r="C66" s="258" t="s">
        <v>106</v>
      </c>
      <c r="E66" s="113">
        <v>52.141889603792755</v>
      </c>
      <c r="F66" s="115">
        <v>6159</v>
      </c>
      <c r="G66" s="114">
        <v>6063</v>
      </c>
      <c r="H66" s="114">
        <v>6055</v>
      </c>
      <c r="I66" s="114">
        <v>5986</v>
      </c>
      <c r="J66" s="140">
        <v>5871</v>
      </c>
      <c r="K66" s="114">
        <v>288</v>
      </c>
      <c r="L66" s="116">
        <v>4.905467552376086</v>
      </c>
    </row>
    <row r="67" spans="1:12" s="110" customFormat="1" ht="15" customHeight="1" x14ac:dyDescent="0.2">
      <c r="A67" s="120"/>
      <c r="B67" s="119"/>
      <c r="C67" s="258" t="s">
        <v>107</v>
      </c>
      <c r="E67" s="113">
        <v>47.858110396207245</v>
      </c>
      <c r="F67" s="115">
        <v>5653</v>
      </c>
      <c r="G67" s="114">
        <v>5547</v>
      </c>
      <c r="H67" s="114">
        <v>5455</v>
      </c>
      <c r="I67" s="114">
        <v>5348</v>
      </c>
      <c r="J67" s="140">
        <v>5271</v>
      </c>
      <c r="K67" s="114">
        <v>382</v>
      </c>
      <c r="L67" s="116">
        <v>7.2472016695124264</v>
      </c>
    </row>
    <row r="68" spans="1:12" s="110" customFormat="1" ht="15" customHeight="1" x14ac:dyDescent="0.2">
      <c r="A68" s="120"/>
      <c r="B68" s="119"/>
      <c r="C68" s="258" t="s">
        <v>105</v>
      </c>
      <c r="D68" s="110" t="s">
        <v>202</v>
      </c>
      <c r="E68" s="113">
        <v>16.635624788350828</v>
      </c>
      <c r="F68" s="115">
        <v>1965</v>
      </c>
      <c r="G68" s="114">
        <v>1901</v>
      </c>
      <c r="H68" s="114">
        <v>1852</v>
      </c>
      <c r="I68" s="114">
        <v>1784</v>
      </c>
      <c r="J68" s="140">
        <v>1694</v>
      </c>
      <c r="K68" s="114">
        <v>271</v>
      </c>
      <c r="L68" s="116">
        <v>15.997638724911452</v>
      </c>
    </row>
    <row r="69" spans="1:12" s="110" customFormat="1" ht="15" customHeight="1" x14ac:dyDescent="0.2">
      <c r="A69" s="120"/>
      <c r="B69" s="119"/>
      <c r="C69" s="258"/>
      <c r="D69" s="267" t="s">
        <v>198</v>
      </c>
      <c r="E69" s="113">
        <v>51.959287531806616</v>
      </c>
      <c r="F69" s="115">
        <v>1021</v>
      </c>
      <c r="G69" s="114">
        <v>990</v>
      </c>
      <c r="H69" s="114">
        <v>966</v>
      </c>
      <c r="I69" s="114">
        <v>937</v>
      </c>
      <c r="J69" s="140">
        <v>884</v>
      </c>
      <c r="K69" s="114">
        <v>137</v>
      </c>
      <c r="L69" s="116">
        <v>15.497737556561086</v>
      </c>
    </row>
    <row r="70" spans="1:12" s="110" customFormat="1" ht="15" customHeight="1" x14ac:dyDescent="0.2">
      <c r="A70" s="120"/>
      <c r="B70" s="119"/>
      <c r="C70" s="258"/>
      <c r="D70" s="267" t="s">
        <v>199</v>
      </c>
      <c r="E70" s="113">
        <v>48.040712468193384</v>
      </c>
      <c r="F70" s="115">
        <v>944</v>
      </c>
      <c r="G70" s="114">
        <v>911</v>
      </c>
      <c r="H70" s="114">
        <v>886</v>
      </c>
      <c r="I70" s="114">
        <v>847</v>
      </c>
      <c r="J70" s="140">
        <v>810</v>
      </c>
      <c r="K70" s="114">
        <v>134</v>
      </c>
      <c r="L70" s="116">
        <v>16.543209876543209</v>
      </c>
    </row>
    <row r="71" spans="1:12" s="110" customFormat="1" ht="15" customHeight="1" x14ac:dyDescent="0.2">
      <c r="A71" s="120"/>
      <c r="B71" s="119"/>
      <c r="C71" s="258"/>
      <c r="D71" s="110" t="s">
        <v>203</v>
      </c>
      <c r="E71" s="113">
        <v>72.722654927192679</v>
      </c>
      <c r="F71" s="115">
        <v>8590</v>
      </c>
      <c r="G71" s="114">
        <v>8472</v>
      </c>
      <c r="H71" s="114">
        <v>8453</v>
      </c>
      <c r="I71" s="114">
        <v>8359</v>
      </c>
      <c r="J71" s="140">
        <v>8283</v>
      </c>
      <c r="K71" s="114">
        <v>307</v>
      </c>
      <c r="L71" s="116">
        <v>3.7063865749124711</v>
      </c>
    </row>
    <row r="72" spans="1:12" s="110" customFormat="1" ht="15" customHeight="1" x14ac:dyDescent="0.2">
      <c r="A72" s="120"/>
      <c r="B72" s="119"/>
      <c r="C72" s="258"/>
      <c r="D72" s="267" t="s">
        <v>198</v>
      </c>
      <c r="E72" s="113">
        <v>51.60651920838184</v>
      </c>
      <c r="F72" s="115">
        <v>4433</v>
      </c>
      <c r="G72" s="114">
        <v>4374</v>
      </c>
      <c r="H72" s="114">
        <v>4397</v>
      </c>
      <c r="I72" s="114">
        <v>4373</v>
      </c>
      <c r="J72" s="140">
        <v>4327</v>
      </c>
      <c r="K72" s="114">
        <v>106</v>
      </c>
      <c r="L72" s="116">
        <v>2.4497342269470765</v>
      </c>
    </row>
    <row r="73" spans="1:12" s="110" customFormat="1" ht="15" customHeight="1" x14ac:dyDescent="0.2">
      <c r="A73" s="120"/>
      <c r="B73" s="119"/>
      <c r="C73" s="258"/>
      <c r="D73" s="267" t="s">
        <v>199</v>
      </c>
      <c r="E73" s="113">
        <v>48.39348079161816</v>
      </c>
      <c r="F73" s="115">
        <v>4157</v>
      </c>
      <c r="G73" s="114">
        <v>4098</v>
      </c>
      <c r="H73" s="114">
        <v>4056</v>
      </c>
      <c r="I73" s="114">
        <v>3986</v>
      </c>
      <c r="J73" s="140">
        <v>3956</v>
      </c>
      <c r="K73" s="114">
        <v>201</v>
      </c>
      <c r="L73" s="116">
        <v>5.0808897876643071</v>
      </c>
    </row>
    <row r="74" spans="1:12" s="110" customFormat="1" ht="15" customHeight="1" x14ac:dyDescent="0.2">
      <c r="A74" s="120"/>
      <c r="B74" s="119"/>
      <c r="C74" s="258"/>
      <c r="D74" s="110" t="s">
        <v>204</v>
      </c>
      <c r="E74" s="113">
        <v>10.641720284456484</v>
      </c>
      <c r="F74" s="115">
        <v>1257</v>
      </c>
      <c r="G74" s="114">
        <v>1237</v>
      </c>
      <c r="H74" s="114">
        <v>1205</v>
      </c>
      <c r="I74" s="114">
        <v>1191</v>
      </c>
      <c r="J74" s="140">
        <v>1165</v>
      </c>
      <c r="K74" s="114">
        <v>92</v>
      </c>
      <c r="L74" s="116">
        <v>7.8969957081545061</v>
      </c>
    </row>
    <row r="75" spans="1:12" s="110" customFormat="1" ht="15" customHeight="1" x14ac:dyDescent="0.2">
      <c r="A75" s="120"/>
      <c r="B75" s="119"/>
      <c r="C75" s="258"/>
      <c r="D75" s="267" t="s">
        <v>198</v>
      </c>
      <c r="E75" s="113">
        <v>56.085918854415276</v>
      </c>
      <c r="F75" s="115">
        <v>705</v>
      </c>
      <c r="G75" s="114">
        <v>699</v>
      </c>
      <c r="H75" s="114">
        <v>692</v>
      </c>
      <c r="I75" s="114">
        <v>676</v>
      </c>
      <c r="J75" s="140">
        <v>660</v>
      </c>
      <c r="K75" s="114">
        <v>45</v>
      </c>
      <c r="L75" s="116">
        <v>6.8181818181818183</v>
      </c>
    </row>
    <row r="76" spans="1:12" s="110" customFormat="1" ht="15" customHeight="1" x14ac:dyDescent="0.2">
      <c r="A76" s="120"/>
      <c r="B76" s="119"/>
      <c r="C76" s="258"/>
      <c r="D76" s="267" t="s">
        <v>199</v>
      </c>
      <c r="E76" s="113">
        <v>43.914081145584724</v>
      </c>
      <c r="F76" s="115">
        <v>552</v>
      </c>
      <c r="G76" s="114">
        <v>538</v>
      </c>
      <c r="H76" s="114">
        <v>513</v>
      </c>
      <c r="I76" s="114">
        <v>515</v>
      </c>
      <c r="J76" s="140">
        <v>505</v>
      </c>
      <c r="K76" s="114">
        <v>47</v>
      </c>
      <c r="L76" s="116">
        <v>9.3069306930693063</v>
      </c>
    </row>
    <row r="77" spans="1:12" s="110" customFormat="1" ht="15" customHeight="1" x14ac:dyDescent="0.2">
      <c r="A77" s="534"/>
      <c r="B77" s="119" t="s">
        <v>205</v>
      </c>
      <c r="C77" s="268"/>
      <c r="D77" s="182"/>
      <c r="E77" s="113">
        <v>12.187178426317855</v>
      </c>
      <c r="F77" s="115">
        <v>11488</v>
      </c>
      <c r="G77" s="114">
        <v>11195</v>
      </c>
      <c r="H77" s="114">
        <v>11556</v>
      </c>
      <c r="I77" s="114">
        <v>11356</v>
      </c>
      <c r="J77" s="140">
        <v>11689</v>
      </c>
      <c r="K77" s="114">
        <v>-201</v>
      </c>
      <c r="L77" s="116">
        <v>-1.7195654033706904</v>
      </c>
    </row>
    <row r="78" spans="1:12" s="110" customFormat="1" ht="15" customHeight="1" x14ac:dyDescent="0.2">
      <c r="A78" s="120"/>
      <c r="B78" s="119"/>
      <c r="C78" s="268" t="s">
        <v>106</v>
      </c>
      <c r="D78" s="182"/>
      <c r="E78" s="113">
        <v>61.14206128133705</v>
      </c>
      <c r="F78" s="115">
        <v>7024</v>
      </c>
      <c r="G78" s="114">
        <v>6793</v>
      </c>
      <c r="H78" s="114">
        <v>7055</v>
      </c>
      <c r="I78" s="114">
        <v>6889</v>
      </c>
      <c r="J78" s="140">
        <v>7142</v>
      </c>
      <c r="K78" s="114">
        <v>-118</v>
      </c>
      <c r="L78" s="116">
        <v>-1.652198263791655</v>
      </c>
    </row>
    <row r="79" spans="1:12" s="110" customFormat="1" ht="15" customHeight="1" x14ac:dyDescent="0.2">
      <c r="A79" s="123"/>
      <c r="B79" s="124"/>
      <c r="C79" s="260" t="s">
        <v>107</v>
      </c>
      <c r="D79" s="261"/>
      <c r="E79" s="125">
        <v>38.85793871866295</v>
      </c>
      <c r="F79" s="143">
        <v>4464</v>
      </c>
      <c r="G79" s="144">
        <v>4402</v>
      </c>
      <c r="H79" s="144">
        <v>4501</v>
      </c>
      <c r="I79" s="144">
        <v>4467</v>
      </c>
      <c r="J79" s="145">
        <v>4547</v>
      </c>
      <c r="K79" s="144">
        <v>-83</v>
      </c>
      <c r="L79" s="146">
        <v>-1.8253793710138553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94263</v>
      </c>
      <c r="E11" s="114">
        <v>93700</v>
      </c>
      <c r="F11" s="114">
        <v>94552</v>
      </c>
      <c r="G11" s="114">
        <v>92689</v>
      </c>
      <c r="H11" s="140">
        <v>92917</v>
      </c>
      <c r="I11" s="115">
        <v>1346</v>
      </c>
      <c r="J11" s="116">
        <v>1.4486046686828029</v>
      </c>
    </row>
    <row r="12" spans="1:15" s="110" customFormat="1" ht="24.95" customHeight="1" x14ac:dyDescent="0.2">
      <c r="A12" s="193" t="s">
        <v>132</v>
      </c>
      <c r="B12" s="194" t="s">
        <v>133</v>
      </c>
      <c r="C12" s="113">
        <v>2.3169218038891186</v>
      </c>
      <c r="D12" s="115">
        <v>2184</v>
      </c>
      <c r="E12" s="114">
        <v>1681</v>
      </c>
      <c r="F12" s="114">
        <v>1961</v>
      </c>
      <c r="G12" s="114">
        <v>1962</v>
      </c>
      <c r="H12" s="140">
        <v>2145</v>
      </c>
      <c r="I12" s="115">
        <v>39</v>
      </c>
      <c r="J12" s="116">
        <v>1.8181818181818181</v>
      </c>
    </row>
    <row r="13" spans="1:15" s="110" customFormat="1" ht="24.95" customHeight="1" x14ac:dyDescent="0.2">
      <c r="A13" s="193" t="s">
        <v>134</v>
      </c>
      <c r="B13" s="199" t="s">
        <v>214</v>
      </c>
      <c r="C13" s="113">
        <v>2.2203833953937386</v>
      </c>
      <c r="D13" s="115">
        <v>2093</v>
      </c>
      <c r="E13" s="114">
        <v>2091</v>
      </c>
      <c r="F13" s="114">
        <v>2075</v>
      </c>
      <c r="G13" s="114">
        <v>2037</v>
      </c>
      <c r="H13" s="140">
        <v>2033</v>
      </c>
      <c r="I13" s="115">
        <v>60</v>
      </c>
      <c r="J13" s="116">
        <v>2.9513034923757995</v>
      </c>
    </row>
    <row r="14" spans="1:15" s="287" customFormat="1" ht="24" customHeight="1" x14ac:dyDescent="0.2">
      <c r="A14" s="193" t="s">
        <v>215</v>
      </c>
      <c r="B14" s="199" t="s">
        <v>137</v>
      </c>
      <c r="C14" s="113">
        <v>19.374515981880485</v>
      </c>
      <c r="D14" s="115">
        <v>18263</v>
      </c>
      <c r="E14" s="114">
        <v>18311</v>
      </c>
      <c r="F14" s="114">
        <v>18538</v>
      </c>
      <c r="G14" s="114">
        <v>18358</v>
      </c>
      <c r="H14" s="140">
        <v>18491</v>
      </c>
      <c r="I14" s="115">
        <v>-228</v>
      </c>
      <c r="J14" s="116">
        <v>-1.2330322859769618</v>
      </c>
      <c r="K14" s="110"/>
      <c r="L14" s="110"/>
      <c r="M14" s="110"/>
      <c r="N14" s="110"/>
      <c r="O14" s="110"/>
    </row>
    <row r="15" spans="1:15" s="110" customFormat="1" ht="24.75" customHeight="1" x14ac:dyDescent="0.2">
      <c r="A15" s="193" t="s">
        <v>216</v>
      </c>
      <c r="B15" s="199" t="s">
        <v>217</v>
      </c>
      <c r="C15" s="113">
        <v>5.5101153156593785</v>
      </c>
      <c r="D15" s="115">
        <v>5194</v>
      </c>
      <c r="E15" s="114">
        <v>5164</v>
      </c>
      <c r="F15" s="114">
        <v>5216</v>
      </c>
      <c r="G15" s="114">
        <v>5090</v>
      </c>
      <c r="H15" s="140">
        <v>5053</v>
      </c>
      <c r="I15" s="115">
        <v>141</v>
      </c>
      <c r="J15" s="116">
        <v>2.7904215317633088</v>
      </c>
    </row>
    <row r="16" spans="1:15" s="287" customFormat="1" ht="24.95" customHeight="1" x14ac:dyDescent="0.2">
      <c r="A16" s="193" t="s">
        <v>218</v>
      </c>
      <c r="B16" s="199" t="s">
        <v>141</v>
      </c>
      <c r="C16" s="113">
        <v>9.9423952133923166</v>
      </c>
      <c r="D16" s="115">
        <v>9372</v>
      </c>
      <c r="E16" s="114">
        <v>9438</v>
      </c>
      <c r="F16" s="114">
        <v>9572</v>
      </c>
      <c r="G16" s="114">
        <v>9514</v>
      </c>
      <c r="H16" s="140">
        <v>9620</v>
      </c>
      <c r="I16" s="115">
        <v>-248</v>
      </c>
      <c r="J16" s="116">
        <v>-2.5779625779625781</v>
      </c>
      <c r="K16" s="110"/>
      <c r="L16" s="110"/>
      <c r="M16" s="110"/>
      <c r="N16" s="110"/>
      <c r="O16" s="110"/>
    </row>
    <row r="17" spans="1:15" s="110" customFormat="1" ht="24.95" customHeight="1" x14ac:dyDescent="0.2">
      <c r="A17" s="193" t="s">
        <v>219</v>
      </c>
      <c r="B17" s="199" t="s">
        <v>220</v>
      </c>
      <c r="C17" s="113">
        <v>3.9220054528287873</v>
      </c>
      <c r="D17" s="115">
        <v>3697</v>
      </c>
      <c r="E17" s="114">
        <v>3709</v>
      </c>
      <c r="F17" s="114">
        <v>3750</v>
      </c>
      <c r="G17" s="114">
        <v>3754</v>
      </c>
      <c r="H17" s="140">
        <v>3818</v>
      </c>
      <c r="I17" s="115">
        <v>-121</v>
      </c>
      <c r="J17" s="116">
        <v>-3.1691985332634887</v>
      </c>
    </row>
    <row r="18" spans="1:15" s="287" customFormat="1" ht="24.95" customHeight="1" x14ac:dyDescent="0.2">
      <c r="A18" s="201" t="s">
        <v>144</v>
      </c>
      <c r="B18" s="202" t="s">
        <v>145</v>
      </c>
      <c r="C18" s="113">
        <v>7.3422233538079631</v>
      </c>
      <c r="D18" s="115">
        <v>6921</v>
      </c>
      <c r="E18" s="114">
        <v>6830</v>
      </c>
      <c r="F18" s="114">
        <v>6936</v>
      </c>
      <c r="G18" s="114">
        <v>6711</v>
      </c>
      <c r="H18" s="140">
        <v>6802</v>
      </c>
      <c r="I18" s="115">
        <v>119</v>
      </c>
      <c r="J18" s="116">
        <v>1.7494854454572184</v>
      </c>
      <c r="K18" s="110"/>
      <c r="L18" s="110"/>
      <c r="M18" s="110"/>
      <c r="N18" s="110"/>
      <c r="O18" s="110"/>
    </row>
    <row r="19" spans="1:15" s="110" customFormat="1" ht="24.95" customHeight="1" x14ac:dyDescent="0.2">
      <c r="A19" s="193" t="s">
        <v>146</v>
      </c>
      <c r="B19" s="199" t="s">
        <v>147</v>
      </c>
      <c r="C19" s="113">
        <v>20.743027486924881</v>
      </c>
      <c r="D19" s="115">
        <v>19553</v>
      </c>
      <c r="E19" s="114">
        <v>19580</v>
      </c>
      <c r="F19" s="114">
        <v>19548</v>
      </c>
      <c r="G19" s="114">
        <v>19026</v>
      </c>
      <c r="H19" s="140">
        <v>19168</v>
      </c>
      <c r="I19" s="115">
        <v>385</v>
      </c>
      <c r="J19" s="116">
        <v>2.0085559265442403</v>
      </c>
    </row>
    <row r="20" spans="1:15" s="287" customFormat="1" ht="24.95" customHeight="1" x14ac:dyDescent="0.2">
      <c r="A20" s="193" t="s">
        <v>148</v>
      </c>
      <c r="B20" s="199" t="s">
        <v>149</v>
      </c>
      <c r="C20" s="113">
        <v>5.3382557313049661</v>
      </c>
      <c r="D20" s="115">
        <v>5032</v>
      </c>
      <c r="E20" s="114">
        <v>5016</v>
      </c>
      <c r="F20" s="114">
        <v>5016</v>
      </c>
      <c r="G20" s="114">
        <v>4835</v>
      </c>
      <c r="H20" s="140">
        <v>4709</v>
      </c>
      <c r="I20" s="115">
        <v>323</v>
      </c>
      <c r="J20" s="116">
        <v>6.859205776173285</v>
      </c>
      <c r="K20" s="110"/>
      <c r="L20" s="110"/>
      <c r="M20" s="110"/>
      <c r="N20" s="110"/>
      <c r="O20" s="110"/>
    </row>
    <row r="21" spans="1:15" s="110" customFormat="1" ht="24.95" customHeight="1" x14ac:dyDescent="0.2">
      <c r="A21" s="201" t="s">
        <v>150</v>
      </c>
      <c r="B21" s="202" t="s">
        <v>151</v>
      </c>
      <c r="C21" s="113">
        <v>2.7380838717206113</v>
      </c>
      <c r="D21" s="115">
        <v>2581</v>
      </c>
      <c r="E21" s="114">
        <v>2683</v>
      </c>
      <c r="F21" s="114">
        <v>2834</v>
      </c>
      <c r="G21" s="114">
        <v>2889</v>
      </c>
      <c r="H21" s="140">
        <v>2800</v>
      </c>
      <c r="I21" s="115">
        <v>-219</v>
      </c>
      <c r="J21" s="116">
        <v>-7.8214285714285712</v>
      </c>
    </row>
    <row r="22" spans="1:15" s="110" customFormat="1" ht="24.95" customHeight="1" x14ac:dyDescent="0.2">
      <c r="A22" s="201" t="s">
        <v>152</v>
      </c>
      <c r="B22" s="199" t="s">
        <v>153</v>
      </c>
      <c r="C22" s="113">
        <v>1.1892258892672629</v>
      </c>
      <c r="D22" s="115">
        <v>1121</v>
      </c>
      <c r="E22" s="114">
        <v>1124</v>
      </c>
      <c r="F22" s="114">
        <v>1128</v>
      </c>
      <c r="G22" s="114">
        <v>1140</v>
      </c>
      <c r="H22" s="140">
        <v>1110</v>
      </c>
      <c r="I22" s="115">
        <v>11</v>
      </c>
      <c r="J22" s="116">
        <v>0.99099099099099097</v>
      </c>
    </row>
    <row r="23" spans="1:15" s="110" customFormat="1" ht="24.95" customHeight="1" x14ac:dyDescent="0.2">
      <c r="A23" s="193" t="s">
        <v>154</v>
      </c>
      <c r="B23" s="199" t="s">
        <v>155</v>
      </c>
      <c r="C23" s="113">
        <v>2.913126040970476</v>
      </c>
      <c r="D23" s="115">
        <v>2746</v>
      </c>
      <c r="E23" s="114">
        <v>2729</v>
      </c>
      <c r="F23" s="114">
        <v>2736</v>
      </c>
      <c r="G23" s="114">
        <v>2680</v>
      </c>
      <c r="H23" s="140">
        <v>2694</v>
      </c>
      <c r="I23" s="115">
        <v>52</v>
      </c>
      <c r="J23" s="116">
        <v>1.9302152932442465</v>
      </c>
    </row>
    <row r="24" spans="1:15" s="110" customFormat="1" ht="24.95" customHeight="1" x14ac:dyDescent="0.2">
      <c r="A24" s="193" t="s">
        <v>156</v>
      </c>
      <c r="B24" s="199" t="s">
        <v>221</v>
      </c>
      <c r="C24" s="113">
        <v>5.7074355791774076</v>
      </c>
      <c r="D24" s="115">
        <v>5380</v>
      </c>
      <c r="E24" s="114">
        <v>5426</v>
      </c>
      <c r="F24" s="114">
        <v>5375</v>
      </c>
      <c r="G24" s="114">
        <v>5284</v>
      </c>
      <c r="H24" s="140">
        <v>5276</v>
      </c>
      <c r="I24" s="115">
        <v>104</v>
      </c>
      <c r="J24" s="116">
        <v>1.9711902956785443</v>
      </c>
    </row>
    <row r="25" spans="1:15" s="110" customFormat="1" ht="24.95" customHeight="1" x14ac:dyDescent="0.2">
      <c r="A25" s="193" t="s">
        <v>222</v>
      </c>
      <c r="B25" s="204" t="s">
        <v>159</v>
      </c>
      <c r="C25" s="113">
        <v>3.6663377995608033</v>
      </c>
      <c r="D25" s="115">
        <v>3456</v>
      </c>
      <c r="E25" s="114">
        <v>3411</v>
      </c>
      <c r="F25" s="114">
        <v>3525</v>
      </c>
      <c r="G25" s="114">
        <v>3466</v>
      </c>
      <c r="H25" s="140">
        <v>3383</v>
      </c>
      <c r="I25" s="115">
        <v>73</v>
      </c>
      <c r="J25" s="116">
        <v>2.1578480638486552</v>
      </c>
    </row>
    <row r="26" spans="1:15" s="110" customFormat="1" ht="24.95" customHeight="1" x14ac:dyDescent="0.2">
      <c r="A26" s="201">
        <v>782.78300000000002</v>
      </c>
      <c r="B26" s="203" t="s">
        <v>160</v>
      </c>
      <c r="C26" s="113">
        <v>1.183921581108176</v>
      </c>
      <c r="D26" s="115">
        <v>1116</v>
      </c>
      <c r="E26" s="114">
        <v>1162</v>
      </c>
      <c r="F26" s="114">
        <v>1272</v>
      </c>
      <c r="G26" s="114">
        <v>1317</v>
      </c>
      <c r="H26" s="140">
        <v>1300</v>
      </c>
      <c r="I26" s="115">
        <v>-184</v>
      </c>
      <c r="J26" s="116">
        <v>-14.153846153846153</v>
      </c>
    </row>
    <row r="27" spans="1:15" s="110" customFormat="1" ht="24.95" customHeight="1" x14ac:dyDescent="0.2">
      <c r="A27" s="193" t="s">
        <v>161</v>
      </c>
      <c r="B27" s="199" t="s">
        <v>223</v>
      </c>
      <c r="C27" s="113">
        <v>5.0910749710915209</v>
      </c>
      <c r="D27" s="115">
        <v>4799</v>
      </c>
      <c r="E27" s="114">
        <v>4766</v>
      </c>
      <c r="F27" s="114">
        <v>4756</v>
      </c>
      <c r="G27" s="114">
        <v>4646</v>
      </c>
      <c r="H27" s="140">
        <v>4596</v>
      </c>
      <c r="I27" s="115">
        <v>203</v>
      </c>
      <c r="J27" s="116">
        <v>4.4168842471714536</v>
      </c>
    </row>
    <row r="28" spans="1:15" s="110" customFormat="1" ht="24.95" customHeight="1" x14ac:dyDescent="0.2">
      <c r="A28" s="193" t="s">
        <v>163</v>
      </c>
      <c r="B28" s="199" t="s">
        <v>164</v>
      </c>
      <c r="C28" s="113">
        <v>4.2094989550512922</v>
      </c>
      <c r="D28" s="115">
        <v>3968</v>
      </c>
      <c r="E28" s="114">
        <v>3929</v>
      </c>
      <c r="F28" s="114">
        <v>3876</v>
      </c>
      <c r="G28" s="114">
        <v>3753</v>
      </c>
      <c r="H28" s="140">
        <v>3782</v>
      </c>
      <c r="I28" s="115">
        <v>186</v>
      </c>
      <c r="J28" s="116">
        <v>4.918032786885246</v>
      </c>
    </row>
    <row r="29" spans="1:15" s="110" customFormat="1" ht="24.95" customHeight="1" x14ac:dyDescent="0.2">
      <c r="A29" s="193">
        <v>86</v>
      </c>
      <c r="B29" s="199" t="s">
        <v>165</v>
      </c>
      <c r="C29" s="113">
        <v>5.5090544540275612</v>
      </c>
      <c r="D29" s="115">
        <v>5193</v>
      </c>
      <c r="E29" s="114">
        <v>5138</v>
      </c>
      <c r="F29" s="114">
        <v>5088</v>
      </c>
      <c r="G29" s="114">
        <v>4983</v>
      </c>
      <c r="H29" s="140">
        <v>5016</v>
      </c>
      <c r="I29" s="115">
        <v>177</v>
      </c>
      <c r="J29" s="116">
        <v>3.5287081339712918</v>
      </c>
    </row>
    <row r="30" spans="1:15" s="110" customFormat="1" ht="24.95" customHeight="1" x14ac:dyDescent="0.2">
      <c r="A30" s="193">
        <v>87.88</v>
      </c>
      <c r="B30" s="204" t="s">
        <v>166</v>
      </c>
      <c r="C30" s="113">
        <v>7.1480856751853858</v>
      </c>
      <c r="D30" s="115">
        <v>6738</v>
      </c>
      <c r="E30" s="114">
        <v>6733</v>
      </c>
      <c r="F30" s="114">
        <v>6745</v>
      </c>
      <c r="G30" s="114">
        <v>6516</v>
      </c>
      <c r="H30" s="140">
        <v>6516</v>
      </c>
      <c r="I30" s="115">
        <v>222</v>
      </c>
      <c r="J30" s="116">
        <v>3.4069981583793738</v>
      </c>
    </row>
    <row r="31" spans="1:15" s="110" customFormat="1" ht="24.95" customHeight="1" x14ac:dyDescent="0.2">
      <c r="A31" s="193" t="s">
        <v>167</v>
      </c>
      <c r="B31" s="199" t="s">
        <v>168</v>
      </c>
      <c r="C31" s="113">
        <v>3.3088274296383524</v>
      </c>
      <c r="D31" s="115">
        <v>3119</v>
      </c>
      <c r="E31" s="114">
        <v>3090</v>
      </c>
      <c r="F31" s="114">
        <v>3143</v>
      </c>
      <c r="G31" s="114">
        <v>3086</v>
      </c>
      <c r="H31" s="140">
        <v>3096</v>
      </c>
      <c r="I31" s="115">
        <v>23</v>
      </c>
      <c r="J31" s="116">
        <v>0.74289405684754517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2.3169218038891186</v>
      </c>
      <c r="D34" s="115">
        <v>2184</v>
      </c>
      <c r="E34" s="114">
        <v>1681</v>
      </c>
      <c r="F34" s="114">
        <v>1961</v>
      </c>
      <c r="G34" s="114">
        <v>1962</v>
      </c>
      <c r="H34" s="140">
        <v>2145</v>
      </c>
      <c r="I34" s="115">
        <v>39</v>
      </c>
      <c r="J34" s="116">
        <v>1.8181818181818181</v>
      </c>
    </row>
    <row r="35" spans="1:10" s="110" customFormat="1" ht="24.95" customHeight="1" x14ac:dyDescent="0.2">
      <c r="A35" s="292" t="s">
        <v>171</v>
      </c>
      <c r="B35" s="293" t="s">
        <v>172</v>
      </c>
      <c r="C35" s="113">
        <v>28.937122731082184</v>
      </c>
      <c r="D35" s="115">
        <v>27277</v>
      </c>
      <c r="E35" s="114">
        <v>27232</v>
      </c>
      <c r="F35" s="114">
        <v>27549</v>
      </c>
      <c r="G35" s="114">
        <v>27106</v>
      </c>
      <c r="H35" s="140">
        <v>27326</v>
      </c>
      <c r="I35" s="115">
        <v>-49</v>
      </c>
      <c r="J35" s="116">
        <v>-0.17931640196150186</v>
      </c>
    </row>
    <row r="36" spans="1:10" s="110" customFormat="1" ht="24.95" customHeight="1" x14ac:dyDescent="0.2">
      <c r="A36" s="294" t="s">
        <v>173</v>
      </c>
      <c r="B36" s="295" t="s">
        <v>174</v>
      </c>
      <c r="C36" s="125">
        <v>68.7459554650287</v>
      </c>
      <c r="D36" s="143">
        <v>64802</v>
      </c>
      <c r="E36" s="144">
        <v>64787</v>
      </c>
      <c r="F36" s="144">
        <v>65042</v>
      </c>
      <c r="G36" s="144">
        <v>63621</v>
      </c>
      <c r="H36" s="145">
        <v>63446</v>
      </c>
      <c r="I36" s="143">
        <v>1356</v>
      </c>
      <c r="J36" s="146">
        <v>2.1372505752923745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2020-09-25T06:34:02Z</dcterms:created>
  <dcterms:modified xsi:type="dcterms:W3CDTF">2020-09-28T08:06:00Z</dcterms:modified>
</cp:coreProperties>
</file>