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C44" i="24"/>
  <c r="M44" i="24" s="1"/>
  <c r="B44" i="24"/>
  <c r="D44" i="24" s="1"/>
  <c r="K43" i="24"/>
  <c r="H43" i="24"/>
  <c r="F43" i="24"/>
  <c r="C43" i="24"/>
  <c r="M43" i="24" s="1"/>
  <c r="B43" i="24"/>
  <c r="D43" i="24" s="1"/>
  <c r="L42" i="24"/>
  <c r="I42" i="24"/>
  <c r="G42" i="24"/>
  <c r="C42" i="24"/>
  <c r="M42" i="24" s="1"/>
  <c r="B42" i="24"/>
  <c r="D42" i="24" s="1"/>
  <c r="K41" i="24"/>
  <c r="H41" i="24"/>
  <c r="F41" i="24"/>
  <c r="C41" i="24"/>
  <c r="M41" i="24" s="1"/>
  <c r="B41" i="24"/>
  <c r="D41" i="24" s="1"/>
  <c r="L40" i="24"/>
  <c r="I40" i="24"/>
  <c r="G40" i="24"/>
  <c r="C40" i="24"/>
  <c r="M40" i="24" s="1"/>
  <c r="B40" i="24"/>
  <c r="D40" i="24" s="1"/>
  <c r="M36" i="24"/>
  <c r="L36" i="24"/>
  <c r="K36" i="24"/>
  <c r="J36" i="24"/>
  <c r="I36" i="24"/>
  <c r="H36" i="24"/>
  <c r="G36" i="24"/>
  <c r="F36" i="24"/>
  <c r="E36" i="24"/>
  <c r="D36" i="24"/>
  <c r="M18" i="24"/>
  <c r="K57" i="15"/>
  <c r="L57" i="15" s="1"/>
  <c r="C38" i="24"/>
  <c r="C37" i="24"/>
  <c r="C35" i="24"/>
  <c r="C34" i="24"/>
  <c r="M34" i="24" s="1"/>
  <c r="C33" i="24"/>
  <c r="C32" i="24"/>
  <c r="E32" i="24" s="1"/>
  <c r="C31" i="24"/>
  <c r="C30" i="24"/>
  <c r="C29" i="24"/>
  <c r="C28" i="24"/>
  <c r="C27" i="24"/>
  <c r="C26" i="24"/>
  <c r="M26" i="24" s="1"/>
  <c r="C25" i="24"/>
  <c r="C24" i="24"/>
  <c r="E24" i="24" s="1"/>
  <c r="C23" i="24"/>
  <c r="C22" i="24"/>
  <c r="C21" i="24"/>
  <c r="C20" i="24"/>
  <c r="C19" i="24"/>
  <c r="C18" i="24"/>
  <c r="C17" i="24"/>
  <c r="C16" i="24"/>
  <c r="E16" i="24" s="1"/>
  <c r="C15" i="24"/>
  <c r="C9" i="24"/>
  <c r="C8" i="24"/>
  <c r="C7" i="24"/>
  <c r="B38" i="24"/>
  <c r="B37" i="24"/>
  <c r="K37" i="24" s="1"/>
  <c r="B35" i="24"/>
  <c r="B34" i="24"/>
  <c r="B33" i="24"/>
  <c r="B32" i="24"/>
  <c r="B31" i="24"/>
  <c r="B30" i="24"/>
  <c r="B29" i="24"/>
  <c r="B28" i="24"/>
  <c r="B27" i="24"/>
  <c r="B26" i="24"/>
  <c r="B25" i="24"/>
  <c r="B24" i="24"/>
  <c r="B23" i="24"/>
  <c r="B22" i="24"/>
  <c r="B21" i="24"/>
  <c r="B20" i="24"/>
  <c r="B19" i="24"/>
  <c r="B18" i="24"/>
  <c r="B17" i="24"/>
  <c r="B16" i="24"/>
  <c r="B15" i="24"/>
  <c r="B9" i="24"/>
  <c r="B8" i="24"/>
  <c r="B7" i="24"/>
  <c r="K34" i="24" l="1"/>
  <c r="J34" i="24"/>
  <c r="H34" i="24"/>
  <c r="F34" i="24"/>
  <c r="D34" i="24"/>
  <c r="F25" i="24"/>
  <c r="D25" i="24"/>
  <c r="J25" i="24"/>
  <c r="H25" i="24"/>
  <c r="K25" i="24"/>
  <c r="K8" i="24"/>
  <c r="H8" i="24"/>
  <c r="F8" i="24"/>
  <c r="D8" i="24"/>
  <c r="J8" i="24"/>
  <c r="K26" i="24"/>
  <c r="J26" i="24"/>
  <c r="H26" i="24"/>
  <c r="F26" i="24"/>
  <c r="D26" i="24"/>
  <c r="D9" i="24"/>
  <c r="J9" i="24"/>
  <c r="H9" i="24"/>
  <c r="F9" i="24"/>
  <c r="K9" i="24"/>
  <c r="F17" i="24"/>
  <c r="D17" i="24"/>
  <c r="J17" i="24"/>
  <c r="H17" i="24"/>
  <c r="K17" i="24"/>
  <c r="G9" i="24"/>
  <c r="M9" i="24"/>
  <c r="E9" i="24"/>
  <c r="L9" i="24"/>
  <c r="I9" i="24"/>
  <c r="G15" i="24"/>
  <c r="M15" i="24"/>
  <c r="E15" i="24"/>
  <c r="L15" i="24"/>
  <c r="I15" i="24"/>
  <c r="M38" i="24"/>
  <c r="E38" i="24"/>
  <c r="L38" i="24"/>
  <c r="I38" i="24"/>
  <c r="G38" i="24"/>
  <c r="F15" i="24"/>
  <c r="D15" i="24"/>
  <c r="J15" i="24"/>
  <c r="H15" i="24"/>
  <c r="K15" i="24"/>
  <c r="K24" i="24"/>
  <c r="J24" i="24"/>
  <c r="H24" i="24"/>
  <c r="F24" i="24"/>
  <c r="D24" i="24"/>
  <c r="F27" i="24"/>
  <c r="D27" i="24"/>
  <c r="J27" i="24"/>
  <c r="H27" i="24"/>
  <c r="K27" i="24"/>
  <c r="F33" i="24"/>
  <c r="D33" i="24"/>
  <c r="J33" i="24"/>
  <c r="H33" i="24"/>
  <c r="K33" i="24"/>
  <c r="G7" i="24"/>
  <c r="M7" i="24"/>
  <c r="E7" i="24"/>
  <c r="L7" i="24"/>
  <c r="I7" i="24"/>
  <c r="K18" i="24"/>
  <c r="J18" i="24"/>
  <c r="H18" i="24"/>
  <c r="F18" i="24"/>
  <c r="D18" i="24"/>
  <c r="G21" i="24"/>
  <c r="M21" i="24"/>
  <c r="E21" i="24"/>
  <c r="L21" i="24"/>
  <c r="F31" i="24"/>
  <c r="D31" i="24"/>
  <c r="J31" i="24"/>
  <c r="H31" i="24"/>
  <c r="K31" i="24"/>
  <c r="K58" i="24"/>
  <c r="I58" i="24"/>
  <c r="J58" i="24"/>
  <c r="K16" i="24"/>
  <c r="J16" i="24"/>
  <c r="H16" i="24"/>
  <c r="F16" i="24"/>
  <c r="D16" i="24"/>
  <c r="F19" i="24"/>
  <c r="D19" i="24"/>
  <c r="J19" i="24"/>
  <c r="H19" i="24"/>
  <c r="K19" i="24"/>
  <c r="I16" i="24"/>
  <c r="L16" i="24"/>
  <c r="M16" i="24"/>
  <c r="G16" i="24"/>
  <c r="G19" i="24"/>
  <c r="M19" i="24"/>
  <c r="E19" i="24"/>
  <c r="L19" i="24"/>
  <c r="I19" i="24"/>
  <c r="I22" i="24"/>
  <c r="L22" i="24"/>
  <c r="M22" i="24"/>
  <c r="G22" i="24"/>
  <c r="E22" i="24"/>
  <c r="I32" i="24"/>
  <c r="L32" i="24"/>
  <c r="M32" i="24"/>
  <c r="G32" i="24"/>
  <c r="G35" i="24"/>
  <c r="M35" i="24"/>
  <c r="E35" i="24"/>
  <c r="L35" i="24"/>
  <c r="I35" i="24"/>
  <c r="C45" i="24"/>
  <c r="C39" i="24"/>
  <c r="K74" i="24"/>
  <c r="I74" i="24"/>
  <c r="J74" i="24"/>
  <c r="G25" i="24"/>
  <c r="M25" i="24"/>
  <c r="E25" i="24"/>
  <c r="L25" i="24"/>
  <c r="I25" i="24"/>
  <c r="K28" i="24"/>
  <c r="J28" i="24"/>
  <c r="H28" i="24"/>
  <c r="F28" i="24"/>
  <c r="D28" i="24"/>
  <c r="F29" i="24"/>
  <c r="D29" i="24"/>
  <c r="J29" i="24"/>
  <c r="H29" i="24"/>
  <c r="K29" i="24"/>
  <c r="B45" i="24"/>
  <c r="B39" i="24"/>
  <c r="I21" i="24"/>
  <c r="B6" i="24"/>
  <c r="B14" i="24"/>
  <c r="K20" i="24"/>
  <c r="J20" i="24"/>
  <c r="H20" i="24"/>
  <c r="F20" i="24"/>
  <c r="D20" i="24"/>
  <c r="F23" i="24"/>
  <c r="D23" i="24"/>
  <c r="J23" i="24"/>
  <c r="H23" i="24"/>
  <c r="K23" i="24"/>
  <c r="K32" i="24"/>
  <c r="J32" i="24"/>
  <c r="H32" i="24"/>
  <c r="F32" i="24"/>
  <c r="D32" i="24"/>
  <c r="F35" i="24"/>
  <c r="D35" i="24"/>
  <c r="J35" i="24"/>
  <c r="H35" i="24"/>
  <c r="K35" i="24"/>
  <c r="G17" i="24"/>
  <c r="M17" i="24"/>
  <c r="E17" i="24"/>
  <c r="L17" i="24"/>
  <c r="I17" i="24"/>
  <c r="G23" i="24"/>
  <c r="M23" i="24"/>
  <c r="E23" i="24"/>
  <c r="L23" i="24"/>
  <c r="I23" i="24"/>
  <c r="G29" i="24"/>
  <c r="M29" i="24"/>
  <c r="E29" i="24"/>
  <c r="L29" i="24"/>
  <c r="G33" i="24"/>
  <c r="M33" i="24"/>
  <c r="E33" i="24"/>
  <c r="L33" i="24"/>
  <c r="I33" i="24"/>
  <c r="I8" i="24"/>
  <c r="L8" i="24"/>
  <c r="M8" i="24"/>
  <c r="G8" i="24"/>
  <c r="E8" i="24"/>
  <c r="G31" i="24"/>
  <c r="M31" i="24"/>
  <c r="E31" i="24"/>
  <c r="L31" i="24"/>
  <c r="I31" i="24"/>
  <c r="K22" i="24"/>
  <c r="J22" i="24"/>
  <c r="H22" i="24"/>
  <c r="F22" i="24"/>
  <c r="D22" i="24"/>
  <c r="I28" i="24"/>
  <c r="L28" i="24"/>
  <c r="M28" i="24"/>
  <c r="G28" i="24"/>
  <c r="E28" i="24"/>
  <c r="I20" i="24"/>
  <c r="L20" i="24"/>
  <c r="M20" i="24"/>
  <c r="G20" i="24"/>
  <c r="E20" i="24"/>
  <c r="I37" i="24"/>
  <c r="G37" i="24"/>
  <c r="L37" i="24"/>
  <c r="M37" i="24"/>
  <c r="E37" i="24"/>
  <c r="D38" i="24"/>
  <c r="K38" i="24"/>
  <c r="J38" i="24"/>
  <c r="H38" i="24"/>
  <c r="F38" i="24"/>
  <c r="J7" i="24"/>
  <c r="H7" i="24"/>
  <c r="F7" i="24"/>
  <c r="D7" i="24"/>
  <c r="K7" i="24"/>
  <c r="F21" i="24"/>
  <c r="D21" i="24"/>
  <c r="J21" i="24"/>
  <c r="H21" i="24"/>
  <c r="K21" i="24"/>
  <c r="K30" i="24"/>
  <c r="J30" i="24"/>
  <c r="H30" i="24"/>
  <c r="F30" i="24"/>
  <c r="D30" i="24"/>
  <c r="H37" i="24"/>
  <c r="F37" i="24"/>
  <c r="D37" i="24"/>
  <c r="J37" i="24"/>
  <c r="C14" i="24"/>
  <c r="C6" i="24"/>
  <c r="I24" i="24"/>
  <c r="L24" i="24"/>
  <c r="M24" i="24"/>
  <c r="G24" i="24"/>
  <c r="G27" i="24"/>
  <c r="M27" i="24"/>
  <c r="E27" i="24"/>
  <c r="L27" i="24"/>
  <c r="I27" i="24"/>
  <c r="I30" i="24"/>
  <c r="L30" i="24"/>
  <c r="M30" i="24"/>
  <c r="G30" i="24"/>
  <c r="E30" i="24"/>
  <c r="I29" i="24"/>
  <c r="K66" i="24"/>
  <c r="I66" i="24"/>
  <c r="J66" i="24"/>
  <c r="J77" i="24"/>
  <c r="I18" i="24"/>
  <c r="L18" i="24"/>
  <c r="I26" i="24"/>
  <c r="L26" i="24"/>
  <c r="I34" i="24"/>
  <c r="L34" i="24"/>
  <c r="G18" i="24"/>
  <c r="G26" i="24"/>
  <c r="G34" i="24"/>
  <c r="E41" i="24"/>
  <c r="K53" i="24"/>
  <c r="I53" i="24"/>
  <c r="K61" i="24"/>
  <c r="I61" i="24"/>
  <c r="K69" i="24"/>
  <c r="I69" i="24"/>
  <c r="K55" i="24"/>
  <c r="I55" i="24"/>
  <c r="K63" i="24"/>
  <c r="I63" i="24"/>
  <c r="K71" i="24"/>
  <c r="I71" i="24"/>
  <c r="I43" i="24"/>
  <c r="G43" i="24"/>
  <c r="L43" i="24"/>
  <c r="K52" i="24"/>
  <c r="I52" i="24"/>
  <c r="K60" i="24"/>
  <c r="I60" i="24"/>
  <c r="K68" i="24"/>
  <c r="I68" i="24"/>
  <c r="E43" i="24"/>
  <c r="K57" i="24"/>
  <c r="I57" i="24"/>
  <c r="K65" i="24"/>
  <c r="I65" i="24"/>
  <c r="K73" i="24"/>
  <c r="I73" i="24"/>
  <c r="K54" i="24"/>
  <c r="I54" i="24"/>
  <c r="K62" i="24"/>
  <c r="I62" i="24"/>
  <c r="K70" i="24"/>
  <c r="I70" i="24"/>
  <c r="K51" i="24"/>
  <c r="I51" i="24"/>
  <c r="K59" i="24"/>
  <c r="I59" i="24"/>
  <c r="K67" i="24"/>
  <c r="I67" i="24"/>
  <c r="K75" i="24"/>
  <c r="K77" i="24" s="1"/>
  <c r="I75" i="24"/>
  <c r="I77" i="24" s="1"/>
  <c r="E18" i="24"/>
  <c r="E26" i="24"/>
  <c r="E34" i="24"/>
  <c r="I41" i="24"/>
  <c r="G41" i="24"/>
  <c r="L41" i="24"/>
  <c r="K56" i="24"/>
  <c r="I56" i="24"/>
  <c r="K64" i="24"/>
  <c r="I64" i="24"/>
  <c r="K72" i="24"/>
  <c r="I72" i="24"/>
  <c r="F40" i="24"/>
  <c r="J41" i="24"/>
  <c r="F42" i="24"/>
  <c r="J43" i="24"/>
  <c r="F44" i="24"/>
  <c r="H40" i="24"/>
  <c r="H42" i="24"/>
  <c r="H44" i="24"/>
  <c r="J40" i="24"/>
  <c r="J42" i="24"/>
  <c r="J44" i="24"/>
  <c r="K40" i="24"/>
  <c r="K42" i="24"/>
  <c r="K44" i="24"/>
  <c r="E40" i="24"/>
  <c r="E42" i="24"/>
  <c r="E44" i="24"/>
  <c r="K79" i="24" l="1"/>
  <c r="K78" i="24"/>
  <c r="I6" i="24"/>
  <c r="L6" i="24"/>
  <c r="E6" i="24"/>
  <c r="M6" i="24"/>
  <c r="G6" i="24"/>
  <c r="K6" i="24"/>
  <c r="F6" i="24"/>
  <c r="D6" i="24"/>
  <c r="J6" i="24"/>
  <c r="H6" i="24"/>
  <c r="H45" i="24"/>
  <c r="F45" i="24"/>
  <c r="D45" i="24"/>
  <c r="J45" i="24"/>
  <c r="K45" i="24"/>
  <c r="I78" i="24"/>
  <c r="I79" i="24"/>
  <c r="I14" i="24"/>
  <c r="L14" i="24"/>
  <c r="M14" i="24"/>
  <c r="G14" i="24"/>
  <c r="E14" i="24"/>
  <c r="H39" i="24"/>
  <c r="F39" i="24"/>
  <c r="D39" i="24"/>
  <c r="J39" i="24"/>
  <c r="K39" i="24"/>
  <c r="J79" i="24"/>
  <c r="J78" i="24"/>
  <c r="I39" i="24"/>
  <c r="G39" i="24"/>
  <c r="L39" i="24"/>
  <c r="E39" i="24"/>
  <c r="M39" i="24"/>
  <c r="K14" i="24"/>
  <c r="J14" i="24"/>
  <c r="H14" i="24"/>
  <c r="F14" i="24"/>
  <c r="D14" i="24"/>
  <c r="I45" i="24"/>
  <c r="G45" i="24"/>
  <c r="L45" i="24"/>
  <c r="E45" i="24"/>
  <c r="M45" i="24"/>
  <c r="I83" i="24" l="1"/>
  <c r="I82" i="24"/>
  <c r="I81" i="24"/>
</calcChain>
</file>

<file path=xl/sharedStrings.xml><?xml version="1.0" encoding="utf-8"?>
<sst xmlns="http://schemas.openxmlformats.org/spreadsheetml/2006/main" count="1626" uniqueCount="521">
  <si>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</si>
  <si>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</si>
  <si>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</si>
  <si>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</si>
  <si>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</si>
  <si>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</si>
  <si>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</si>
  <si>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</si>
  <si>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</si>
  <si>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</si>
  <si>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</si>
  <si>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</si>
  <si>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</si>
  <si>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Hamburg, Freie und Hansestadt (02000)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</si>
  <si>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</si>
  <si>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</si>
  <si>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</si>
  <si>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</si>
  <si>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</si>
  <si>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</si>
  <si>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</si>
  <si>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</si>
  <si>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</si>
  <si>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</si>
  <si>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</si>
  <si>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</si>
  <si>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</si>
  <si>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</si>
  <si>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</si>
  <si>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</si>
  <si>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</si>
  <si>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</si>
  <si>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</si>
  <si>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</si>
  <si>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</si>
  <si>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</si>
  <si>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</si>
  <si>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</si>
  <si>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</si>
  <si>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</si>
  <si>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</si>
  <si>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</si>
  <si>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</si>
  <si>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</si>
  <si>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</si>
  <si>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</si>
  <si>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</si>
  <si>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</si>
  <si>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</si>
  <si>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</si>
  <si>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</si>
  <si>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</si>
  <si>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</si>
  <si>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</si>
  <si>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</si>
  <si>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</si>
  <si>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</si>
  <si>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</si>
  <si>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</si>
  <si>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</si>
  <si>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</si>
  <si>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</si>
  <si>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</si>
  <si>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</si>
  <si>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</si>
  <si>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</si>
  <si>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</si>
  <si>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</si>
  <si>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</si>
  <si>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</si>
  <si>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</si>
  <si>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</si>
  <si>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</si>
  <si>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</si>
  <si>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</si>
  <si>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</si>
  <si>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</si>
  <si>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</si>
  <si>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</si>
  <si>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</si>
  <si>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</si>
  <si>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</si>
  <si>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</si>
  <si>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</si>
  <si>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</si>
  <si>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</si>
  <si>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</si>
  <si>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</si>
  <si>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</si>
  <si>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</si>
  <si>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</si>
  <si>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</si>
  <si>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Hamburg, Freie und Hansestadt (02000);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</si>
  <si>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</si>
  <si>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</si>
  <si>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</si>
  <si>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</si>
  <si>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</si>
  <si>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</si>
  <si>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</si>
  <si>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</si>
  <si>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</si>
  <si>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</si>
  <si>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</si>
  <si>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</si>
  <si>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</si>
  <si>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</si>
  <si>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</si>
  <si>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</si>
  <si>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</si>
  <si>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</si>
  <si>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</si>
  <si>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</si>
  <si>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</si>
  <si>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</si>
  <si>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</si>
  <si>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</si>
  <si>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</si>
  <si>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</si>
  <si>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</si>
  <si>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</si>
  <si>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</si>
  <si>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</si>
  <si>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</si>
  <si>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</si>
  <si>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</si>
  <si>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</si>
  <si>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</si>
  <si>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</si>
  <si>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Hamburg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</si>
  <si>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</si>
  <si>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</si>
  <si>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</si>
  <si>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</si>
  <si>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</si>
  <si>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</si>
  <si>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</si>
  <si>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</si>
  <si>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</si>
  <si>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</si>
  <si>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</si>
  <si>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</si>
  <si>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</si>
  <si>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</si>
  <si>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</si>
  <si>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</si>
  <si>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</si>
  <si>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</si>
  <si>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</si>
  <si>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</si>
  <si>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</si>
  <si>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</si>
  <si>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</si>
  <si>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</si>
  <si>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</si>
  <si>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</si>
  <si>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</si>
  <si>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</si>
  <si>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</si>
  <si>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</si>
  <si>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</si>
  <si>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</si>
  <si>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</si>
  <si>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</si>
  <si>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</si>
  <si>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</si>
  <si>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</si>
  <si>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</si>
  <si>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</si>
  <si>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</si>
  <si>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</si>
  <si>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</si>
  <si>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</si>
  <si>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</si>
  <si>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</si>
  <si>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</si>
  <si>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</si>
  <si>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</si>
  <si>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</si>
  <si>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</si>
  <si>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</si>
  <si>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</si>
  <si>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</si>
  <si>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Hamburg, Freie und Hansestadt (02000)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</si>
  <si>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</si>
  <si>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</si>
  <si>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</si>
  <si>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</si>
  <si>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</si>
  <si>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</si>
  <si>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</si>
  <si>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</si>
  <si>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</si>
  <si>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</si>
  <si>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</si>
  <si>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</si>
  <si>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</si>
  <si>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</si>
  <si>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</si>
  <si>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</si>
  <si>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</si>
  <si>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</si>
  <si>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</si>
  <si>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</si>
  <si>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</si>
  <si>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</si>
  <si>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</si>
  <si>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</si>
  <si>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</si>
  <si>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</si>
  <si>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</si>
  <si>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</si>
  <si>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</si>
  <si>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</si>
  <si>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</si>
  <si>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</si>
  <si>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</si>
  <si>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</si>
  <si>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</si>
  <si>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</si>
  <si>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</si>
  <si>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</si>
  <si>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</si>
  <si>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</si>
  <si>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</si>
  <si>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</si>
  <si>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</si>
  <si>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</si>
  <si>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</si>
  <si>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</si>
  <si>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</si>
  <si>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</si>
  <si>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</si>
  <si>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</si>
  <si>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</si>
  <si>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</si>
  <si>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</si>
  <si>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</si>
  <si>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</si>
  <si>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</si>
  <si>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</si>
  <si>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</si>
  <si>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</si>
  <si>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</si>
  <si>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</si>
  <si>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</si>
  <si>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</si>
  <si>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</si>
  <si>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</si>
  <si>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</si>
  <si>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</si>
  <si>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</si>
  <si>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</si>
  <si>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</si>
  <si>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</si>
  <si>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</si>
  <si>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</si>
  <si>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</si>
  <si>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</si>
  <si>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</si>
  <si>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</si>
  <si>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</si>
  <si>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</si>
  <si>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</si>
  <si>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</si>
  <si>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</si>
  <si>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</si>
  <si>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</si>
  <si>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</si>
  <si>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</si>
  <si>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</si>
  <si>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</si>
  <si>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</si>
  <si>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</si>
  <si>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</si>
  <si>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</si>
  <si>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</si>
  <si>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</si>
  <si>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</si>
  <si>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</si>
  <si>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</si>
  <si>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</si>
  <si>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</si>
  <si>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</si>
  <si>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</si>
  <si>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</si>
  <si>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</si>
  <si>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</si>
  <si>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</si>
  <si>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</si>
  <si>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</si>
  <si>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</si>
  <si>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</si>
  <si>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</si>
  <si>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</si>
  <si>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</si>
  <si>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</si>
  <si>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</si>
  <si>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</si>
  <si>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</si>
  <si>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</si>
  <si>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</si>
  <si>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</si>
  <si>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</si>
  <si>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</si>
  <si>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</si>
  <si>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</si>
  <si>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</si>
  <si>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</si>
  <si>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</si>
  <si>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</si>
  <si>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</si>
  <si>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</si>
  <si>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</si>
  <si>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</si>
  <si>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</si>
  <si>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</si>
  <si>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</si>
  <si>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</si>
  <si>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</si>
  <si>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</si>
  <si>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</si>
  <si>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</si>
  <si>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</si>
  <si>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</si>
  <si>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</si>
  <si>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</si>
  <si>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</si>
  <si>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</si>
  <si>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</si>
  <si>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</si>
  <si>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</si>
  <si>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</si>
  <si>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</si>
  <si>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</si>
  <si>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</si>
  <si>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</si>
  <si>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</si>
  <si>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</si>
  <si>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</si>
  <si>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</si>
  <si>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</si>
  <si>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</si>
  <si>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</si>
  <si>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</si>
  <si>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</si>
  <si>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</si>
  <si>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</si>
  <si>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</si>
  <si>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</si>
  <si>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</si>
  <si>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</si>
  <si>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</si>
  <si>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</si>
  <si>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</si>
  <si>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</si>
  <si>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</si>
  <si>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</si>
  <si>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</si>
  <si>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</si>
  <si>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</si>
  <si>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</si>
  <si>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</si>
  <si>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</si>
  <si>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</si>
  <si>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</si>
  <si>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</si>
  <si>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</si>
  <si>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</si>
  <si>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</si>
  <si>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</si>
  <si>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</si>
  <si>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</si>
  <si>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Hamburg, Freie und Hansestadt (02000);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</si>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</sst>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{3BD9737B-8912-46B4-A47B-8F8B55B2F916}</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81D5-43CB-95E0-C26892D25B4D}"/>
                </c:ext>
              </c:extLst>
            </c:dLbl>
            <c:dLbl>
              <c:idx val="1"/>
              <c:tx>
                <c:strRef>
                  <c:f>Daten_Diagramme!$D$7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{D4ECE840-0441-415D-A353-D241F2735507}</c15:txfldGUID>
                      <c15:f>Daten_Diagramme!$D$7</c15:f>
                      <c15:dlblFieldTableCache>
                        <c:ptCount val="1"/>
                        <c:pt idx="0">
                          <c:v>1.9</c:v>
                        </c:pt>
                      </c15:dlblFieldTableCache>
                    </c15:dlblFTEntry>
                  </c15:dlblFieldTable>
                  <c15:showDataLabelsRange val="0"/>
                </c:ext>
                <c:ext xmlns:c16="http://schemas.microsoft.com/office/drawing/2014/chart" uri="{C3380CC4-5D6E-409C-BE32-E72D297353CC}">
                  <c16:uniqueId val="{00000001-81D5-43CB-95E0-C26892D25B4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{B2540CF2-A957-432C-A882-5397EC1F9C3B}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1D5-43CB-95E0-C26892D25B4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{A7DF0A41-D98F-4A79-8EA6-131771D2783A}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1D5-43CB-95E0-C26892D25B4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1.9408542735296277</c:v>
                </c:pt>
                <c:pt idx="1">
                  <c:v>1.9408542735296277</c:v>
                </c:pt>
                <c:pt idx="2">
                  <c:v>1.1186464311118853</c:v>
                </c:pt>
                <c:pt idx="3">
                  <c:v>1.0875687030768</c:v>
                </c:pt>
              </c:numCache>
            </c:numRef>
          </c:val>
          <c:extLst>
            <c:ext xmlns:c16="http://schemas.microsoft.com/office/drawing/2014/chart" uri="{C3380CC4-5D6E-409C-BE32-E72D297353CC}">
              <c16:uniqueId val="{00000004-81D5-43CB-95E0-C26892D25B4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{08DB3341-D750-402D-A761-05C9ACD6A300}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1D5-43CB-95E0-C26892D25B4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{020586EA-3275-46F8-B90C-D12115855E67}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1D5-43CB-95E0-C26892D25B4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{8CA637AB-441B-4A6B-95C1-8A2BD02E1E06}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1D5-43CB-95E0-C26892D25B4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{E1ABA451-4831-4FC1-B836-2C3AF770FA9B}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1D5-43CB-95E0-C26892D25B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1D5-43CB-95E0-C26892D25B4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1D5-43CB-95E0-C26892D25B4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{906CAD8C-40D7-4518-BDC4-C005C3BFF9A9}</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4CC3-468F-BF89-CFBE20A076EE}"/>
                </c:ext>
              </c:extLst>
            </c:dLbl>
            <c:dLbl>
              <c:idx val="1"/>
              <c:tx>
                <c:strRef>
                  <c:f>Daten_Diagramme!$E$7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{E548BE92-9E26-4606-B013-2CD45F3D1244}</c15:txfldGUID>
                      <c15:f>Daten_Diagramme!$E$7</c15:f>
                      <c15:dlblFieldTableCache>
                        <c:ptCount val="1"/>
                        <c:pt idx="0">
                          <c:v>-2.8</c:v>
                        </c:pt>
                      </c15:dlblFieldTableCache>
                    </c15:dlblFTEntry>
                  </c15:dlblFieldTable>
                  <c15:showDataLabelsRange val="0"/>
                </c:ext>
                <c:ext xmlns:c16="http://schemas.microsoft.com/office/drawing/2014/chart" uri="{C3380CC4-5D6E-409C-BE32-E72D297353CC}">
                  <c16:uniqueId val="{00000001-4CC3-468F-BF89-CFBE20A076E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{5461324E-D8F8-479A-B11D-AF217BC8D767}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CC3-468F-BF89-CFBE20A076E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{0F816005-DF0A-4A0E-9F95-F0009997B38B}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CC3-468F-BF89-CFBE20A076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-2.8301456415871171</c:v>
                </c:pt>
                <c:pt idx="1">
                  <c:v>-2.8301456415871171</c:v>
                </c:pt>
                <c:pt idx="2">
                  <c:v>-2.7637010795899166</c:v>
                </c:pt>
                <c:pt idx="3">
                  <c:v>-2.8655893304673015</c:v>
                </c:pt>
              </c:numCache>
            </c:numRef>
          </c:val>
          <c:extLst>
            <c:ext xmlns:c16="http://schemas.microsoft.com/office/drawing/2014/chart" uri="{C3380CC4-5D6E-409C-BE32-E72D297353CC}">
              <c16:uniqueId val="{00000004-4CC3-468F-BF89-CFBE20A076E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{513C01B2-0131-4CA7-AD43-674D5BF78539}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CC3-468F-BF89-CFBE20A076E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{EF9FA304-1B27-407D-8916-396E3E9090A9}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CC3-468F-BF89-CFBE20A076E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{2019AC4B-53A2-4BFD-BF76-6BF02B2858CF}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CC3-468F-BF89-CFBE20A076E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{BB270B71-79CB-4654-B5C7-82F50C6E5870}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CC3-468F-BF89-CFBE20A076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CC3-468F-BF89-CFBE20A076E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CC3-468F-BF89-CFBE20A076E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{6246A871-463E-4BAC-A4B9-80E4DF99263C}</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6F0B-4852-AD33-F27E799ABAFB}"/>
                </c:ext>
              </c:extLst>
            </c:dLbl>
            <c:dLbl>
              <c:idx val="1"/>
              <c:tx>
                <c:strRef>
                  <c:f>Daten_Diagramme!$D$15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{87573294-0ACC-4A59-99A7-645B6ED588ED}</c15:txfldGUID>
                      <c15:f>Daten_Diagramme!$D$15</c15:f>
                      <c15:dlblFieldTableCache>
                        <c:ptCount val="1"/>
                        <c:pt idx="0">
                          <c:v>8.4</c:v>
                        </c:pt>
                      </c15:dlblFieldTableCache>
                    </c15:dlblFTEntry>
                  </c15:dlblFieldTable>
                  <c15:showDataLabelsRange val="0"/>
                </c:ext>
                <c:ext xmlns:c16="http://schemas.microsoft.com/office/drawing/2014/chart" uri="{C3380CC4-5D6E-409C-BE32-E72D297353CC}">
                  <c16:uniqueId val="{00000001-6F0B-4852-AD33-F27E799ABAFB}"/>
                </c:ext>
              </c:extLst>
            </c:dLbl>
            <c:dLbl>
              <c:idx val="2"/>
              <c:tx>
                <c:strRef>
                  <c:f>Daten_Diagramme!$D$16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{F619B1C9-0E44-422E-83E0-F9FD1C019904}</c15:txfldGUID>
                      <c15:f>Daten_Diagramme!$D$16</c15:f>
                      <c15:dlblFieldTableCache>
                        <c:ptCount val="1"/>
                        <c:pt idx="0">
                          <c:v>5.2</c:v>
                        </c:pt>
                      </c15:dlblFieldTableCache>
                    </c15:dlblFTEntry>
                  </c15:dlblFieldTable>
                  <c15:showDataLabelsRange val="0"/>
                </c:ext>
                <c:ext xmlns:c16="http://schemas.microsoft.com/office/drawing/2014/chart" uri="{C3380CC4-5D6E-409C-BE32-E72D297353CC}">
                  <c16:uniqueId val="{00000002-6F0B-4852-AD33-F27E799ABAFB}"/>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{278EBE0E-62D7-422C-9C26-02CE751F67C2}</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6F0B-4852-AD33-F27E799ABAFB}"/>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{0D1F6587-EA51-457F-B1B0-8E3CB535F680}</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6F0B-4852-AD33-F27E799ABAFB}"/>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{80963B7C-FF7C-4BBC-8994-240634F71FBE}</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6F0B-4852-AD33-F27E799ABAFB}"/>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{3BE9EE61-EC2A-431D-9C0A-B3B4EC010007}</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6F0B-4852-AD33-F27E799ABAFB}"/>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{89F6E795-2CE4-40B2-84BA-2A3BD52A22E5}</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6F0B-4852-AD33-F27E799ABAFB}"/>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{54E7E3AF-9A38-4430-8168-47F4AD445A2D}</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6F0B-4852-AD33-F27E799ABAFB}"/>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{D0C58C67-E587-418A-8711-6BE8AF19327A}</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6F0B-4852-AD33-F27E799ABAFB}"/>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{70455F88-C395-45FC-BA0A-FC700AB3CA31}</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6F0B-4852-AD33-F27E799ABAFB}"/>
                </c:ext>
              </c:extLst>
            </c:dLbl>
            <c:dLbl>
              <c:idx val="11"/>
              <c:tx>
                <c:strRef>
                  <c:f>Daten_Diagramme!$D$25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{D1886865-8189-4CA0-94BA-9EB2F1EDF896}</c15:txfldGUID>
                      <c15:f>Daten_Diagramme!$D$25</c15:f>
                      <c15:dlblFieldTableCache>
                        <c:ptCount val="1"/>
                        <c:pt idx="0">
                          <c:v>4.1</c:v>
                        </c:pt>
                      </c15:dlblFieldTableCache>
                    </c15:dlblFTEntry>
                  </c15:dlblFieldTable>
                  <c15:showDataLabelsRange val="0"/>
                </c:ext>
                <c:ext xmlns:c16="http://schemas.microsoft.com/office/drawing/2014/chart" uri="{C3380CC4-5D6E-409C-BE32-E72D297353CC}">
                  <c16:uniqueId val="{0000000B-6F0B-4852-AD33-F27E799ABAFB}"/>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{1F2F5D24-B3CC-4BB9-8DF4-4B76F2575A43}</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6F0B-4852-AD33-F27E799ABAFB}"/>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{4525CCF6-7F50-482C-94A6-5F13344C1F54}</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6F0B-4852-AD33-F27E799ABAFB}"/>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{E57D6A99-E082-4EB4-A4E0-C35CB223BA88}</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6F0B-4852-AD33-F27E799ABAFB}"/>
                </c:ext>
              </c:extLst>
            </c:dLbl>
            <c:dLbl>
              <c:idx val="15"/>
              <c:tx>
                <c:strRef>
                  <c:f>Daten_Diagramme!$D$29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{6A04F8F2-294E-44B3-9FD8-DC229FEC5923}</c15:txfldGUID>
                      <c15:f>Daten_Diagramme!$D$29</c15:f>
                      <c15:dlblFieldTableCache>
                        <c:ptCount val="1"/>
                        <c:pt idx="0">
                          <c:v>-5.5</c:v>
                        </c:pt>
                      </c15:dlblFieldTableCache>
                    </c15:dlblFTEntry>
                  </c15:dlblFieldTable>
                  <c15:showDataLabelsRange val="0"/>
                </c:ext>
                <c:ext xmlns:c16="http://schemas.microsoft.com/office/drawing/2014/chart" uri="{C3380CC4-5D6E-409C-BE32-E72D297353CC}">
                  <c16:uniqueId val="{0000000F-6F0B-4852-AD33-F27E799ABAFB}"/>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{DC6F952B-8FB8-4F88-8B90-BBC33C0201A8}</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6F0B-4852-AD33-F27E799ABAFB}"/>
                </c:ext>
              </c:extLst>
            </c:dLbl>
            <c:dLbl>
              <c:idx val="17"/>
              <c:tx>
                <c:strRef>
                  <c:f>Daten_Diagramme!$D$31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{B68BD60F-A60B-438F-8C72-1EB96DE21BF9}</c15:txfldGUID>
                      <c15:f>Daten_Diagramme!$D$31</c15:f>
                      <c15:dlblFieldTableCache>
                        <c:ptCount val="1"/>
                        <c:pt idx="0">
                          <c:v>4.6</c:v>
                        </c:pt>
                      </c15:dlblFieldTableCache>
                    </c15:dlblFTEntry>
                  </c15:dlblFieldTable>
                  <c15:showDataLabelsRange val="0"/>
                </c:ext>
                <c:ext xmlns:c16="http://schemas.microsoft.com/office/drawing/2014/chart" uri="{C3380CC4-5D6E-409C-BE32-E72D297353CC}">
                  <c16:uniqueId val="{00000011-6F0B-4852-AD33-F27E799ABAFB}"/>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{8CF0F61F-8A1D-4E47-A38C-6BC71534C255}</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6F0B-4852-AD33-F27E799ABAFB}"/>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{B3B5D93B-5BFD-4920-9D2B-5049EEA8AE26}</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6F0B-4852-AD33-F27E799ABAFB}"/>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{76EF1A21-D7B4-456A-B14C-2C0E24751DEC}</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6F0B-4852-AD33-F27E799ABAF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{E4A43248-A200-406F-89D0-6114974DA08C}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F0B-4852-AD33-F27E799ABAF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{FE80BDBF-5E23-4BC3-82CC-1E0608518618}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F0B-4852-AD33-F27E799ABAFB}"/>
                </c:ext>
              </c:extLst>
            </c:dLbl>
            <c:dLbl>
              <c:idx val="23"/>
              <c:tx>
                <c:strRef>
                  <c:f>Daten_Diagramme!$D$37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{443A9C52-1083-428E-9AF5-DEEC6E7A3AE7}</c15:txfldGUID>
                      <c15:f>Daten_Diagramme!$D$37</c15:f>
                      <c15:dlblFieldTableCache>
                        <c:ptCount val="1"/>
                        <c:pt idx="0">
                          <c:v>8.4</c:v>
                        </c:pt>
                      </c15:dlblFieldTableCache>
                    </c15:dlblFTEntry>
                  </c15:dlblFieldTable>
                  <c15:showDataLabelsRange val="0"/>
                </c:ext>
                <c:ext xmlns:c16="http://schemas.microsoft.com/office/drawing/2014/chart" uri="{C3380CC4-5D6E-409C-BE32-E72D297353CC}">
                  <c16:uniqueId val="{00000017-6F0B-4852-AD33-F27E799ABAFB}"/>
                </c:ext>
              </c:extLst>
            </c:dLbl>
            <c:dLbl>
              <c:idx val="24"/>
              <c:layout>
                <c:manualLayout>
                  <c:x val="4.7769028871392123E-3"/>
                  <c:y val="-4.6876052205785108E-5"/>
                </c:manualLayout>
              </c:layout>
              <c:tx>
                <c:strRef>
                  <c:f>Daten_Diagramme!$D$38</c:f>
                  <c:strCache>
                    <c:ptCount val="1"/>
                    <c:pt idx="0">
                      <c:v>1.9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{C2FEB4ED-9933-4DD4-AAC1-0C1FF9BBA36C}</c15:txfldGUID>
                      <c15:f>Daten_Diagramme!$D$38</c15:f>
                      <c15:dlblFieldTableCache>
                        <c:ptCount val="1"/>
                        <c:pt idx="0">
                          <c:v>1.9</c:v>
                        </c:pt>
                      </c15:dlblFieldTableCache>
                    </c15:dlblFTEntry>
                  </c15:dlblFieldTable>
                  <c15:showDataLabelsRange val="0"/>
                </c:ext>
                <c:ext xmlns:c16="http://schemas.microsoft.com/office/drawing/2014/chart" uri="{C3380CC4-5D6E-409C-BE32-E72D297353CC}">
                  <c16:uniqueId val="{00000018-6F0B-4852-AD33-F27E799ABAFB}"/>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{0FEB147E-CD0B-4145-A94A-B218A05A378B}</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6F0B-4852-AD33-F27E799ABAF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{576F3CC9-7810-4EFF-93CC-7D0A8A1BCE63}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F0B-4852-AD33-F27E799ABAF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{F968CCB6-4058-4FF0-8E32-DC0A9E859ED5}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F0B-4852-AD33-F27E799ABAF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{B335414B-59EC-45C8-A2EA-226447D672FC}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F0B-4852-AD33-F27E799ABAF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{65745E4C-7E56-4967-BDA5-D54AF777E23D}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F0B-4852-AD33-F27E799ABAF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{6701F32C-5CBB-43AE-88D7-8B02C9900E08}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F0B-4852-AD33-F27E799ABAFB}"/>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{6EA9BD39-5F37-4BDC-820E-FD7A3FF5FDED}</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6F0B-4852-AD33-F27E799ABA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1.9408542735296277</c:v>
                </c:pt>
                <c:pt idx="1">
                  <c:v>8.3627797408716145</c:v>
                </c:pt>
                <c:pt idx="2">
                  <c:v>5.2004191773644219</c:v>
                </c:pt>
                <c:pt idx="3">
                  <c:v>0.77735490009514752</c:v>
                </c:pt>
                <c:pt idx="4">
                  <c:v>-1.1983018351136674</c:v>
                </c:pt>
                <c:pt idx="5">
                  <c:v>1.4736814079182088</c:v>
                </c:pt>
                <c:pt idx="6">
                  <c:v>-0.74782156327220706</c:v>
                </c:pt>
                <c:pt idx="7">
                  <c:v>3.8308740068104425</c:v>
                </c:pt>
                <c:pt idx="8">
                  <c:v>1.8048831458326078</c:v>
                </c:pt>
                <c:pt idx="9">
                  <c:v>2.0234563322825885</c:v>
                </c:pt>
                <c:pt idx="10">
                  <c:v>-1.2539888312724372</c:v>
                </c:pt>
                <c:pt idx="11">
                  <c:v>4.0918521754052071</c:v>
                </c:pt>
                <c:pt idx="12">
                  <c:v>-0.47349527605875746</c:v>
                </c:pt>
                <c:pt idx="13">
                  <c:v>3.3201388836127972</c:v>
                </c:pt>
                <c:pt idx="14">
                  <c:v>0.81765087605451003</c:v>
                </c:pt>
                <c:pt idx="15">
                  <c:v>-5.546097680929142</c:v>
                </c:pt>
                <c:pt idx="16">
                  <c:v>3.9738020155688361</c:v>
                </c:pt>
                <c:pt idx="17">
                  <c:v>4.5506072874493926</c:v>
                </c:pt>
                <c:pt idx="18">
                  <c:v>3.0945567236547502</c:v>
                </c:pt>
                <c:pt idx="19">
                  <c:v>1.1997474215954536</c:v>
                </c:pt>
                <c:pt idx="20">
                  <c:v>1.1350954078993929</c:v>
                </c:pt>
                <c:pt idx="21">
                  <c:v>0</c:v>
                </c:pt>
                <c:pt idx="23">
                  <c:v>8.3627797408716145</c:v>
                </c:pt>
                <c:pt idx="24">
                  <c:v>1.9028584648604185</c:v>
                </c:pt>
                <c:pt idx="25">
                  <c:v>1.9414196982082232</c:v>
                </c:pt>
              </c:numCache>
            </c:numRef>
          </c:val>
          <c:extLst>
            <c:ext xmlns:c16="http://schemas.microsoft.com/office/drawing/2014/chart" uri="{C3380CC4-5D6E-409C-BE32-E72D297353CC}">
              <c16:uniqueId val="{00000020-6F0B-4852-AD33-F27E799ABAF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{4B295403-AF58-4695-AB31-F872632FE866}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F0B-4852-AD33-F27E799ABAF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{3F1CCE22-D99A-41D9-8CBD-37DC089F03DE}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F0B-4852-AD33-F27E799ABAF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{C1C5AD4B-F28D-445A-95E0-7DAEBE477282}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F0B-4852-AD33-F27E799ABAF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{08CB8F29-44CB-45BC-A078-D95645B7C487}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F0B-4852-AD33-F27E799ABAF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{37E5CFCC-D1CA-44D2-A02B-05AACCF1679B}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F0B-4852-AD33-F27E799ABAF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{EA4BE2D4-3E5C-4715-A249-21C7125D1FBC}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F0B-4852-AD33-F27E799ABAF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{FFA63567-ED76-44E6-A2E6-701432D93392}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F0B-4852-AD33-F27E799ABAF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{FB6C9C50-4CED-4B8A-90E4-C79A85CF0C5F}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F0B-4852-AD33-F27E799ABAF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{D5170D98-8A34-4999-AED9-571B0DB3809F}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F0B-4852-AD33-F27E799ABAF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{6E56B861-A1FE-43E5-847A-8F16059DDE9B}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F0B-4852-AD33-F27E799ABAF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{B1741507-380B-40C8-A5C8-0043E721C745}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F0B-4852-AD33-F27E799ABAF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{D0954EB1-47E1-40D5-9EBD-987A7F884493}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F0B-4852-AD33-F27E799ABAF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{C4365B74-FD13-410D-8ACA-07CA918BF56D}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F0B-4852-AD33-F27E799ABAF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{ACE10F25-FA96-4141-883C-3E3110F7C1E3}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F0B-4852-AD33-F27E799ABAF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{6609CA19-1A10-42E3-91DC-1341CE828A61}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F0B-4852-AD33-F27E799ABAF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{8208B01E-B558-4D80-BEF2-9DE084EDCAA8}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F0B-4852-AD33-F27E799ABAF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{790FE23B-9C0E-4431-A9ED-45FDCEA4566E}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F0B-4852-AD33-F27E799ABAF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{55B3B744-0D73-4D2D-A7B4-5229F24E83DC}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F0B-4852-AD33-F27E799ABAF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{A10CA76C-C0CA-441B-8531-FD207773DA02}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F0B-4852-AD33-F27E799ABAF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{940336A3-5F82-40E6-B878-131BC53C63B0}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F0B-4852-AD33-F27E799ABAF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{1F73409D-0A47-40EE-8898-8CE74B39E1D2}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F0B-4852-AD33-F27E799ABAF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{F456C8D0-5AE6-48CD-9019-E3E6F179D70C}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F0B-4852-AD33-F27E799ABAF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{CBED448C-5DD7-44C7-8DD3-4D4B12736321}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F0B-4852-AD33-F27E799ABAF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{C44EE41A-8C7D-4C79-B214-9E274BF2B11D}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F0B-4852-AD33-F27E799ABAF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{B3FF5A2C-0927-4240-88E4-369136A8C639}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F0B-4852-AD33-F27E799ABAF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{331A39AC-3701-4DC9-AFB4-8DA442AC7C2B}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F0B-4852-AD33-F27E799ABAF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{93E3BFE7-B450-4956-86AE-CF178228C089}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F0B-4852-AD33-F27E799ABAF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{E51747D2-BB49-4208-B52F-8E756AFCAF1A}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F0B-4852-AD33-F27E799ABAF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{B6B65ACD-6603-41EA-BC3F-9E616CD7062D}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F0B-4852-AD33-F27E799ABAF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{2C6BE761-8D00-4E6F-9A22-C421ED6E7AB1}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F0B-4852-AD33-F27E799ABAF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{BBEEDCAF-A4EC-447B-9146-6EAC1FD966C9}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F0B-4852-AD33-F27E799ABAF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{3A824654-F1CF-45AC-A849-8A52E3C1965F}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F0B-4852-AD33-F27E799ABA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F0B-4852-AD33-F27E799ABAF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F0B-4852-AD33-F27E799ABAF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{D18EF284-D6C7-4BCA-A0D9-19687C863C79}</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A2F0-40BE-A9AC-588B8E67AC7E}"/>
                </c:ext>
              </c:extLst>
            </c:dLbl>
            <c:dLbl>
              <c:idx val="1"/>
              <c:tx>
                <c:strRef>
                  <c:f>Daten_Diagramme!$E$15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{D510CC85-4DAC-4EE8-A314-BD2745BE21C6}</c15:txfldGUID>
                      <c15:f>Daten_Diagramme!$E$15</c15:f>
                      <c15:dlblFieldTableCache>
                        <c:ptCount val="1"/>
                        <c:pt idx="0">
                          <c:v>4.8</c:v>
                        </c:pt>
                      </c15:dlblFieldTableCache>
                    </c15:dlblFTEntry>
                  </c15:dlblFieldTable>
                  <c15:showDataLabelsRange val="0"/>
                </c:ext>
                <c:ext xmlns:c16="http://schemas.microsoft.com/office/drawing/2014/chart" uri="{C3380CC4-5D6E-409C-BE32-E72D297353CC}">
                  <c16:uniqueId val="{00000001-A2F0-40BE-A9AC-588B8E67AC7E}"/>
                </c:ext>
              </c:extLst>
            </c:dLbl>
            <c:dLbl>
              <c:idx val="2"/>
              <c:tx>
                <c:strRef>
                  <c:f>Daten_Diagramme!$E$16</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{131E92F3-BEAD-4F2E-A3CF-87086875D28F}</c15:txfldGUID>
                      <c15:f>Daten_Diagramme!$E$16</c15:f>
                      <c15:dlblFieldTableCache>
                        <c:ptCount val="1"/>
                        <c:pt idx="0">
                          <c:v>-8.4</c:v>
                        </c:pt>
                      </c15:dlblFieldTableCache>
                    </c15:dlblFTEntry>
                  </c15:dlblFieldTable>
                  <c15:showDataLabelsRange val="0"/>
                </c:ext>
                <c:ext xmlns:c16="http://schemas.microsoft.com/office/drawing/2014/chart" uri="{C3380CC4-5D6E-409C-BE32-E72D297353CC}">
                  <c16:uniqueId val="{00000002-A2F0-40BE-A9AC-588B8E67AC7E}"/>
                </c:ext>
              </c:extLst>
            </c:dLbl>
            <c:dLbl>
              <c:idx val="3"/>
              <c:tx>
                <c:strRef>
                  <c:f>Daten_Diagramme!$E$17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{855138A4-F3CF-472A-94AC-6A248126D400}</c15:txfldGUID>
                      <c15:f>Daten_Diagramme!$E$17</c15:f>
                      <c15:dlblFieldTableCache>
                        <c:ptCount val="1"/>
                        <c:pt idx="0">
                          <c:v>-5.4</c:v>
                        </c:pt>
                      </c15:dlblFieldTableCache>
                    </c15:dlblFTEntry>
                  </c15:dlblFieldTable>
                  <c15:showDataLabelsRange val="0"/>
                </c:ext>
                <c:ext xmlns:c16="http://schemas.microsoft.com/office/drawing/2014/chart" uri="{C3380CC4-5D6E-409C-BE32-E72D297353CC}">
                  <c16:uniqueId val="{00000003-A2F0-40BE-A9AC-588B8E67AC7E}"/>
                </c:ext>
              </c:extLst>
            </c:dLbl>
            <c:dLbl>
              <c:idx val="4"/>
              <c:tx>
                <c:strRef>
                  <c:f>Daten_Diagramme!$E$18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{30F944BA-54A4-40B5-BDB0-AD069C77432C}</c15:txfldGUID>
                      <c15:f>Daten_Diagramme!$E$18</c15:f>
                      <c15:dlblFieldTableCache>
                        <c:ptCount val="1"/>
                        <c:pt idx="0">
                          <c:v>-4.2</c:v>
                        </c:pt>
                      </c15:dlblFieldTableCache>
                    </c15:dlblFTEntry>
                  </c15:dlblFieldTable>
                  <c15:showDataLabelsRange val="0"/>
                </c:ext>
                <c:ext xmlns:c16="http://schemas.microsoft.com/office/drawing/2014/chart" uri="{C3380CC4-5D6E-409C-BE32-E72D297353CC}">
                  <c16:uniqueId val="{00000004-A2F0-40BE-A9AC-588B8E67AC7E}"/>
                </c:ext>
              </c:extLst>
            </c:dLbl>
            <c:dLbl>
              <c:idx val="5"/>
              <c:tx>
                <c:strRef>
                  <c:f>Daten_Diagramme!$E$19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{BD89AD62-0354-451A-9965-00D3EB12D430}</c15:txfldGUID>
                      <c15:f>Daten_Diagramme!$E$19</c15:f>
                      <c15:dlblFieldTableCache>
                        <c:ptCount val="1"/>
                        <c:pt idx="0">
                          <c:v>-6.3</c:v>
                        </c:pt>
                      </c15:dlblFieldTableCache>
                    </c15:dlblFTEntry>
                  </c15:dlblFieldTable>
                  <c15:showDataLabelsRange val="0"/>
                </c:ext>
                <c:ext xmlns:c16="http://schemas.microsoft.com/office/drawing/2014/chart" uri="{C3380CC4-5D6E-409C-BE32-E72D297353CC}">
                  <c16:uniqueId val="{00000005-A2F0-40BE-A9AC-588B8E67AC7E}"/>
                </c:ext>
              </c:extLst>
            </c:dLbl>
            <c:dLbl>
              <c:idx val="6"/>
              <c:tx>
                <c:strRef>
                  <c:f>Daten_Diagramme!$E$20</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{511A3821-E629-4AE7-8E81-576E1C664E70}</c15:txfldGUID>
                      <c15:f>Daten_Diagramme!$E$20</c15:f>
                      <c15:dlblFieldTableCache>
                        <c:ptCount val="1"/>
                        <c:pt idx="0">
                          <c:v>-9.4</c:v>
                        </c:pt>
                      </c15:dlblFieldTableCache>
                    </c15:dlblFTEntry>
                  </c15:dlblFieldTable>
                  <c15:showDataLabelsRange val="0"/>
                </c:ext>
                <c:ext xmlns:c16="http://schemas.microsoft.com/office/drawing/2014/chart" uri="{C3380CC4-5D6E-409C-BE32-E72D297353CC}">
                  <c16:uniqueId val="{00000006-A2F0-40BE-A9AC-588B8E67AC7E}"/>
                </c:ext>
              </c:extLst>
            </c:dLbl>
            <c:dLbl>
              <c:idx val="7"/>
              <c:tx>
                <c:strRef>
                  <c:f>Daten_Diagramme!$E$21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{4F5FC82A-76BA-4864-9751-DF0FD8A8D0CA}</c15:txfldGUID>
                      <c15:f>Daten_Diagramme!$E$21</c15:f>
                      <c15:dlblFieldTableCache>
                        <c:ptCount val="1"/>
                        <c:pt idx="0">
                          <c:v>0.5</c:v>
                        </c:pt>
                      </c15:dlblFieldTableCache>
                    </c15:dlblFTEntry>
                  </c15:dlblFieldTable>
                  <c15:showDataLabelsRange val="0"/>
                </c:ext>
                <c:ext xmlns:c16="http://schemas.microsoft.com/office/drawing/2014/chart" uri="{C3380CC4-5D6E-409C-BE32-E72D297353CC}">
                  <c16:uniqueId val="{00000007-A2F0-40BE-A9AC-588B8E67AC7E}"/>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{7A08F987-5CB1-4988-9A0A-C7FBD775BE27}</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A2F0-40BE-A9AC-588B8E67AC7E}"/>
                </c:ext>
              </c:extLst>
            </c:dLbl>
            <c:dLbl>
              <c:idx val="9"/>
              <c:tx>
                <c:strRef>
                  <c:f>Daten_Diagramme!$E$23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{DE58E3B1-1B3A-457B-97CC-213D57EB083B}</c15:txfldGUID>
                      <c15:f>Daten_Diagramme!$E$23</c15:f>
                      <c15:dlblFieldTableCache>
                        <c:ptCount val="1"/>
                        <c:pt idx="0">
                          <c:v>-3.2</c:v>
                        </c:pt>
                      </c15:dlblFieldTableCache>
                    </c15:dlblFTEntry>
                  </c15:dlblFieldTable>
                  <c15:showDataLabelsRange val="0"/>
                </c:ext>
                <c:ext xmlns:c16="http://schemas.microsoft.com/office/drawing/2014/chart" uri="{C3380CC4-5D6E-409C-BE32-E72D297353CC}">
                  <c16:uniqueId val="{00000009-A2F0-40BE-A9AC-588B8E67AC7E}"/>
                </c:ext>
              </c:extLst>
            </c:dLbl>
            <c:dLbl>
              <c:idx val="10"/>
              <c:tx>
                <c:strRef>
                  <c:f>Daten_Diagramme!$E$24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{42BA98DB-A0D4-46B3-B003-F6A8FC03D8AB}</c15:txfldGUID>
                      <c15:f>Daten_Diagramme!$E$24</c15:f>
                      <c15:dlblFieldTableCache>
                        <c:ptCount val="1"/>
                        <c:pt idx="0">
                          <c:v>-7.7</c:v>
                        </c:pt>
                      </c15:dlblFieldTableCache>
                    </c15:dlblFTEntry>
                  </c15:dlblFieldTable>
                  <c15:showDataLabelsRange val="0"/>
                </c:ext>
                <c:ext xmlns:c16="http://schemas.microsoft.com/office/drawing/2014/chart" uri="{C3380CC4-5D6E-409C-BE32-E72D297353CC}">
                  <c16:uniqueId val="{0000000A-A2F0-40BE-A9AC-588B8E67AC7E}"/>
                </c:ext>
              </c:extLst>
            </c:dLbl>
            <c:dLbl>
              <c:idx val="11"/>
              <c:tx>
                <c:strRef>
                  <c:f>Daten_Diagramme!$E$25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{7859BE9F-D145-496E-AC00-EC33299FDD93}</c15:txfldGUID>
                      <c15:f>Daten_Diagramme!$E$25</c15:f>
                      <c15:dlblFieldTableCache>
                        <c:ptCount val="1"/>
                        <c:pt idx="0">
                          <c:v>-3.8</c:v>
                        </c:pt>
                      </c15:dlblFieldTableCache>
                    </c15:dlblFTEntry>
                  </c15:dlblFieldTable>
                  <c15:showDataLabelsRange val="0"/>
                </c:ext>
                <c:ext xmlns:c16="http://schemas.microsoft.com/office/drawing/2014/chart" uri="{C3380CC4-5D6E-409C-BE32-E72D297353CC}">
                  <c16:uniqueId val="{0000000B-A2F0-40BE-A9AC-588B8E67AC7E}"/>
                </c:ext>
              </c:extLst>
            </c:dLbl>
            <c:dLbl>
              <c:idx val="12"/>
              <c:tx>
                <c:strRef>
                  <c:f>Daten_Diagramme!$E$26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{38744E86-01AA-45DD-A3E3-237DCF851FF6}</c15:txfldGUID>
                      <c15:f>Daten_Diagramme!$E$26</c15:f>
                      <c15:dlblFieldTableCache>
                        <c:ptCount val="1"/>
                        <c:pt idx="0">
                          <c:v>-2.8</c:v>
                        </c:pt>
                      </c15:dlblFieldTableCache>
                    </c15:dlblFTEntry>
                  </c15:dlblFieldTable>
                  <c15:showDataLabelsRange val="0"/>
                </c:ext>
                <c:ext xmlns:c16="http://schemas.microsoft.com/office/drawing/2014/chart" uri="{C3380CC4-5D6E-409C-BE32-E72D297353CC}">
                  <c16:uniqueId val="{0000000C-A2F0-40BE-A9AC-588B8E67AC7E}"/>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{6005EDF9-368F-4C56-8DFB-3D230789A1E9}</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A2F0-40BE-A9AC-588B8E67AC7E}"/>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{A52E7542-28F6-47D2-BB97-F721E52F6D96}</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A2F0-40BE-A9AC-588B8E67AC7E}"/>
                </c:ext>
              </c:extLst>
            </c:dLbl>
            <c:dLbl>
              <c:idx val="15"/>
              <c:tx>
                <c:strRef>
                  <c:f>Daten_Diagramme!$E$29</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{30ABA861-EBB0-422E-93C3-DC65421F3879}</c15:txfldGUID>
                      <c15:f>Daten_Diagramme!$E$29</c15:f>
                      <c15:dlblFieldTableCache>
                        <c:ptCount val="1"/>
                        <c:pt idx="0">
                          <c:v>-14.6</c:v>
                        </c:pt>
                      </c15:dlblFieldTableCache>
                    </c15:dlblFTEntry>
                  </c15:dlblFieldTable>
                  <c15:showDataLabelsRange val="0"/>
                </c:ext>
                <c:ext xmlns:c16="http://schemas.microsoft.com/office/drawing/2014/chart" uri="{C3380CC4-5D6E-409C-BE32-E72D297353CC}">
                  <c16:uniqueId val="{0000000F-A2F0-40BE-A9AC-588B8E67AC7E}"/>
                </c:ext>
              </c:extLst>
            </c:dLbl>
            <c:dLbl>
              <c:idx val="16"/>
              <c:tx>
                <c:strRef>
                  <c:f>Daten_Diagramme!$E$30</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{44F3900B-49DC-483F-9DD0-3E233A411ADA}</c15:txfldGUID>
                      <c15:f>Daten_Diagramme!$E$30</c15:f>
                      <c15:dlblFieldTableCache>
                        <c:ptCount val="1"/>
                        <c:pt idx="0">
                          <c:v>12.6</c:v>
                        </c:pt>
                      </c15:dlblFieldTableCache>
                    </c15:dlblFTEntry>
                  </c15:dlblFieldTable>
                  <c15:showDataLabelsRange val="0"/>
                </c:ext>
                <c:ext xmlns:c16="http://schemas.microsoft.com/office/drawing/2014/chart" uri="{C3380CC4-5D6E-409C-BE32-E72D297353CC}">
                  <c16:uniqueId val="{00000010-A2F0-40BE-A9AC-588B8E67AC7E}"/>
                </c:ext>
              </c:extLst>
            </c:dLbl>
            <c:dLbl>
              <c:idx val="17"/>
              <c:tx>
                <c:strRef>
                  <c:f>Daten_Diagramme!$E$31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{9160968F-17D0-4B6F-84FD-25EC63D87A7D}</c15:txfldGUID>
                      <c15:f>Daten_Diagramme!$E$31</c15:f>
                      <c15:dlblFieldTableCache>
                        <c:ptCount val="1"/>
                        <c:pt idx="0">
                          <c:v>-2.1</c:v>
                        </c:pt>
                      </c15:dlblFieldTableCache>
                    </c15:dlblFTEntry>
                  </c15:dlblFieldTable>
                  <c15:showDataLabelsRange val="0"/>
                </c:ext>
                <c:ext xmlns:c16="http://schemas.microsoft.com/office/drawing/2014/chart" uri="{C3380CC4-5D6E-409C-BE32-E72D297353CC}">
                  <c16:uniqueId val="{00000011-A2F0-40BE-A9AC-588B8E67AC7E}"/>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{74DC2626-6E65-426C-A576-BE4FFB283CB0}</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A2F0-40BE-A9AC-588B8E67AC7E}"/>
                </c:ext>
              </c:extLst>
            </c:dLbl>
            <c:dLbl>
              <c:idx val="19"/>
              <c:tx>
                <c:strRef>
                  <c:f>Daten_Diagramme!$E$33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{799F32A5-90E1-4576-B0E2-6F4D53573AA6}</c15:txfldGUID>
                      <c15:f>Daten_Diagramme!$E$33</c15:f>
                      <c15:dlblFieldTableCache>
                        <c:ptCount val="1"/>
                        <c:pt idx="0">
                          <c:v>-1.1</c:v>
                        </c:pt>
                      </c15:dlblFieldTableCache>
                    </c15:dlblFTEntry>
                  </c15:dlblFieldTable>
                  <c15:showDataLabelsRange val="0"/>
                </c:ext>
                <c:ext xmlns:c16="http://schemas.microsoft.com/office/drawing/2014/chart" uri="{C3380CC4-5D6E-409C-BE32-E72D297353CC}">
                  <c16:uniqueId val="{00000013-A2F0-40BE-A9AC-588B8E67AC7E}"/>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{EB425AEB-F5FF-4CE6-9FE0-B2C553D78CC5}</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A2F0-40BE-A9AC-588B8E67AC7E}"/>
                </c:ext>
              </c:extLst>
            </c:dLbl>
            <c:dLbl>
              <c:idx val="21"/>
              <c:tx>
                <c:strRef>
                  <c:f>Daten_Diagramme!$E$35</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{114D9F72-2EF0-4599-AD21-446D1F03E364}</c15:txfldGUID>
                      <c15:f>Daten_Diagramme!$E$35</c15:f>
                      <c15:dlblFieldTableCache>
                        <c:ptCount val="1"/>
                        <c:pt idx="0">
                          <c:v>20.0</c:v>
                        </c:pt>
                      </c15:dlblFieldTableCache>
                    </c15:dlblFTEntry>
                  </c15:dlblFieldTable>
                  <c15:showDataLabelsRange val="0"/>
                </c:ext>
                <c:ext xmlns:c16="http://schemas.microsoft.com/office/drawing/2014/chart" uri="{C3380CC4-5D6E-409C-BE32-E72D297353CC}">
                  <c16:uniqueId val="{00000015-A2F0-40BE-A9AC-588B8E67AC7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{D2E8560E-6D49-498F-813A-8AD03CB8DF9A}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2F0-40BE-A9AC-588B8E67AC7E}"/>
                </c:ext>
              </c:extLst>
            </c:dLbl>
            <c:dLbl>
              <c:idx val="23"/>
              <c:tx>
                <c:strRef>
                  <c:f>Daten_Diagramme!$E$37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{A68C9E66-2C3A-46F4-A459-2D09FA0E0871}</c15:txfldGUID>
                      <c15:f>Daten_Diagramme!$E$37</c15:f>
                      <c15:dlblFieldTableCache>
                        <c:ptCount val="1"/>
                        <c:pt idx="0">
                          <c:v>4.8</c:v>
                        </c:pt>
                      </c15:dlblFieldTableCache>
                    </c15:dlblFTEntry>
                  </c15:dlblFieldTable>
                  <c15:showDataLabelsRange val="0"/>
                </c:ext>
                <c:ext xmlns:c16="http://schemas.microsoft.com/office/drawing/2014/chart" uri="{C3380CC4-5D6E-409C-BE32-E72D297353CC}">
                  <c16:uniqueId val="{00000017-A2F0-40BE-A9AC-588B8E67AC7E}"/>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{0026AD9B-2FB5-4683-874D-241C5046C031}</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A2F0-40BE-A9AC-588B8E67AC7E}"/>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{41E54A1A-80C7-4A52-B145-4001D83031A7}</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A2F0-40BE-A9AC-588B8E67AC7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{5BFD999A-B77E-42B2-B037-99A2F86E4352}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2F0-40BE-A9AC-588B8E67AC7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{44447772-CFEA-46C3-9B77-59723888F311}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2F0-40BE-A9AC-588B8E67AC7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{657174AD-7E88-4BCF-B98D-AC7CC66C4DD7}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2F0-40BE-A9AC-588B8E67AC7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{DCB34D9D-3C97-43CD-9B50-72D821EB4238}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2F0-40BE-A9AC-588B8E67AC7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{BDC642A5-09C3-4059-8B1C-A371AAFD3F56}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2F0-40BE-A9AC-588B8E67AC7E}"/>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{8DDEAA57-CE16-483C-8EDB-65F515B71EE1}</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A2F0-40BE-A9AC-588B8E67AC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-2.8301456415871171</c:v>
                </c:pt>
                <c:pt idx="1">
                  <c:v>4.8016701461377869</c:v>
                </c:pt>
                <c:pt idx="2">
                  <c:v>-8.3832335329341312</c:v>
                </c:pt>
                <c:pt idx="3">
                  <c:v>-5.3747323340471089</c:v>
                </c:pt>
                <c:pt idx="4">
                  <c:v>-4.213483146067416</c:v>
                </c:pt>
                <c:pt idx="5">
                  <c:v>-6.2896405919661733</c:v>
                </c:pt>
                <c:pt idx="6">
                  <c:v>-9.44055944055944</c:v>
                </c:pt>
                <c:pt idx="7">
                  <c:v>0.47936085219707059</c:v>
                </c:pt>
                <c:pt idx="8">
                  <c:v>-0.88418514301024853</c:v>
                </c:pt>
                <c:pt idx="9">
                  <c:v>-3.2415983064302725</c:v>
                </c:pt>
                <c:pt idx="10">
                  <c:v>-7.6926083727475278</c:v>
                </c:pt>
                <c:pt idx="11">
                  <c:v>-3.8232795242141036</c:v>
                </c:pt>
                <c:pt idx="12">
                  <c:v>-2.8194361127774443</c:v>
                </c:pt>
                <c:pt idx="13">
                  <c:v>-0.80141599882000103</c:v>
                </c:pt>
                <c:pt idx="14">
                  <c:v>-2.1653329470978022</c:v>
                </c:pt>
                <c:pt idx="15">
                  <c:v>-14.617659484579637</c:v>
                </c:pt>
                <c:pt idx="16">
                  <c:v>12.563323201621074</c:v>
                </c:pt>
                <c:pt idx="17">
                  <c:v>-2.145339175101979</c:v>
                </c:pt>
                <c:pt idx="18">
                  <c:v>2.0778969749685898</c:v>
                </c:pt>
                <c:pt idx="19">
                  <c:v>-1.0595034246575343</c:v>
                </c:pt>
                <c:pt idx="20">
                  <c:v>-3.9698912740451631</c:v>
                </c:pt>
                <c:pt idx="21">
                  <c:v>20</c:v>
                </c:pt>
                <c:pt idx="23">
                  <c:v>4.8016701461377869</c:v>
                </c:pt>
                <c:pt idx="24">
                  <c:v>-2.9797922137230279</c:v>
                </c:pt>
                <c:pt idx="25">
                  <c:v>-2.8449485007735418</c:v>
                </c:pt>
              </c:numCache>
            </c:numRef>
          </c:val>
          <c:extLst>
            <c:ext xmlns:c16="http://schemas.microsoft.com/office/drawing/2014/chart" uri="{C3380CC4-5D6E-409C-BE32-E72D297353CC}">
              <c16:uniqueId val="{00000020-A2F0-40BE-A9AC-588B8E67AC7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{3B1285B7-D04E-49B6-9966-39E259B0D141}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2F0-40BE-A9AC-588B8E67AC7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{8968AE91-F58A-4AE8-BADA-154BB7846511}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2F0-40BE-A9AC-588B8E67AC7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{5A4E5432-BCF0-4578-8B16-41E7C3BA4D3D}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2F0-40BE-A9AC-588B8E67AC7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{0115E3B9-73ED-4CD9-9B85-90CC9CEAC1A8}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2F0-40BE-A9AC-588B8E67AC7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{36440FD4-3624-4DC4-80F1-F43ACE75E48D}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2F0-40BE-A9AC-588B8E67AC7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{D2E9BDB3-22FC-4123-9529-28D2254DE034}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2F0-40BE-A9AC-588B8E67AC7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{A37019EF-53BB-4749-BC96-45D53BDD1B80}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2F0-40BE-A9AC-588B8E67AC7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{1F0179B6-9038-4746-BE66-180C1F6681D6}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2F0-40BE-A9AC-588B8E67AC7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{AB18F289-ACBF-4820-860A-BE6F755C1F22}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2F0-40BE-A9AC-588B8E67AC7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{570CEB6E-C49D-4E34-8EC3-AC11C92C5016}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2F0-40BE-A9AC-588B8E67AC7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{09A39503-1DD6-4CF7-B32B-78BD7EAAB79A}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2F0-40BE-A9AC-588B8E67AC7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{F059476E-F9E7-4B25-8B21-D9123B6FAB95}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2F0-40BE-A9AC-588B8E67AC7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{CCA1B31F-58F1-4CBA-8713-122637143698}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2F0-40BE-A9AC-588B8E67AC7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{8C512C09-3024-401C-9974-A827ABADC648}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2F0-40BE-A9AC-588B8E67AC7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{7390BB92-96C1-4F6C-9A92-D72378F3A391}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2F0-40BE-A9AC-588B8E67AC7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{A37E6882-263B-44E1-9A17-E99757F3C120}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2F0-40BE-A9AC-588B8E67AC7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{0D49003A-7652-44D8-AA5E-FDDE60C81813}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2F0-40BE-A9AC-588B8E67AC7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{87D9EDCF-6326-4D5D-94B8-8DE2A2DD0C24}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2F0-40BE-A9AC-588B8E67AC7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{FCF25920-D7CA-48C5-8F24-59CC5BD71547}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2F0-40BE-A9AC-588B8E67AC7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{CDEE51EC-DF9D-414D-967F-3F273F52B7E2}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2F0-40BE-A9AC-588B8E67AC7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{A20CD1CF-BFFA-42D7-B9D6-84B1F2F6679A}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2F0-40BE-A9AC-588B8E67AC7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{ABA464F1-E815-4621-80B7-B0BCF3AA6875}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2F0-40BE-A9AC-588B8E67AC7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{3235E021-E011-4AC0-A598-C6153C71D116}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2F0-40BE-A9AC-588B8E67AC7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{CBC85B9F-71E6-483C-AE6F-92B40230C6F6}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2F0-40BE-A9AC-588B8E67AC7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{E218608F-32B8-4C16-B0F0-9E42D548C3D1}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2F0-40BE-A9AC-588B8E67AC7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{A8A50D3D-E539-49CE-9C55-891E2208152A}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2F0-40BE-A9AC-588B8E67AC7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{B9783D2F-25A6-4AF8-B1FB-9FBFE810DB47}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2F0-40BE-A9AC-588B8E67AC7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{11ECEF06-3BEC-41BA-8596-2428882A5544}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2F0-40BE-A9AC-588B8E67AC7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{F7D2E8A2-83B9-451D-B4A9-0FA36F159BB9}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2F0-40BE-A9AC-588B8E67AC7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{6DFAAAF2-9B89-40F0-9BF8-972DD3FFE086}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2F0-40BE-A9AC-588B8E67AC7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{54CCBC15-14BB-446D-9A16-5D1C974C7C04}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2F0-40BE-A9AC-588B8E67AC7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{552281B7-E2D9-43A8-BA4B-2A3C2E91E92F}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2F0-40BE-A9AC-588B8E67AC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2F0-40BE-A9AC-588B8E67AC7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2F0-40BE-A9AC-588B8E67AC7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{22CD9638-2FB7-499A-9CFD-7E115B752217}</c15:txfldGUID>
                      <c15:f>Diagramm!$I$46</c15:f>
                      <c15:dlblFieldTableCache>
                        <c:ptCount val="1"/>
                      </c15:dlblFieldTableCache>
                    </c15:dlblFTEntry>
                  </c15:dlblFieldTable>
                  <c15:showDataLabelsRange val="0"/>
                </c:ext>
                <c:ext xmlns:c16="http://schemas.microsoft.com/office/drawing/2014/chart" uri="{C3380CC4-5D6E-409C-BE32-E72D297353CC}">
                  <c16:uniqueId val="{00000000-20CD-4FE3-AE3F-4EF42E8318A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{B57E71CA-9192-4B24-9744-C4DFDC400B6B}</c15:txfldGUID>
                      <c15:f>Diagramm!$I$47</c15:f>
                      <c15:dlblFieldTableCache>
                        <c:ptCount val="1"/>
                      </c15:dlblFieldTableCache>
                    </c15:dlblFTEntry>
                  </c15:dlblFieldTable>
                  <c15:showDataLabelsRange val="0"/>
                </c:ext>
                <c:ext xmlns:c16="http://schemas.microsoft.com/office/drawing/2014/chart" uri="{C3380CC4-5D6E-409C-BE32-E72D297353CC}">
                  <c16:uniqueId val="{00000001-20CD-4FE3-AE3F-4EF42E8318A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{6B57A405-8941-4C14-A02F-FEE1550A88C9}</c15:txfldGUID>
                      <c15:f>Diagramm!$I$48</c15:f>
                      <c15:dlblFieldTableCache>
                        <c:ptCount val="1"/>
                      </c15:dlblFieldTableCache>
                    </c15:dlblFTEntry>
                  </c15:dlblFieldTable>
                  <c15:showDataLabelsRange val="0"/>
                </c:ext>
                <c:ext xmlns:c16="http://schemas.microsoft.com/office/drawing/2014/chart" uri="{C3380CC4-5D6E-409C-BE32-E72D297353CC}">
                  <c16:uniqueId val="{00000002-20CD-4FE3-AE3F-4EF42E8318A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{35FC5F59-A114-4FC8-9FB2-CE00679F0053}</c15:txfldGUID>
                      <c15:f>Diagramm!$I$49</c15:f>
                      <c15:dlblFieldTableCache>
                        <c:ptCount val="1"/>
                      </c15:dlblFieldTableCache>
                    </c15:dlblFTEntry>
                  </c15:dlblFieldTable>
                  <c15:showDataLabelsRange val="0"/>
                </c:ext>
                <c:ext xmlns:c16="http://schemas.microsoft.com/office/drawing/2014/chart" uri="{C3380CC4-5D6E-409C-BE32-E72D297353CC}">
                  <c16:uniqueId val="{00000003-20CD-4FE3-AE3F-4EF42E8318A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{E21EA8A2-BD2F-4456-B276-7F394B0A06B2}</c15:txfldGUID>
                      <c15:f>Diagramm!$I$50</c15:f>
                      <c15:dlblFieldTableCache>
                        <c:ptCount val="1"/>
                      </c15:dlblFieldTableCache>
                    </c15:dlblFTEntry>
                  </c15:dlblFieldTable>
                  <c15:showDataLabelsRange val="0"/>
                </c:ext>
                <c:ext xmlns:c16="http://schemas.microsoft.com/office/drawing/2014/chart" uri="{C3380CC4-5D6E-409C-BE32-E72D297353CC}">
                  <c16:uniqueId val="{00000004-20CD-4FE3-AE3F-4EF42E8318A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{BF4F42E5-975F-4953-847F-FA3654C7353D}</c15:txfldGUID>
                      <c15:f>Diagramm!$I$51</c15:f>
                      <c15:dlblFieldTableCache>
                        <c:ptCount val="1"/>
                      </c15:dlblFieldTableCache>
                    </c15:dlblFTEntry>
                  </c15:dlblFieldTable>
                  <c15:showDataLabelsRange val="0"/>
                </c:ext>
                <c:ext xmlns:c16="http://schemas.microsoft.com/office/drawing/2014/chart" uri="{C3380CC4-5D6E-409C-BE32-E72D297353CC}">
                  <c16:uniqueId val="{00000005-20CD-4FE3-AE3F-4EF42E8318A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{36B91607-E705-4EE7-88D2-C0FB15B7E648}</c15:txfldGUID>
                      <c15:f>Diagramm!$I$52</c15:f>
                      <c15:dlblFieldTableCache>
                        <c:ptCount val="1"/>
                      </c15:dlblFieldTableCache>
                    </c15:dlblFTEntry>
                  </c15:dlblFieldTable>
                  <c15:showDataLabelsRange val="0"/>
                </c:ext>
                <c:ext xmlns:c16="http://schemas.microsoft.com/office/drawing/2014/chart" uri="{C3380CC4-5D6E-409C-BE32-E72D297353CC}">
                  <c16:uniqueId val="{00000006-20CD-4FE3-AE3F-4EF42E8318A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{3818FAB9-1C9D-43BC-BAB3-D605CC41469D}</c15:txfldGUID>
                      <c15:f>Diagramm!$I$53</c15:f>
                      <c15:dlblFieldTableCache>
                        <c:ptCount val="1"/>
                      </c15:dlblFieldTableCache>
                    </c15:dlblFTEntry>
                  </c15:dlblFieldTable>
                  <c15:showDataLabelsRange val="0"/>
                </c:ext>
                <c:ext xmlns:c16="http://schemas.microsoft.com/office/drawing/2014/chart" uri="{C3380CC4-5D6E-409C-BE32-E72D297353CC}">
                  <c16:uniqueId val="{00000007-20CD-4FE3-AE3F-4EF42E8318A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{7D516C21-1782-4968-AA8A-D7E44A10F30F}</c15:txfldGUID>
                      <c15:f>Diagramm!$I$54</c15:f>
                      <c15:dlblFieldTableCache>
                        <c:ptCount val="1"/>
                      </c15:dlblFieldTableCache>
                    </c15:dlblFTEntry>
                  </c15:dlblFieldTable>
                  <c15:showDataLabelsRange val="0"/>
                </c:ext>
                <c:ext xmlns:c16="http://schemas.microsoft.com/office/drawing/2014/chart" uri="{C3380CC4-5D6E-409C-BE32-E72D297353CC}">
                  <c16:uniqueId val="{00000008-20CD-4FE3-AE3F-4EF42E8318A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{F5F2A20B-FC38-43DA-B5C7-C770E6E7367D}</c15:txfldGUID>
                      <c15:f>Diagramm!$I$55</c15:f>
                      <c15:dlblFieldTableCache>
                        <c:ptCount val="1"/>
                      </c15:dlblFieldTableCache>
                    </c15:dlblFTEntry>
                  </c15:dlblFieldTable>
                  <c15:showDataLabelsRange val="0"/>
                </c:ext>
                <c:ext xmlns:c16="http://schemas.microsoft.com/office/drawing/2014/chart" uri="{C3380CC4-5D6E-409C-BE32-E72D297353CC}">
                  <c16:uniqueId val="{00000009-20CD-4FE3-AE3F-4EF42E8318A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{0D4FCB9A-3D4F-4DAD-B2B3-06CF283CB308}</c15:txfldGUID>
                      <c15:f>Diagramm!$I$56</c15:f>
                      <c15:dlblFieldTableCache>
                        <c:ptCount val="1"/>
                      </c15:dlblFieldTableCache>
                    </c15:dlblFTEntry>
                  </c15:dlblFieldTable>
                  <c15:showDataLabelsRange val="0"/>
                </c:ext>
                <c:ext xmlns:c16="http://schemas.microsoft.com/office/drawing/2014/chart" uri="{C3380CC4-5D6E-409C-BE32-E72D297353CC}">
                  <c16:uniqueId val="{0000000A-20CD-4FE3-AE3F-4EF42E8318A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{8038E316-1694-4E31-9D2D-143261F9E5BF}</c15:txfldGUID>
                      <c15:f>Diagramm!$I$57</c15:f>
                      <c15:dlblFieldTableCache>
                        <c:ptCount val="1"/>
                      </c15:dlblFieldTableCache>
                    </c15:dlblFTEntry>
                  </c15:dlblFieldTable>
                  <c15:showDataLabelsRange val="0"/>
                </c:ext>
                <c:ext xmlns:c16="http://schemas.microsoft.com/office/drawing/2014/chart" uri="{C3380CC4-5D6E-409C-BE32-E72D297353CC}">
                  <c16:uniqueId val="{0000000B-20CD-4FE3-AE3F-4EF42E8318A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{D74B7A14-24F0-4CFC-B9AA-4FDE01B2ED0D}</c15:txfldGUID>
                      <c15:f>Diagramm!$I$58</c15:f>
                      <c15:dlblFieldTableCache>
                        <c:ptCount val="1"/>
                      </c15:dlblFieldTableCache>
                    </c15:dlblFTEntry>
                  </c15:dlblFieldTable>
                  <c15:showDataLabelsRange val="0"/>
                </c:ext>
                <c:ext xmlns:c16="http://schemas.microsoft.com/office/drawing/2014/chart" uri="{C3380CC4-5D6E-409C-BE32-E72D297353CC}">
                  <c16:uniqueId val="{0000000C-20CD-4FE3-AE3F-4EF42E8318A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{F12627EB-AB5C-4883-B77D-7707F6127EF2}</c15:txfldGUID>
                      <c15:f>Diagramm!$I$59</c15:f>
                      <c15:dlblFieldTableCache>
                        <c:ptCount val="1"/>
                      </c15:dlblFieldTableCache>
                    </c15:dlblFTEntry>
                  </c15:dlblFieldTable>
                  <c15:showDataLabelsRange val="0"/>
                </c:ext>
                <c:ext xmlns:c16="http://schemas.microsoft.com/office/drawing/2014/chart" uri="{C3380CC4-5D6E-409C-BE32-E72D297353CC}">
                  <c16:uniqueId val="{0000000D-20CD-4FE3-AE3F-4EF42E8318A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{A721F1DD-CB26-4954-BE93-0FEAFAF67F61}</c15:txfldGUID>
                      <c15:f>Diagramm!$I$60</c15:f>
                      <c15:dlblFieldTableCache>
                        <c:ptCount val="1"/>
                      </c15:dlblFieldTableCache>
                    </c15:dlblFTEntry>
                  </c15:dlblFieldTable>
                  <c15:showDataLabelsRange val="0"/>
                </c:ext>
                <c:ext xmlns:c16="http://schemas.microsoft.com/office/drawing/2014/chart" uri="{C3380CC4-5D6E-409C-BE32-E72D297353CC}">
                  <c16:uniqueId val="{0000000E-20CD-4FE3-AE3F-4EF42E8318A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{230AEA4B-EA39-4CFB-A8E8-8EFE06CFB700}</c15:txfldGUID>
                      <c15:f>Diagramm!$I$61</c15:f>
                      <c15:dlblFieldTableCache>
                        <c:ptCount val="1"/>
                      </c15:dlblFieldTableCache>
                    </c15:dlblFTEntry>
                  </c15:dlblFieldTable>
                  <c15:showDataLabelsRange val="0"/>
                </c:ext>
                <c:ext xmlns:c16="http://schemas.microsoft.com/office/drawing/2014/chart" uri="{C3380CC4-5D6E-409C-BE32-E72D297353CC}">
                  <c16:uniqueId val="{0000000F-20CD-4FE3-AE3F-4EF42E8318A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{A7023D33-3036-4903-899D-CD7A09729FEA}</c15:txfldGUID>
                      <c15:f>Diagramm!$I$62</c15:f>
                      <c15:dlblFieldTableCache>
                        <c:ptCount val="1"/>
                      </c15:dlblFieldTableCache>
                    </c15:dlblFTEntry>
                  </c15:dlblFieldTable>
                  <c15:showDataLabelsRange val="0"/>
                </c:ext>
                <c:ext xmlns:c16="http://schemas.microsoft.com/office/drawing/2014/chart" uri="{C3380CC4-5D6E-409C-BE32-E72D297353CC}">
                  <c16:uniqueId val="{00000010-20CD-4FE3-AE3F-4EF42E8318A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{D599472F-B083-49CF-873E-8DB4BAED23CB}</c15:txfldGUID>
                      <c15:f>Diagramm!$I$63</c15:f>
                      <c15:dlblFieldTableCache>
                        <c:ptCount val="1"/>
                      </c15:dlblFieldTableCache>
                    </c15:dlblFTEntry>
                  </c15:dlblFieldTable>
                  <c15:showDataLabelsRange val="0"/>
                </c:ext>
                <c:ext xmlns:c16="http://schemas.microsoft.com/office/drawing/2014/chart" uri="{C3380CC4-5D6E-409C-BE32-E72D297353CC}">
                  <c16:uniqueId val="{00000011-20CD-4FE3-AE3F-4EF42E8318A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{B6DB0ED1-9545-4562-8E5C-EE40015620B0}</c15:txfldGUID>
                      <c15:f>Diagramm!$I$64</c15:f>
                      <c15:dlblFieldTableCache>
                        <c:ptCount val="1"/>
                      </c15:dlblFieldTableCache>
                    </c15:dlblFTEntry>
                  </c15:dlblFieldTable>
                  <c15:showDataLabelsRange val="0"/>
                </c:ext>
                <c:ext xmlns:c16="http://schemas.microsoft.com/office/drawing/2014/chart" uri="{C3380CC4-5D6E-409C-BE32-E72D297353CC}">
                  <c16:uniqueId val="{00000012-20CD-4FE3-AE3F-4EF42E8318A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{1249C479-6D9F-4E10-8ACC-11C6710254DD}</c15:txfldGUID>
                      <c15:f>Diagramm!$I$65</c15:f>
                      <c15:dlblFieldTableCache>
                        <c:ptCount val="1"/>
                      </c15:dlblFieldTableCache>
                    </c15:dlblFTEntry>
                  </c15:dlblFieldTable>
                  <c15:showDataLabelsRange val="0"/>
                </c:ext>
                <c:ext xmlns:c16="http://schemas.microsoft.com/office/drawing/2014/chart" uri="{C3380CC4-5D6E-409C-BE32-E72D297353CC}">
                  <c16:uniqueId val="{00000013-20CD-4FE3-AE3F-4EF42E8318A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{04BC3C88-E565-47C1-A7DD-1BF8B3D3123C}</c15:txfldGUID>
                      <c15:f>Diagramm!$I$66</c15:f>
                      <c15:dlblFieldTableCache>
                        <c:ptCount val="1"/>
                      </c15:dlblFieldTableCache>
                    </c15:dlblFTEntry>
                  </c15:dlblFieldTable>
                  <c15:showDataLabelsRange val="0"/>
                </c:ext>
                <c:ext xmlns:c16="http://schemas.microsoft.com/office/drawing/2014/chart" uri="{C3380CC4-5D6E-409C-BE32-E72D297353CC}">
                  <c16:uniqueId val="{00000014-20CD-4FE3-AE3F-4EF42E8318A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{5135F9DE-5AFB-4C50-B63F-96C2FA376242}</c15:txfldGUID>
                      <c15:f>Diagramm!$I$67</c15:f>
                      <c15:dlblFieldTableCache>
                        <c:ptCount val="1"/>
                      </c15:dlblFieldTableCache>
                    </c15:dlblFTEntry>
                  </c15:dlblFieldTable>
                  <c15:showDataLabelsRange val="0"/>
                </c:ext>
                <c:ext xmlns:c16="http://schemas.microsoft.com/office/drawing/2014/chart" uri="{C3380CC4-5D6E-409C-BE32-E72D297353CC}">
                  <c16:uniqueId val="{00000015-20CD-4FE3-AE3F-4EF42E8318A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0CD-4FE3-AE3F-4EF42E8318A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{AD87AD56-D9FB-49B6-BDDE-97BA8ED8AC2E}</c15:txfldGUID>
                      <c15:f>Diagramm!$K$46</c15:f>
                      <c15:dlblFieldTableCache>
                        <c:ptCount val="1"/>
                      </c15:dlblFieldTableCache>
                    </c15:dlblFTEntry>
                  </c15:dlblFieldTable>
                  <c15:showDataLabelsRange val="0"/>
                </c:ext>
                <c:ext xmlns:c16="http://schemas.microsoft.com/office/drawing/2014/chart" uri="{C3380CC4-5D6E-409C-BE32-E72D297353CC}">
                  <c16:uniqueId val="{00000017-20CD-4FE3-AE3F-4EF42E8318A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{98B28D46-13E5-4C74-8C31-17A93EB8E515}</c15:txfldGUID>
                      <c15:f>Diagramm!$K$47</c15:f>
                      <c15:dlblFieldTableCache>
                        <c:ptCount val="1"/>
                      </c15:dlblFieldTableCache>
                    </c15:dlblFTEntry>
                  </c15:dlblFieldTable>
                  <c15:showDataLabelsRange val="0"/>
                </c:ext>
                <c:ext xmlns:c16="http://schemas.microsoft.com/office/drawing/2014/chart" uri="{C3380CC4-5D6E-409C-BE32-E72D297353CC}">
                  <c16:uniqueId val="{00000018-20CD-4FE3-AE3F-4EF42E8318A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{464AA861-305D-4F5F-AC22-C83A57807AFD}</c15:txfldGUID>
                      <c15:f>Diagramm!$K$48</c15:f>
                      <c15:dlblFieldTableCache>
                        <c:ptCount val="1"/>
                      </c15:dlblFieldTableCache>
                    </c15:dlblFTEntry>
                  </c15:dlblFieldTable>
                  <c15:showDataLabelsRange val="0"/>
                </c:ext>
                <c:ext xmlns:c16="http://schemas.microsoft.com/office/drawing/2014/chart" uri="{C3380CC4-5D6E-409C-BE32-E72D297353CC}">
                  <c16:uniqueId val="{00000019-20CD-4FE3-AE3F-4EF42E8318A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{42E0F4B8-5E38-4371-AF46-E9F0D2B77E9E}</c15:txfldGUID>
                      <c15:f>Diagramm!$K$49</c15:f>
                      <c15:dlblFieldTableCache>
                        <c:ptCount val="1"/>
                      </c15:dlblFieldTableCache>
                    </c15:dlblFTEntry>
                  </c15:dlblFieldTable>
                  <c15:showDataLabelsRange val="0"/>
                </c:ext>
                <c:ext xmlns:c16="http://schemas.microsoft.com/office/drawing/2014/chart" uri="{C3380CC4-5D6E-409C-BE32-E72D297353CC}">
                  <c16:uniqueId val="{0000001A-20CD-4FE3-AE3F-4EF42E8318A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{442E51E7-6430-4617-8BA2-CE19CD12FD5D}</c15:txfldGUID>
                      <c15:f>Diagramm!$K$50</c15:f>
                      <c15:dlblFieldTableCache>
                        <c:ptCount val="1"/>
                      </c15:dlblFieldTableCache>
                    </c15:dlblFTEntry>
                  </c15:dlblFieldTable>
                  <c15:showDataLabelsRange val="0"/>
                </c:ext>
                <c:ext xmlns:c16="http://schemas.microsoft.com/office/drawing/2014/chart" uri="{C3380CC4-5D6E-409C-BE32-E72D297353CC}">
                  <c16:uniqueId val="{0000001B-20CD-4FE3-AE3F-4EF42E8318A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{0290F154-4507-44AC-B889-A42D7390F5D8}</c15:txfldGUID>
                      <c15:f>Diagramm!$K$51</c15:f>
                      <c15:dlblFieldTableCache>
                        <c:ptCount val="1"/>
                      </c15:dlblFieldTableCache>
                    </c15:dlblFTEntry>
                  </c15:dlblFieldTable>
                  <c15:showDataLabelsRange val="0"/>
                </c:ext>
                <c:ext xmlns:c16="http://schemas.microsoft.com/office/drawing/2014/chart" uri="{C3380CC4-5D6E-409C-BE32-E72D297353CC}">
                  <c16:uniqueId val="{0000001C-20CD-4FE3-AE3F-4EF42E8318A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{B7077DE0-8308-4849-88AD-A7AE806D6461}</c15:txfldGUID>
                      <c15:f>Diagramm!$K$52</c15:f>
                      <c15:dlblFieldTableCache>
                        <c:ptCount val="1"/>
                      </c15:dlblFieldTableCache>
                    </c15:dlblFTEntry>
                  </c15:dlblFieldTable>
                  <c15:showDataLabelsRange val="0"/>
                </c:ext>
                <c:ext xmlns:c16="http://schemas.microsoft.com/office/drawing/2014/chart" uri="{C3380CC4-5D6E-409C-BE32-E72D297353CC}">
                  <c16:uniqueId val="{0000001D-20CD-4FE3-AE3F-4EF42E8318A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{DCA10462-249E-409D-9B2D-2765FCFC0721}</c15:txfldGUID>
                      <c15:f>Diagramm!$K$53</c15:f>
                      <c15:dlblFieldTableCache>
                        <c:ptCount val="1"/>
                      </c15:dlblFieldTableCache>
                    </c15:dlblFTEntry>
                  </c15:dlblFieldTable>
                  <c15:showDataLabelsRange val="0"/>
                </c:ext>
                <c:ext xmlns:c16="http://schemas.microsoft.com/office/drawing/2014/chart" uri="{C3380CC4-5D6E-409C-BE32-E72D297353CC}">
                  <c16:uniqueId val="{0000001E-20CD-4FE3-AE3F-4EF42E8318A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{127CC87A-9D1E-4D96-B744-685B977BAEEE}</c15:txfldGUID>
                      <c15:f>Diagramm!$K$54</c15:f>
                      <c15:dlblFieldTableCache>
                        <c:ptCount val="1"/>
                      </c15:dlblFieldTableCache>
                    </c15:dlblFTEntry>
                  </c15:dlblFieldTable>
                  <c15:showDataLabelsRange val="0"/>
                </c:ext>
                <c:ext xmlns:c16="http://schemas.microsoft.com/office/drawing/2014/chart" uri="{C3380CC4-5D6E-409C-BE32-E72D297353CC}">
                  <c16:uniqueId val="{0000001F-20CD-4FE3-AE3F-4EF42E8318A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{D85BA164-5510-4F53-BD32-54C62C9A6D04}</c15:txfldGUID>
                      <c15:f>Diagramm!$K$55</c15:f>
                      <c15:dlblFieldTableCache>
                        <c:ptCount val="1"/>
                      </c15:dlblFieldTableCache>
                    </c15:dlblFTEntry>
                  </c15:dlblFieldTable>
                  <c15:showDataLabelsRange val="0"/>
                </c:ext>
                <c:ext xmlns:c16="http://schemas.microsoft.com/office/drawing/2014/chart" uri="{C3380CC4-5D6E-409C-BE32-E72D297353CC}">
                  <c16:uniqueId val="{00000020-20CD-4FE3-AE3F-4EF42E8318A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{BC83AF44-46A7-4B4A-BE65-89B0A3A67A38}</c15:txfldGUID>
                      <c15:f>Diagramm!$K$56</c15:f>
                      <c15:dlblFieldTableCache>
                        <c:ptCount val="1"/>
                      </c15:dlblFieldTableCache>
                    </c15:dlblFTEntry>
                  </c15:dlblFieldTable>
                  <c15:showDataLabelsRange val="0"/>
                </c:ext>
                <c:ext xmlns:c16="http://schemas.microsoft.com/office/drawing/2014/chart" uri="{C3380CC4-5D6E-409C-BE32-E72D297353CC}">
                  <c16:uniqueId val="{00000021-20CD-4FE3-AE3F-4EF42E8318A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{7616E63B-AD2B-4F6F-B946-4888FB84B412}</c15:txfldGUID>
                      <c15:f>Diagramm!$K$57</c15:f>
                      <c15:dlblFieldTableCache>
                        <c:ptCount val="1"/>
                      </c15:dlblFieldTableCache>
                    </c15:dlblFTEntry>
                  </c15:dlblFieldTable>
                  <c15:showDataLabelsRange val="0"/>
                </c:ext>
                <c:ext xmlns:c16="http://schemas.microsoft.com/office/drawing/2014/chart" uri="{C3380CC4-5D6E-409C-BE32-E72D297353CC}">
                  <c16:uniqueId val="{00000022-20CD-4FE3-AE3F-4EF42E8318A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{1A535243-1606-47F0-8526-06FB6DC84551}</c15:txfldGUID>
                      <c15:f>Diagramm!$K$58</c15:f>
                      <c15:dlblFieldTableCache>
                        <c:ptCount val="1"/>
                      </c15:dlblFieldTableCache>
                    </c15:dlblFTEntry>
                  </c15:dlblFieldTable>
                  <c15:showDataLabelsRange val="0"/>
                </c:ext>
                <c:ext xmlns:c16="http://schemas.microsoft.com/office/drawing/2014/chart" uri="{C3380CC4-5D6E-409C-BE32-E72D297353CC}">
                  <c16:uniqueId val="{00000023-20CD-4FE3-AE3F-4EF42E8318A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{6CF4290C-E15C-42AD-AFFB-7BF9F913F3B0}</c15:txfldGUID>
                      <c15:f>Diagramm!$K$59</c15:f>
                      <c15:dlblFieldTableCache>
                        <c:ptCount val="1"/>
                      </c15:dlblFieldTableCache>
                    </c15:dlblFTEntry>
                  </c15:dlblFieldTable>
                  <c15:showDataLabelsRange val="0"/>
                </c:ext>
                <c:ext xmlns:c16="http://schemas.microsoft.com/office/drawing/2014/chart" uri="{C3380CC4-5D6E-409C-BE32-E72D297353CC}">
                  <c16:uniqueId val="{00000024-20CD-4FE3-AE3F-4EF42E8318A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{E15A9F56-5208-4EBA-B426-8963461B39B4}</c15:txfldGUID>
                      <c15:f>Diagramm!$K$60</c15:f>
                      <c15:dlblFieldTableCache>
                        <c:ptCount val="1"/>
                      </c15:dlblFieldTableCache>
                    </c15:dlblFTEntry>
                  </c15:dlblFieldTable>
                  <c15:showDataLabelsRange val="0"/>
                </c:ext>
                <c:ext xmlns:c16="http://schemas.microsoft.com/office/drawing/2014/chart" uri="{C3380CC4-5D6E-409C-BE32-E72D297353CC}">
                  <c16:uniqueId val="{00000025-20CD-4FE3-AE3F-4EF42E8318A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{C736A10D-3216-40D9-8958-FBAEBBC98A62}</c15:txfldGUID>
                      <c15:f>Diagramm!$K$61</c15:f>
                      <c15:dlblFieldTableCache>
                        <c:ptCount val="1"/>
                      </c15:dlblFieldTableCache>
                    </c15:dlblFTEntry>
                  </c15:dlblFieldTable>
                  <c15:showDataLabelsRange val="0"/>
                </c:ext>
                <c:ext xmlns:c16="http://schemas.microsoft.com/office/drawing/2014/chart" uri="{C3380CC4-5D6E-409C-BE32-E72D297353CC}">
                  <c16:uniqueId val="{00000026-20CD-4FE3-AE3F-4EF42E8318A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{B69AA801-D786-4CF6-B6D0-D80C14B2B948}</c15:txfldGUID>
                      <c15:f>Diagramm!$K$62</c15:f>
                      <c15:dlblFieldTableCache>
                        <c:ptCount val="1"/>
                      </c15:dlblFieldTableCache>
                    </c15:dlblFTEntry>
                  </c15:dlblFieldTable>
                  <c15:showDataLabelsRange val="0"/>
                </c:ext>
                <c:ext xmlns:c16="http://schemas.microsoft.com/office/drawing/2014/chart" uri="{C3380CC4-5D6E-409C-BE32-E72D297353CC}">
                  <c16:uniqueId val="{00000027-20CD-4FE3-AE3F-4EF42E8318A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{C9F94A48-EE84-4825-A50D-0574A029E391}</c15:txfldGUID>
                      <c15:f>Diagramm!$K$63</c15:f>
                      <c15:dlblFieldTableCache>
                        <c:ptCount val="1"/>
                      </c15:dlblFieldTableCache>
                    </c15:dlblFTEntry>
                  </c15:dlblFieldTable>
                  <c15:showDataLabelsRange val="0"/>
                </c:ext>
                <c:ext xmlns:c16="http://schemas.microsoft.com/office/drawing/2014/chart" uri="{C3380CC4-5D6E-409C-BE32-E72D297353CC}">
                  <c16:uniqueId val="{00000028-20CD-4FE3-AE3F-4EF42E8318A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{7E2634F6-629D-4BF0-82A2-1C4B29B88174}</c15:txfldGUID>
                      <c15:f>Diagramm!$K$64</c15:f>
                      <c15:dlblFieldTableCache>
                        <c:ptCount val="1"/>
                      </c15:dlblFieldTableCache>
                    </c15:dlblFTEntry>
                  </c15:dlblFieldTable>
                  <c15:showDataLabelsRange val="0"/>
                </c:ext>
                <c:ext xmlns:c16="http://schemas.microsoft.com/office/drawing/2014/chart" uri="{C3380CC4-5D6E-409C-BE32-E72D297353CC}">
                  <c16:uniqueId val="{00000029-20CD-4FE3-AE3F-4EF42E8318A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{398A0F28-420C-4D88-91B3-F2677FC3A83F}</c15:txfldGUID>
                      <c15:f>Diagramm!$K$65</c15:f>
                      <c15:dlblFieldTableCache>
                        <c:ptCount val="1"/>
                      </c15:dlblFieldTableCache>
                    </c15:dlblFTEntry>
                  </c15:dlblFieldTable>
                  <c15:showDataLabelsRange val="0"/>
                </c:ext>
                <c:ext xmlns:c16="http://schemas.microsoft.com/office/drawing/2014/chart" uri="{C3380CC4-5D6E-409C-BE32-E72D297353CC}">
                  <c16:uniqueId val="{0000002A-20CD-4FE3-AE3F-4EF42E8318A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{2DBD1601-5415-4298-B751-D98ECD810767}</c15:txfldGUID>
                      <c15:f>Diagramm!$K$66</c15:f>
                      <c15:dlblFieldTableCache>
                        <c:ptCount val="1"/>
                      </c15:dlblFieldTableCache>
                    </c15:dlblFTEntry>
                  </c15:dlblFieldTable>
                  <c15:showDataLabelsRange val="0"/>
                </c:ext>
                <c:ext xmlns:c16="http://schemas.microsoft.com/office/drawing/2014/chart" uri="{C3380CC4-5D6E-409C-BE32-E72D297353CC}">
                  <c16:uniqueId val="{0000002B-20CD-4FE3-AE3F-4EF42E8318A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{732D37D9-EB8A-4BC4-9D02-32AB78E0ECA6}</c15:txfldGUID>
                      <c15:f>Diagramm!$K$67</c15:f>
                      <c15:dlblFieldTableCache>
                        <c:ptCount val="1"/>
                      </c15:dlblFieldTableCache>
                    </c15:dlblFTEntry>
                  </c15:dlblFieldTable>
                  <c15:showDataLabelsRange val="0"/>
                </c:ext>
                <c:ext xmlns:c16="http://schemas.microsoft.com/office/drawing/2014/chart" uri="{C3380CC4-5D6E-409C-BE32-E72D297353CC}">
                  <c16:uniqueId val="{0000002C-20CD-4FE3-AE3F-4EF42E8318A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0CD-4FE3-AE3F-4EF42E8318A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{E9EC10FF-C8A0-4104-B054-CFB17A3A6FA2}</c15:txfldGUID>
                      <c15:f>Diagramm!$J$46</c15:f>
                      <c15:dlblFieldTableCache>
                        <c:ptCount val="1"/>
                      </c15:dlblFieldTableCache>
                    </c15:dlblFTEntry>
                  </c15:dlblFieldTable>
                  <c15:showDataLabelsRange val="0"/>
                </c:ext>
                <c:ext xmlns:c16="http://schemas.microsoft.com/office/drawing/2014/chart" uri="{C3380CC4-5D6E-409C-BE32-E72D297353CC}">
                  <c16:uniqueId val="{0000002E-20CD-4FE3-AE3F-4EF42E8318A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{EED1AD73-C320-47B2-83CE-476F9034B04B}</c15:txfldGUID>
                      <c15:f>Diagramm!$J$47</c15:f>
                      <c15:dlblFieldTableCache>
                        <c:ptCount val="1"/>
                      </c15:dlblFieldTableCache>
                    </c15:dlblFTEntry>
                  </c15:dlblFieldTable>
                  <c15:showDataLabelsRange val="0"/>
                </c:ext>
                <c:ext xmlns:c16="http://schemas.microsoft.com/office/drawing/2014/chart" uri="{C3380CC4-5D6E-409C-BE32-E72D297353CC}">
                  <c16:uniqueId val="{0000002F-20CD-4FE3-AE3F-4EF42E8318A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{C7E6997B-6168-4BB3-B64E-7992FFDFF29B}</c15:txfldGUID>
                      <c15:f>Diagramm!$J$48</c15:f>
                      <c15:dlblFieldTableCache>
                        <c:ptCount val="1"/>
                      </c15:dlblFieldTableCache>
                    </c15:dlblFTEntry>
                  </c15:dlblFieldTable>
                  <c15:showDataLabelsRange val="0"/>
                </c:ext>
                <c:ext xmlns:c16="http://schemas.microsoft.com/office/drawing/2014/chart" uri="{C3380CC4-5D6E-409C-BE32-E72D297353CC}">
                  <c16:uniqueId val="{00000030-20CD-4FE3-AE3F-4EF42E8318A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{09243749-6433-4362-8A28-1C2BB1AA8C05}</c15:txfldGUID>
                      <c15:f>Diagramm!$J$49</c15:f>
                      <c15:dlblFieldTableCache>
                        <c:ptCount val="1"/>
                      </c15:dlblFieldTableCache>
                    </c15:dlblFTEntry>
                  </c15:dlblFieldTable>
                  <c15:showDataLabelsRange val="0"/>
                </c:ext>
                <c:ext xmlns:c16="http://schemas.microsoft.com/office/drawing/2014/chart" uri="{C3380CC4-5D6E-409C-BE32-E72D297353CC}">
                  <c16:uniqueId val="{00000031-20CD-4FE3-AE3F-4EF42E8318A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{32685EC3-359B-403D-8CC5-16DDC3F77F15}</c15:txfldGUID>
                      <c15:f>Diagramm!$J$50</c15:f>
                      <c15:dlblFieldTableCache>
                        <c:ptCount val="1"/>
                      </c15:dlblFieldTableCache>
                    </c15:dlblFTEntry>
                  </c15:dlblFieldTable>
                  <c15:showDataLabelsRange val="0"/>
                </c:ext>
                <c:ext xmlns:c16="http://schemas.microsoft.com/office/drawing/2014/chart" uri="{C3380CC4-5D6E-409C-BE32-E72D297353CC}">
                  <c16:uniqueId val="{00000032-20CD-4FE3-AE3F-4EF42E8318A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{FE14C5FE-87EA-4370-85B6-72479308003A}</c15:txfldGUID>
                      <c15:f>Diagramm!$J$51</c15:f>
                      <c15:dlblFieldTableCache>
                        <c:ptCount val="1"/>
                      </c15:dlblFieldTableCache>
                    </c15:dlblFTEntry>
                  </c15:dlblFieldTable>
                  <c15:showDataLabelsRange val="0"/>
                </c:ext>
                <c:ext xmlns:c16="http://schemas.microsoft.com/office/drawing/2014/chart" uri="{C3380CC4-5D6E-409C-BE32-E72D297353CC}">
                  <c16:uniqueId val="{00000033-20CD-4FE3-AE3F-4EF42E8318A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{21899A02-AAC3-47F4-B8D6-464C55638E22}</c15:txfldGUID>
                      <c15:f>Diagramm!$J$52</c15:f>
                      <c15:dlblFieldTableCache>
                        <c:ptCount val="1"/>
                      </c15:dlblFieldTableCache>
                    </c15:dlblFTEntry>
                  </c15:dlblFieldTable>
                  <c15:showDataLabelsRange val="0"/>
                </c:ext>
                <c:ext xmlns:c16="http://schemas.microsoft.com/office/drawing/2014/chart" uri="{C3380CC4-5D6E-409C-BE32-E72D297353CC}">
                  <c16:uniqueId val="{00000034-20CD-4FE3-AE3F-4EF42E8318A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{7A9CBBFA-FE29-452F-914B-D25A27DB163B}</c15:txfldGUID>
                      <c15:f>Diagramm!$J$53</c15:f>
                      <c15:dlblFieldTableCache>
                        <c:ptCount val="1"/>
                      </c15:dlblFieldTableCache>
                    </c15:dlblFTEntry>
                  </c15:dlblFieldTable>
                  <c15:showDataLabelsRange val="0"/>
                </c:ext>
                <c:ext xmlns:c16="http://schemas.microsoft.com/office/drawing/2014/chart" uri="{C3380CC4-5D6E-409C-BE32-E72D297353CC}">
                  <c16:uniqueId val="{00000035-20CD-4FE3-AE3F-4EF42E8318A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{29F4DAA5-4AF4-4128-8526-127917A0BEE3}</c15:txfldGUID>
                      <c15:f>Diagramm!$J$54</c15:f>
                      <c15:dlblFieldTableCache>
                        <c:ptCount val="1"/>
                      </c15:dlblFieldTableCache>
                    </c15:dlblFTEntry>
                  </c15:dlblFieldTable>
                  <c15:showDataLabelsRange val="0"/>
                </c:ext>
                <c:ext xmlns:c16="http://schemas.microsoft.com/office/drawing/2014/chart" uri="{C3380CC4-5D6E-409C-BE32-E72D297353CC}">
                  <c16:uniqueId val="{00000036-20CD-4FE3-AE3F-4EF42E8318A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{D1AB6C7F-4226-4973-890E-C37D5028D0B1}</c15:txfldGUID>
                      <c15:f>Diagramm!$J$55</c15:f>
                      <c15:dlblFieldTableCache>
                        <c:ptCount val="1"/>
                      </c15:dlblFieldTableCache>
                    </c15:dlblFTEntry>
                  </c15:dlblFieldTable>
                  <c15:showDataLabelsRange val="0"/>
                </c:ext>
                <c:ext xmlns:c16="http://schemas.microsoft.com/office/drawing/2014/chart" uri="{C3380CC4-5D6E-409C-BE32-E72D297353CC}">
                  <c16:uniqueId val="{00000037-20CD-4FE3-AE3F-4EF42E8318A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{2CEF7068-ABDD-4508-95CC-EA4D9C495C9A}</c15:txfldGUID>
                      <c15:f>Diagramm!$J$56</c15:f>
                      <c15:dlblFieldTableCache>
                        <c:ptCount val="1"/>
                      </c15:dlblFieldTableCache>
                    </c15:dlblFTEntry>
                  </c15:dlblFieldTable>
                  <c15:showDataLabelsRange val="0"/>
                </c:ext>
                <c:ext xmlns:c16="http://schemas.microsoft.com/office/drawing/2014/chart" uri="{C3380CC4-5D6E-409C-BE32-E72D297353CC}">
                  <c16:uniqueId val="{00000038-20CD-4FE3-AE3F-4EF42E8318A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{639944CB-BE91-48C5-BB47-47FC5C47D488}</c15:txfldGUID>
                      <c15:f>Diagramm!$J$57</c15:f>
                      <c15:dlblFieldTableCache>
                        <c:ptCount val="1"/>
                      </c15:dlblFieldTableCache>
                    </c15:dlblFTEntry>
                  </c15:dlblFieldTable>
                  <c15:showDataLabelsRange val="0"/>
                </c:ext>
                <c:ext xmlns:c16="http://schemas.microsoft.com/office/drawing/2014/chart" uri="{C3380CC4-5D6E-409C-BE32-E72D297353CC}">
                  <c16:uniqueId val="{00000039-20CD-4FE3-AE3F-4EF42E8318A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{C98A92D9-AD65-42E0-96F6-C911E392676E}</c15:txfldGUID>
                      <c15:f>Diagramm!$J$58</c15:f>
                      <c15:dlblFieldTableCache>
                        <c:ptCount val="1"/>
                      </c15:dlblFieldTableCache>
                    </c15:dlblFTEntry>
                  </c15:dlblFieldTable>
                  <c15:showDataLabelsRange val="0"/>
                </c:ext>
                <c:ext xmlns:c16="http://schemas.microsoft.com/office/drawing/2014/chart" uri="{C3380CC4-5D6E-409C-BE32-E72D297353CC}">
                  <c16:uniqueId val="{0000003A-20CD-4FE3-AE3F-4EF42E8318A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{D06C879F-6C84-4829-A5C2-AF222DAC7D47}</c15:txfldGUID>
                      <c15:f>Diagramm!$J$59</c15:f>
                      <c15:dlblFieldTableCache>
                        <c:ptCount val="1"/>
                      </c15:dlblFieldTableCache>
                    </c15:dlblFTEntry>
                  </c15:dlblFieldTable>
                  <c15:showDataLabelsRange val="0"/>
                </c:ext>
                <c:ext xmlns:c16="http://schemas.microsoft.com/office/drawing/2014/chart" uri="{C3380CC4-5D6E-409C-BE32-E72D297353CC}">
                  <c16:uniqueId val="{0000003B-20CD-4FE3-AE3F-4EF42E8318A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{AA43AF08-570D-414D-BACC-C330859D8CAD}</c15:txfldGUID>
                      <c15:f>Diagramm!$J$60</c15:f>
                      <c15:dlblFieldTableCache>
                        <c:ptCount val="1"/>
                      </c15:dlblFieldTableCache>
                    </c15:dlblFTEntry>
                  </c15:dlblFieldTable>
                  <c15:showDataLabelsRange val="0"/>
                </c:ext>
                <c:ext xmlns:c16="http://schemas.microsoft.com/office/drawing/2014/chart" uri="{C3380CC4-5D6E-409C-BE32-E72D297353CC}">
                  <c16:uniqueId val="{0000003C-20CD-4FE3-AE3F-4EF42E8318A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{875F5565-3A7C-4836-829D-DDAEFB6AC9D0}</c15:txfldGUID>
                      <c15:f>Diagramm!$J$61</c15:f>
                      <c15:dlblFieldTableCache>
                        <c:ptCount val="1"/>
                      </c15:dlblFieldTableCache>
                    </c15:dlblFTEntry>
                  </c15:dlblFieldTable>
                  <c15:showDataLabelsRange val="0"/>
                </c:ext>
                <c:ext xmlns:c16="http://schemas.microsoft.com/office/drawing/2014/chart" uri="{C3380CC4-5D6E-409C-BE32-E72D297353CC}">
                  <c16:uniqueId val="{0000003D-20CD-4FE3-AE3F-4EF42E8318A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{F54A2F20-8BE8-4F64-8924-35D773100E1E}</c15:txfldGUID>
                      <c15:f>Diagramm!$J$62</c15:f>
                      <c15:dlblFieldTableCache>
                        <c:ptCount val="1"/>
                      </c15:dlblFieldTableCache>
                    </c15:dlblFTEntry>
                  </c15:dlblFieldTable>
                  <c15:showDataLabelsRange val="0"/>
                </c:ext>
                <c:ext xmlns:c16="http://schemas.microsoft.com/office/drawing/2014/chart" uri="{C3380CC4-5D6E-409C-BE32-E72D297353CC}">
                  <c16:uniqueId val="{0000003E-20CD-4FE3-AE3F-4EF42E8318A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{F3ABB2B8-3543-4F51-90E9-4D48D62FD18B}</c15:txfldGUID>
                      <c15:f>Diagramm!$J$63</c15:f>
                      <c15:dlblFieldTableCache>
                        <c:ptCount val="1"/>
                      </c15:dlblFieldTableCache>
                    </c15:dlblFTEntry>
                  </c15:dlblFieldTable>
                  <c15:showDataLabelsRange val="0"/>
                </c:ext>
                <c:ext xmlns:c16="http://schemas.microsoft.com/office/drawing/2014/chart" uri="{C3380CC4-5D6E-409C-BE32-E72D297353CC}">
                  <c16:uniqueId val="{0000003F-20CD-4FE3-AE3F-4EF42E8318A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{FD70AE8A-BC8C-4C11-8356-C3C1116EFACD}</c15:txfldGUID>
                      <c15:f>Diagramm!$J$64</c15:f>
                      <c15:dlblFieldTableCache>
                        <c:ptCount val="1"/>
                      </c15:dlblFieldTableCache>
                    </c15:dlblFTEntry>
                  </c15:dlblFieldTable>
                  <c15:showDataLabelsRange val="0"/>
                </c:ext>
                <c:ext xmlns:c16="http://schemas.microsoft.com/office/drawing/2014/chart" uri="{C3380CC4-5D6E-409C-BE32-E72D297353CC}">
                  <c16:uniqueId val="{00000040-20CD-4FE3-AE3F-4EF42E8318A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{6DFA58C1-1441-46B8-88B3-9CDB4EA0F4EA}</c15:txfldGUID>
                      <c15:f>Diagramm!$J$65</c15:f>
                      <c15:dlblFieldTableCache>
                        <c:ptCount val="1"/>
                      </c15:dlblFieldTableCache>
                    </c15:dlblFTEntry>
                  </c15:dlblFieldTable>
                  <c15:showDataLabelsRange val="0"/>
                </c:ext>
                <c:ext xmlns:c16="http://schemas.microsoft.com/office/drawing/2014/chart" uri="{C3380CC4-5D6E-409C-BE32-E72D297353CC}">
                  <c16:uniqueId val="{00000041-20CD-4FE3-AE3F-4EF42E8318A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{79DC6D32-8ACF-4B23-B1BB-824749D8B749}</c15:txfldGUID>
                      <c15:f>Diagramm!$J$66</c15:f>
                      <c15:dlblFieldTableCache>
                        <c:ptCount val="1"/>
                      </c15:dlblFieldTableCache>
                    </c15:dlblFTEntry>
                  </c15:dlblFieldTable>
                  <c15:showDataLabelsRange val="0"/>
                </c:ext>
                <c:ext xmlns:c16="http://schemas.microsoft.com/office/drawing/2014/chart" uri="{C3380CC4-5D6E-409C-BE32-E72D297353CC}">
                  <c16:uniqueId val="{00000042-20CD-4FE3-AE3F-4EF42E8318A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{FA37215B-B46A-4262-A4BC-C6C70C93CA37}</c15:txfldGUID>
                      <c15:f>Diagramm!$J$67</c15:f>
                      <c15:dlblFieldTableCache>
                        <c:ptCount val="1"/>
                      </c15:dlblFieldTableCache>
                    </c15:dlblFTEntry>
                  </c15:dlblFieldTable>
                  <c15:showDataLabelsRange val="0"/>
                </c:ext>
                <c:ext xmlns:c16="http://schemas.microsoft.com/office/drawing/2014/chart" uri="{C3380CC4-5D6E-409C-BE32-E72D297353CC}">
                  <c16:uniqueId val="{00000043-20CD-4FE3-AE3F-4EF42E8318A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0CD-4FE3-AE3F-4EF42E8318A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AB-4816-B355-A353079A953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AB-4816-B355-A353079A953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AB-4816-B355-A353079A953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AB-4816-B355-A353079A953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AB-4816-B355-A353079A953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AB-4816-B355-A353079A953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0AB-4816-B355-A353079A953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AB-4816-B355-A353079A953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0AB-4816-B355-A353079A953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0AB-4816-B355-A353079A953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0AB-4816-B355-A353079A953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0AB-4816-B355-A353079A953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0AB-4816-B355-A353079A953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0AB-4816-B355-A353079A953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0AB-4816-B355-A353079A953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0AB-4816-B355-A353079A953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0AB-4816-B355-A353079A953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0AB-4816-B355-A353079A953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0AB-4816-B355-A353079A953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0AB-4816-B355-A353079A953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0AB-4816-B355-A353079A953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0AB-4816-B355-A353079A953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0AB-4816-B355-A353079A953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0AB-4816-B355-A353079A953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0AB-4816-B355-A353079A953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0AB-4816-B355-A353079A953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0AB-4816-B355-A353079A953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0AB-4816-B355-A353079A953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0AB-4816-B355-A353079A953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0AB-4816-B355-A353079A953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0AB-4816-B355-A353079A953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0AB-4816-B355-A353079A953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0AB-4816-B355-A353079A953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0AB-4816-B355-A353079A953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0AB-4816-B355-A353079A953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0AB-4816-B355-A353079A953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0AB-4816-B355-A353079A953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0AB-4816-B355-A353079A953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0AB-4816-B355-A353079A953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0AB-4816-B355-A353079A953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0AB-4816-B355-A353079A953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0AB-4816-B355-A353079A953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0AB-4816-B355-A353079A953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0AB-4816-B355-A353079A953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0AB-4816-B355-A353079A953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0AB-4816-B355-A353079A953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0AB-4816-B355-A353079A953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0AB-4816-B355-A353079A953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0AB-4816-B355-A353079A953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0AB-4816-B355-A353079A953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0AB-4816-B355-A353079A953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0AB-4816-B355-A353079A953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0AB-4816-B355-A353079A953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0AB-4816-B355-A353079A953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0AB-4816-B355-A353079A953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0AB-4816-B355-A353079A953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0AB-4816-B355-A353079A953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0AB-4816-B355-A353079A953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0AB-4816-B355-A353079A953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0AB-4816-B355-A353079A953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0AB-4816-B355-A353079A953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0AB-4816-B355-A353079A953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0AB-4816-B355-A353079A953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0AB-4816-B355-A353079A953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0AB-4816-B355-A353079A953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0AB-4816-B355-A353079A953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0AB-4816-B355-A353079A953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0AB-4816-B355-A353079A953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0AB-4816-B355-A353079A953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100.3995284844013</c:v>
                </c:pt>
                <c:pt idx="2">
                  <c:v>101.95265047556488</c:v>
                </c:pt>
                <c:pt idx="3">
                  <c:v>101.70328261241237</c:v>
                </c:pt>
                <c:pt idx="4">
                  <c:v>102.1032610162781</c:v>
                </c:pt>
                <c:pt idx="5">
                  <c:v>102.66734754478948</c:v>
                </c:pt>
                <c:pt idx="6">
                  <c:v>104.40651123448903</c:v>
                </c:pt>
                <c:pt idx="7">
                  <c:v>104.48108538571597</c:v>
                </c:pt>
                <c:pt idx="8">
                  <c:v>104.57095679873302</c:v>
                </c:pt>
                <c:pt idx="9">
                  <c:v>105.03887304172552</c:v>
                </c:pt>
                <c:pt idx="10">
                  <c:v>106.53553014010492</c:v>
                </c:pt>
                <c:pt idx="11">
                  <c:v>106.63057562696277</c:v>
                </c:pt>
                <c:pt idx="12">
                  <c:v>106.70098802314385</c:v>
                </c:pt>
                <c:pt idx="13">
                  <c:v>107.18870072257064</c:v>
                </c:pt>
                <c:pt idx="14">
                  <c:v>108.6868200592094</c:v>
                </c:pt>
                <c:pt idx="15">
                  <c:v>108.88512206315069</c:v>
                </c:pt>
                <c:pt idx="16">
                  <c:v>109.03055853002313</c:v>
                </c:pt>
                <c:pt idx="17">
                  <c:v>109.60960488072635</c:v>
                </c:pt>
                <c:pt idx="18">
                  <c:v>111.31581196965743</c:v>
                </c:pt>
                <c:pt idx="19">
                  <c:v>111.45539948349246</c:v>
                </c:pt>
                <c:pt idx="20">
                  <c:v>111.8566151658853</c:v>
                </c:pt>
                <c:pt idx="21">
                  <c:v>112.03343351540073</c:v>
                </c:pt>
                <c:pt idx="22">
                  <c:v>114.03253817566656</c:v>
                </c:pt>
                <c:pt idx="23">
                  <c:v>114.12274702828194</c:v>
                </c:pt>
                <c:pt idx="24">
                  <c:v>114.02758906155799</c:v>
                </c:pt>
              </c:numCache>
            </c:numRef>
          </c:val>
          <c:smooth val="0"/>
          <c:extLst>
            <c:ext xmlns:c16="http://schemas.microsoft.com/office/drawing/2014/chart" uri="{C3380CC4-5D6E-409C-BE32-E72D297353CC}">
              <c16:uniqueId val="{00000000-B454-4D8B-B84B-D665A6126BF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102.29871684063561</c:v>
                </c:pt>
                <c:pt idx="2">
                  <c:v>105.52656073399376</c:v>
                </c:pt>
                <c:pt idx="3">
                  <c:v>105.27391795758261</c:v>
                </c:pt>
                <c:pt idx="4">
                  <c:v>103.77966890499302</c:v>
                </c:pt>
                <c:pt idx="5">
                  <c:v>105.74928528688253</c:v>
                </c:pt>
                <c:pt idx="6">
                  <c:v>109.12838242138156</c:v>
                </c:pt>
                <c:pt idx="7">
                  <c:v>109.7350575094741</c:v>
                </c:pt>
                <c:pt idx="8">
                  <c:v>109.16494913902002</c:v>
                </c:pt>
                <c:pt idx="9">
                  <c:v>111.19938833854133</c:v>
                </c:pt>
                <c:pt idx="10">
                  <c:v>114.90924805531546</c:v>
                </c:pt>
                <c:pt idx="11">
                  <c:v>116.03782993152052</c:v>
                </c:pt>
                <c:pt idx="12">
                  <c:v>115.0073133435277</c:v>
                </c:pt>
                <c:pt idx="13">
                  <c:v>117.54870021940032</c:v>
                </c:pt>
                <c:pt idx="14">
                  <c:v>120.56877867163087</c:v>
                </c:pt>
                <c:pt idx="15">
                  <c:v>121.65248321255235</c:v>
                </c:pt>
                <c:pt idx="16">
                  <c:v>121.44637989495379</c:v>
                </c:pt>
                <c:pt idx="17">
                  <c:v>123.67196330031247</c:v>
                </c:pt>
                <c:pt idx="18">
                  <c:v>126.27152449970083</c:v>
                </c:pt>
                <c:pt idx="19">
                  <c:v>127.44498371118942</c:v>
                </c:pt>
                <c:pt idx="20">
                  <c:v>127.64776278172994</c:v>
                </c:pt>
                <c:pt idx="21">
                  <c:v>130.01296456352637</c:v>
                </c:pt>
                <c:pt idx="22">
                  <c:v>132.72388803935908</c:v>
                </c:pt>
                <c:pt idx="23">
                  <c:v>133.89236088026061</c:v>
                </c:pt>
                <c:pt idx="24">
                  <c:v>128.11980586397181</c:v>
                </c:pt>
              </c:numCache>
            </c:numRef>
          </c:val>
          <c:smooth val="0"/>
          <c:extLst>
            <c:ext xmlns:c16="http://schemas.microsoft.com/office/drawing/2014/chart" uri="{C3380CC4-5D6E-409C-BE32-E72D297353CC}">
              <c16:uniqueId val="{00000001-B454-4D8B-B84B-D665A6126BF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102.21560109898269</c:v>
                </c:pt>
                <c:pt idx="2">
                  <c:v>100.68036682260339</c:v>
                </c:pt>
                <c:pt idx="3">
                  <c:v>100.29423776639193</c:v>
                </c:pt>
                <c:pt idx="4">
                  <c:v>96.507202792010091</c:v>
                </c:pt>
                <c:pt idx="5">
                  <c:v>97.800178213410561</c:v>
                </c:pt>
                <c:pt idx="6">
                  <c:v>96.018972302665773</c:v>
                </c:pt>
                <c:pt idx="7">
                  <c:v>97.12909333927378</c:v>
                </c:pt>
                <c:pt idx="8">
                  <c:v>95.470409148288411</c:v>
                </c:pt>
                <c:pt idx="9">
                  <c:v>96.916536719388134</c:v>
                </c:pt>
                <c:pt idx="10">
                  <c:v>94.75941189574516</c:v>
                </c:pt>
                <c:pt idx="11">
                  <c:v>96.29743075666444</c:v>
                </c:pt>
                <c:pt idx="12">
                  <c:v>94.057696591668531</c:v>
                </c:pt>
                <c:pt idx="13">
                  <c:v>95.297764906809235</c:v>
                </c:pt>
                <c:pt idx="14">
                  <c:v>93.463651889804709</c:v>
                </c:pt>
                <c:pt idx="15">
                  <c:v>94.559850003712782</c:v>
                </c:pt>
                <c:pt idx="16">
                  <c:v>93.270587361698958</c:v>
                </c:pt>
                <c:pt idx="17">
                  <c:v>95.320041583129139</c:v>
                </c:pt>
                <c:pt idx="18">
                  <c:v>92.666332516521862</c:v>
                </c:pt>
                <c:pt idx="19">
                  <c:v>93.23995693175911</c:v>
                </c:pt>
                <c:pt idx="20">
                  <c:v>91.486596866414189</c:v>
                </c:pt>
                <c:pt idx="21">
                  <c:v>92.59300512363555</c:v>
                </c:pt>
                <c:pt idx="22">
                  <c:v>89.739734164995923</c:v>
                </c:pt>
                <c:pt idx="23">
                  <c:v>90.607596346625087</c:v>
                </c:pt>
                <c:pt idx="24">
                  <c:v>86.616358505977573</c:v>
                </c:pt>
              </c:numCache>
            </c:numRef>
          </c:val>
          <c:smooth val="0"/>
          <c:extLst>
            <c:ext xmlns:c16="http://schemas.microsoft.com/office/drawing/2014/chart" uri="{C3380CC4-5D6E-409C-BE32-E72D297353CC}">
              <c16:uniqueId val="{00000002-B454-4D8B-B84B-D665A6126BF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454-4D8B-B84B-D665A6126BF9}"/>
                </c:ext>
              </c:extLst>
            </c:dLbl>
            <c:dLbl>
              <c:idx val="1"/>
              <c:delete val="1"/>
              <c:extLst>
                <c:ext xmlns:c15="http://schemas.microsoft.com/office/drawing/2012/chart" uri="{CE6537A1-D6FC-4f65-9D91-7224C49458BB}"/>
                <c:ext xmlns:c16="http://schemas.microsoft.com/office/drawing/2014/chart" uri="{C3380CC4-5D6E-409C-BE32-E72D297353CC}">
                  <c16:uniqueId val="{00000004-B454-4D8B-B84B-D665A6126BF9}"/>
                </c:ext>
              </c:extLst>
            </c:dLbl>
            <c:dLbl>
              <c:idx val="2"/>
              <c:delete val="1"/>
              <c:extLst>
                <c:ext xmlns:c15="http://schemas.microsoft.com/office/drawing/2012/chart" uri="{CE6537A1-D6FC-4f65-9D91-7224C49458BB}"/>
                <c:ext xmlns:c16="http://schemas.microsoft.com/office/drawing/2014/chart" uri="{C3380CC4-5D6E-409C-BE32-E72D297353CC}">
                  <c16:uniqueId val="{00000005-B454-4D8B-B84B-D665A6126BF9}"/>
                </c:ext>
              </c:extLst>
            </c:dLbl>
            <c:dLbl>
              <c:idx val="3"/>
              <c:delete val="1"/>
              <c:extLst>
                <c:ext xmlns:c15="http://schemas.microsoft.com/office/drawing/2012/chart" uri="{CE6537A1-D6FC-4f65-9D91-7224C49458BB}"/>
                <c:ext xmlns:c16="http://schemas.microsoft.com/office/drawing/2014/chart" uri="{C3380CC4-5D6E-409C-BE32-E72D297353CC}">
                  <c16:uniqueId val="{00000006-B454-4D8B-B84B-D665A6126BF9}"/>
                </c:ext>
              </c:extLst>
            </c:dLbl>
            <c:dLbl>
              <c:idx val="4"/>
              <c:delete val="1"/>
              <c:extLst>
                <c:ext xmlns:c15="http://schemas.microsoft.com/office/drawing/2012/chart" uri="{CE6537A1-D6FC-4f65-9D91-7224C49458BB}"/>
                <c:ext xmlns:c16="http://schemas.microsoft.com/office/drawing/2014/chart" uri="{C3380CC4-5D6E-409C-BE32-E72D297353CC}">
                  <c16:uniqueId val="{00000007-B454-4D8B-B84B-D665A6126BF9}"/>
                </c:ext>
              </c:extLst>
            </c:dLbl>
            <c:dLbl>
              <c:idx val="5"/>
              <c:delete val="1"/>
              <c:extLst>
                <c:ext xmlns:c15="http://schemas.microsoft.com/office/drawing/2012/chart" uri="{CE6537A1-D6FC-4f65-9D91-7224C49458BB}"/>
                <c:ext xmlns:c16="http://schemas.microsoft.com/office/drawing/2014/chart" uri="{C3380CC4-5D6E-409C-BE32-E72D297353CC}">
                  <c16:uniqueId val="{00000008-B454-4D8B-B84B-D665A6126BF9}"/>
                </c:ext>
              </c:extLst>
            </c:dLbl>
            <c:dLbl>
              <c:idx val="6"/>
              <c:delete val="1"/>
              <c:extLst>
                <c:ext xmlns:c15="http://schemas.microsoft.com/office/drawing/2012/chart" uri="{CE6537A1-D6FC-4f65-9D91-7224C49458BB}"/>
                <c:ext xmlns:c16="http://schemas.microsoft.com/office/drawing/2014/chart" uri="{C3380CC4-5D6E-409C-BE32-E72D297353CC}">
                  <c16:uniqueId val="{00000009-B454-4D8B-B84B-D665A6126BF9}"/>
                </c:ext>
              </c:extLst>
            </c:dLbl>
            <c:dLbl>
              <c:idx val="7"/>
              <c:delete val="1"/>
              <c:extLst>
                <c:ext xmlns:c15="http://schemas.microsoft.com/office/drawing/2012/chart" uri="{CE6537A1-D6FC-4f65-9D91-7224C49458BB}"/>
                <c:ext xmlns:c16="http://schemas.microsoft.com/office/drawing/2014/chart" uri="{C3380CC4-5D6E-409C-BE32-E72D297353CC}">
                  <c16:uniqueId val="{0000000A-B454-4D8B-B84B-D665A6126BF9}"/>
                </c:ext>
              </c:extLst>
            </c:dLbl>
            <c:dLbl>
              <c:idx val="8"/>
              <c:delete val="1"/>
              <c:extLst>
                <c:ext xmlns:c15="http://schemas.microsoft.com/office/drawing/2012/chart" uri="{CE6537A1-D6FC-4f65-9D91-7224C49458BB}"/>
                <c:ext xmlns:c16="http://schemas.microsoft.com/office/drawing/2014/chart" uri="{C3380CC4-5D6E-409C-BE32-E72D297353CC}">
                  <c16:uniqueId val="{0000000B-B454-4D8B-B84B-D665A6126BF9}"/>
                </c:ext>
              </c:extLst>
            </c:dLbl>
            <c:dLbl>
              <c:idx val="9"/>
              <c:delete val="1"/>
              <c:extLst>
                <c:ext xmlns:c15="http://schemas.microsoft.com/office/drawing/2012/chart" uri="{CE6537A1-D6FC-4f65-9D91-7224C49458BB}"/>
                <c:ext xmlns:c16="http://schemas.microsoft.com/office/drawing/2014/chart" uri="{C3380CC4-5D6E-409C-BE32-E72D297353CC}">
                  <c16:uniqueId val="{0000000C-B454-4D8B-B84B-D665A6126BF9}"/>
                </c:ext>
              </c:extLst>
            </c:dLbl>
            <c:dLbl>
              <c:idx val="10"/>
              <c:delete val="1"/>
              <c:extLst>
                <c:ext xmlns:c15="http://schemas.microsoft.com/office/drawing/2012/chart" uri="{CE6537A1-D6FC-4f65-9D91-7224C49458BB}"/>
                <c:ext xmlns:c16="http://schemas.microsoft.com/office/drawing/2014/chart" uri="{C3380CC4-5D6E-409C-BE32-E72D297353CC}">
                  <c16:uniqueId val="{0000000D-B454-4D8B-B84B-D665A6126BF9}"/>
                </c:ext>
              </c:extLst>
            </c:dLbl>
            <c:dLbl>
              <c:idx val="11"/>
              <c:delete val="1"/>
              <c:extLst>
                <c:ext xmlns:c15="http://schemas.microsoft.com/office/drawing/2012/chart" uri="{CE6537A1-D6FC-4f65-9D91-7224C49458BB}"/>
                <c:ext xmlns:c16="http://schemas.microsoft.com/office/drawing/2014/chart" uri="{C3380CC4-5D6E-409C-BE32-E72D297353CC}">
                  <c16:uniqueId val="{0000000E-B454-4D8B-B84B-D665A6126BF9}"/>
                </c:ext>
              </c:extLst>
            </c:dLbl>
            <c:dLbl>
              <c:idx val="12"/>
              <c:delete val="1"/>
              <c:extLst>
                <c:ext xmlns:c15="http://schemas.microsoft.com/office/drawing/2012/chart" uri="{CE6537A1-D6FC-4f65-9D91-7224C49458BB}"/>
                <c:ext xmlns:c16="http://schemas.microsoft.com/office/drawing/2014/chart" uri="{C3380CC4-5D6E-409C-BE32-E72D297353CC}">
                  <c16:uniqueId val="{0000000F-B454-4D8B-B84B-D665A6126BF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454-4D8B-B84B-D665A6126BF9}"/>
                </c:ext>
              </c:extLst>
            </c:dLbl>
            <c:dLbl>
              <c:idx val="14"/>
              <c:delete val="1"/>
              <c:extLst>
                <c:ext xmlns:c15="http://schemas.microsoft.com/office/drawing/2012/chart" uri="{CE6537A1-D6FC-4f65-9D91-7224C49458BB}"/>
                <c:ext xmlns:c16="http://schemas.microsoft.com/office/drawing/2014/chart" uri="{C3380CC4-5D6E-409C-BE32-E72D297353CC}">
                  <c16:uniqueId val="{00000011-B454-4D8B-B84B-D665A6126BF9}"/>
                </c:ext>
              </c:extLst>
            </c:dLbl>
            <c:dLbl>
              <c:idx val="15"/>
              <c:delete val="1"/>
              <c:extLst>
                <c:ext xmlns:c15="http://schemas.microsoft.com/office/drawing/2012/chart" uri="{CE6537A1-D6FC-4f65-9D91-7224C49458BB}"/>
                <c:ext xmlns:c16="http://schemas.microsoft.com/office/drawing/2014/chart" uri="{C3380CC4-5D6E-409C-BE32-E72D297353CC}">
                  <c16:uniqueId val="{00000012-B454-4D8B-B84B-D665A6126BF9}"/>
                </c:ext>
              </c:extLst>
            </c:dLbl>
            <c:dLbl>
              <c:idx val="16"/>
              <c:delete val="1"/>
              <c:extLst>
                <c:ext xmlns:c15="http://schemas.microsoft.com/office/drawing/2012/chart" uri="{CE6537A1-D6FC-4f65-9D91-7224C49458BB}"/>
                <c:ext xmlns:c16="http://schemas.microsoft.com/office/drawing/2014/chart" uri="{C3380CC4-5D6E-409C-BE32-E72D297353CC}">
                  <c16:uniqueId val="{00000013-B454-4D8B-B84B-D665A6126BF9}"/>
                </c:ext>
              </c:extLst>
            </c:dLbl>
            <c:dLbl>
              <c:idx val="17"/>
              <c:delete val="1"/>
              <c:extLst>
                <c:ext xmlns:c15="http://schemas.microsoft.com/office/drawing/2012/chart" uri="{CE6537A1-D6FC-4f65-9D91-7224C49458BB}"/>
                <c:ext xmlns:c16="http://schemas.microsoft.com/office/drawing/2014/chart" uri="{C3380CC4-5D6E-409C-BE32-E72D297353CC}">
                  <c16:uniqueId val="{00000014-B454-4D8B-B84B-D665A6126BF9}"/>
                </c:ext>
              </c:extLst>
            </c:dLbl>
            <c:dLbl>
              <c:idx val="18"/>
              <c:delete val="1"/>
              <c:extLst>
                <c:ext xmlns:c15="http://schemas.microsoft.com/office/drawing/2012/chart" uri="{CE6537A1-D6FC-4f65-9D91-7224C49458BB}"/>
                <c:ext xmlns:c16="http://schemas.microsoft.com/office/drawing/2014/chart" uri="{C3380CC4-5D6E-409C-BE32-E72D297353CC}">
                  <c16:uniqueId val="{00000015-B454-4D8B-B84B-D665A6126BF9}"/>
                </c:ext>
              </c:extLst>
            </c:dLbl>
            <c:dLbl>
              <c:idx val="19"/>
              <c:delete val="1"/>
              <c:extLst>
                <c:ext xmlns:c15="http://schemas.microsoft.com/office/drawing/2012/chart" uri="{CE6537A1-D6FC-4f65-9D91-7224C49458BB}"/>
                <c:ext xmlns:c16="http://schemas.microsoft.com/office/drawing/2014/chart" uri="{C3380CC4-5D6E-409C-BE32-E72D297353CC}">
                  <c16:uniqueId val="{00000016-B454-4D8B-B84B-D665A6126BF9}"/>
                </c:ext>
              </c:extLst>
            </c:dLbl>
            <c:dLbl>
              <c:idx val="20"/>
              <c:delete val="1"/>
              <c:extLst>
                <c:ext xmlns:c15="http://schemas.microsoft.com/office/drawing/2012/chart" uri="{CE6537A1-D6FC-4f65-9D91-7224C49458BB}"/>
                <c:ext xmlns:c16="http://schemas.microsoft.com/office/drawing/2014/chart" uri="{C3380CC4-5D6E-409C-BE32-E72D297353CC}">
                  <c16:uniqueId val="{00000017-B454-4D8B-B84B-D665A6126BF9}"/>
                </c:ext>
              </c:extLst>
            </c:dLbl>
            <c:dLbl>
              <c:idx val="21"/>
              <c:delete val="1"/>
              <c:extLst>
                <c:ext xmlns:c15="http://schemas.microsoft.com/office/drawing/2012/chart" uri="{CE6537A1-D6FC-4f65-9D91-7224C49458BB}"/>
                <c:ext xmlns:c16="http://schemas.microsoft.com/office/drawing/2014/chart" uri="{C3380CC4-5D6E-409C-BE32-E72D297353CC}">
                  <c16:uniqueId val="{00000018-B454-4D8B-B84B-D665A6126BF9}"/>
                </c:ext>
              </c:extLst>
            </c:dLbl>
            <c:dLbl>
              <c:idx val="22"/>
              <c:delete val="1"/>
              <c:extLst>
                <c:ext xmlns:c15="http://schemas.microsoft.com/office/drawing/2012/chart" uri="{CE6537A1-D6FC-4f65-9D91-7224C49458BB}"/>
                <c:ext xmlns:c16="http://schemas.microsoft.com/office/drawing/2014/chart" uri="{C3380CC4-5D6E-409C-BE32-E72D297353CC}">
                  <c16:uniqueId val="{00000019-B454-4D8B-B84B-D665A6126BF9}"/>
                </c:ext>
              </c:extLst>
            </c:dLbl>
            <c:dLbl>
              <c:idx val="23"/>
              <c:delete val="1"/>
              <c:extLst>
                <c:ext xmlns:c15="http://schemas.microsoft.com/office/drawing/2012/chart" uri="{CE6537A1-D6FC-4f65-9D91-7224C49458BB}"/>
                <c:ext xmlns:c16="http://schemas.microsoft.com/office/drawing/2014/chart" uri="{C3380CC4-5D6E-409C-BE32-E72D297353CC}">
                  <c16:uniqueId val="{0000001A-B454-4D8B-B84B-D665A6126BF9}"/>
                </c:ext>
              </c:extLst>
            </c:dLbl>
            <c:dLbl>
              <c:idx val="24"/>
              <c:delete val="1"/>
              <c:extLst>
                <c:ext xmlns:c15="http://schemas.microsoft.com/office/drawing/2012/chart" uri="{CE6537A1-D6FC-4f65-9D91-7224C49458BB}"/>
                <c:ext xmlns:c16="http://schemas.microsoft.com/office/drawing/2014/chart" uri="{C3380CC4-5D6E-409C-BE32-E72D297353CC}">
                  <c16:uniqueId val="{0000001B-B454-4D8B-B84B-D665A6126BF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454-4D8B-B84B-D665A6126BF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Hamburg, Freie und Hansestadt (02000)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1013760</v>
      </c>
      <c r="F11" s="238">
        <v>1014606</v>
      </c>
      <c r="G11" s="238">
        <v>1013804</v>
      </c>
      <c r="H11" s="238">
        <v>996031</v>
      </c>
      <c r="I11" s="265">
        <v>994459</v>
      </c>
      <c r="J11" s="263">
        <v>19301</v>
      </c>
      <c r="K11" s="266">
        <v>1.9408542735296277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11.938920454545455</v>
      </c>
      <c r="E13" s="115">
        <v>121032</v>
      </c>
      <c r="F13" s="114">
        <v>121113</v>
      </c>
      <c r="G13" s="114">
        <v>122498</v>
      </c>
      <c r="H13" s="114">
        <v>121637</v>
      </c>
      <c r="I13" s="140">
        <v>119941</v>
      </c>
      <c r="J13" s="115">
        <v>1091</v>
      </c>
      <c r="K13" s="116">
        <v>0.90961389349763633</v>
      </c>
    </row>
    <row r="14" spans="1:255" ht="14.1" customHeight="1" x14ac:dyDescent="0.2">
      <c r="A14" s="306" t="s">
        <v>230</v>
      </c>
      <c r="B14" s="307"/>
      <c r="C14" s="308"/>
      <c r="D14" s="113">
        <v>51.766295770202021</v>
      </c>
      <c r="E14" s="115">
        <v>524786</v>
      </c>
      <c r="F14" s="114">
        <v>527392</v>
      </c>
      <c r="G14" s="114">
        <v>528027</v>
      </c>
      <c r="H14" s="114">
        <v>517565</v>
      </c>
      <c r="I14" s="140">
        <v>518469</v>
      </c>
      <c r="J14" s="115">
        <v>6317</v>
      </c>
      <c r="K14" s="116">
        <v>1.2183949281442092</v>
      </c>
    </row>
    <row r="15" spans="1:255" ht="14.1" customHeight="1" x14ac:dyDescent="0.2">
      <c r="A15" s="306" t="s">
        <v>231</v>
      </c>
      <c r="B15" s="307"/>
      <c r="C15" s="308"/>
      <c r="D15" s="113">
        <v>17.473662405303031</v>
      </c>
      <c r="E15" s="115">
        <v>177141</v>
      </c>
      <c r="F15" s="114">
        <v>176469</v>
      </c>
      <c r="G15" s="114">
        <v>175684</v>
      </c>
      <c r="H15" s="114">
        <v>173220</v>
      </c>
      <c r="I15" s="140">
        <v>172413</v>
      </c>
      <c r="J15" s="115">
        <v>4728</v>
      </c>
      <c r="K15" s="116">
        <v>2.7422526143620263</v>
      </c>
    </row>
    <row r="16" spans="1:255" ht="14.1" customHeight="1" x14ac:dyDescent="0.2">
      <c r="A16" s="306" t="s">
        <v>232</v>
      </c>
      <c r="B16" s="307"/>
      <c r="C16" s="308"/>
      <c r="D16" s="113">
        <v>18.666449652777779</v>
      </c>
      <c r="E16" s="115">
        <v>189233</v>
      </c>
      <c r="F16" s="114">
        <v>188048</v>
      </c>
      <c r="G16" s="114">
        <v>185995</v>
      </c>
      <c r="H16" s="114">
        <v>181853</v>
      </c>
      <c r="I16" s="140">
        <v>181841</v>
      </c>
      <c r="J16" s="115">
        <v>7392</v>
      </c>
      <c r="K16" s="116">
        <v>4.0650898312261807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0.14372238005050506</v>
      </c>
      <c r="E18" s="115">
        <v>1457</v>
      </c>
      <c r="F18" s="114">
        <v>1295</v>
      </c>
      <c r="G18" s="114">
        <v>1714</v>
      </c>
      <c r="H18" s="114">
        <v>1512</v>
      </c>
      <c r="I18" s="140">
        <v>1400</v>
      </c>
      <c r="J18" s="115">
        <v>57</v>
      </c>
      <c r="K18" s="116">
        <v>4.0714285714285712</v>
      </c>
    </row>
    <row r="19" spans="1:255" ht="14.1" customHeight="1" x14ac:dyDescent="0.2">
      <c r="A19" s="306" t="s">
        <v>235</v>
      </c>
      <c r="B19" s="307" t="s">
        <v>236</v>
      </c>
      <c r="C19" s="308"/>
      <c r="D19" s="113">
        <v>6.7471590909090912E-2</v>
      </c>
      <c r="E19" s="115">
        <v>684</v>
      </c>
      <c r="F19" s="114">
        <v>516</v>
      </c>
      <c r="G19" s="114">
        <v>936</v>
      </c>
      <c r="H19" s="114">
        <v>741</v>
      </c>
      <c r="I19" s="140">
        <v>642</v>
      </c>
      <c r="J19" s="115">
        <v>42</v>
      </c>
      <c r="K19" s="116">
        <v>6.5420560747663554</v>
      </c>
    </row>
    <row r="20" spans="1:255" ht="14.1" customHeight="1" x14ac:dyDescent="0.2">
      <c r="A20" s="306">
        <v>12</v>
      </c>
      <c r="B20" s="307" t="s">
        <v>237</v>
      </c>
      <c r="C20" s="308"/>
      <c r="D20" s="113">
        <v>0.5525962752525253</v>
      </c>
      <c r="E20" s="115">
        <v>5602</v>
      </c>
      <c r="F20" s="114">
        <v>5567</v>
      </c>
      <c r="G20" s="114">
        <v>5786</v>
      </c>
      <c r="H20" s="114">
        <v>5680</v>
      </c>
      <c r="I20" s="140">
        <v>5470</v>
      </c>
      <c r="J20" s="115">
        <v>132</v>
      </c>
      <c r="K20" s="116">
        <v>2.413162705667276</v>
      </c>
    </row>
    <row r="21" spans="1:255" ht="14.1" customHeight="1" x14ac:dyDescent="0.2">
      <c r="A21" s="306">
        <v>21</v>
      </c>
      <c r="B21" s="307" t="s">
        <v>238</v>
      </c>
      <c r="C21" s="308"/>
      <c r="D21" s="113">
        <v>5.1787405303030304E-2</v>
      </c>
      <c r="E21" s="115">
        <v>525</v>
      </c>
      <c r="F21" s="114">
        <v>532</v>
      </c>
      <c r="G21" s="114">
        <v>557</v>
      </c>
      <c r="H21" s="114">
        <v>549</v>
      </c>
      <c r="I21" s="140">
        <v>541</v>
      </c>
      <c r="J21" s="115">
        <v>-16</v>
      </c>
      <c r="K21" s="116">
        <v>-2.957486136783734</v>
      </c>
    </row>
    <row r="22" spans="1:255" ht="14.1" customHeight="1" x14ac:dyDescent="0.2">
      <c r="A22" s="306">
        <v>22</v>
      </c>
      <c r="B22" s="307" t="s">
        <v>239</v>
      </c>
      <c r="C22" s="308"/>
      <c r="D22" s="113">
        <v>0.57962436868686873</v>
      </c>
      <c r="E22" s="115">
        <v>5876</v>
      </c>
      <c r="F22" s="114">
        <v>5867</v>
      </c>
      <c r="G22" s="114">
        <v>5958</v>
      </c>
      <c r="H22" s="114">
        <v>5820</v>
      </c>
      <c r="I22" s="140">
        <v>5917</v>
      </c>
      <c r="J22" s="115">
        <v>-41</v>
      </c>
      <c r="K22" s="116">
        <v>-0.69291870880513773</v>
      </c>
    </row>
    <row r="23" spans="1:255" ht="14.1" customHeight="1" x14ac:dyDescent="0.2">
      <c r="A23" s="306">
        <v>23</v>
      </c>
      <c r="B23" s="307" t="s">
        <v>240</v>
      </c>
      <c r="C23" s="308"/>
      <c r="D23" s="113">
        <v>0.93385022095959591</v>
      </c>
      <c r="E23" s="115">
        <v>9467</v>
      </c>
      <c r="F23" s="114">
        <v>9491</v>
      </c>
      <c r="G23" s="114">
        <v>9424</v>
      </c>
      <c r="H23" s="114">
        <v>9437</v>
      </c>
      <c r="I23" s="140">
        <v>9531</v>
      </c>
      <c r="J23" s="115">
        <v>-64</v>
      </c>
      <c r="K23" s="116">
        <v>-0.67149302276781031</v>
      </c>
    </row>
    <row r="24" spans="1:255" ht="14.1" customHeight="1" x14ac:dyDescent="0.2">
      <c r="A24" s="306">
        <v>24</v>
      </c>
      <c r="B24" s="307" t="s">
        <v>241</v>
      </c>
      <c r="C24" s="308"/>
      <c r="D24" s="113">
        <v>1.2746606691919191</v>
      </c>
      <c r="E24" s="115">
        <v>12922</v>
      </c>
      <c r="F24" s="114">
        <v>13116</v>
      </c>
      <c r="G24" s="114">
        <v>13294</v>
      </c>
      <c r="H24" s="114">
        <v>13099</v>
      </c>
      <c r="I24" s="140">
        <v>13071</v>
      </c>
      <c r="J24" s="115">
        <v>-149</v>
      </c>
      <c r="K24" s="116">
        <v>-1.1399280850738276</v>
      </c>
    </row>
    <row r="25" spans="1:255" ht="14.1" customHeight="1" x14ac:dyDescent="0.2">
      <c r="A25" s="306">
        <v>25</v>
      </c>
      <c r="B25" s="307" t="s">
        <v>242</v>
      </c>
      <c r="C25" s="308"/>
      <c r="D25" s="113">
        <v>3.9955216224747474</v>
      </c>
      <c r="E25" s="115">
        <v>40505</v>
      </c>
      <c r="F25" s="114">
        <v>40298</v>
      </c>
      <c r="G25" s="114">
        <v>40250</v>
      </c>
      <c r="H25" s="114">
        <v>39006</v>
      </c>
      <c r="I25" s="140">
        <v>38798</v>
      </c>
      <c r="J25" s="115">
        <v>1707</v>
      </c>
      <c r="K25" s="116">
        <v>4.3997113253260478</v>
      </c>
    </row>
    <row r="26" spans="1:255" ht="14.1" customHeight="1" x14ac:dyDescent="0.2">
      <c r="A26" s="306">
        <v>26</v>
      </c>
      <c r="B26" s="307" t="s">
        <v>243</v>
      </c>
      <c r="C26" s="308"/>
      <c r="D26" s="113">
        <v>2.4491003787878789</v>
      </c>
      <c r="E26" s="115">
        <v>24828</v>
      </c>
      <c r="F26" s="114">
        <v>24968</v>
      </c>
      <c r="G26" s="114">
        <v>25031</v>
      </c>
      <c r="H26" s="114">
        <v>24428</v>
      </c>
      <c r="I26" s="140">
        <v>24546</v>
      </c>
      <c r="J26" s="115">
        <v>282</v>
      </c>
      <c r="K26" s="116">
        <v>1.1488633585920314</v>
      </c>
    </row>
    <row r="27" spans="1:255" ht="14.1" customHeight="1" x14ac:dyDescent="0.2">
      <c r="A27" s="306">
        <v>27</v>
      </c>
      <c r="B27" s="307" t="s">
        <v>244</v>
      </c>
      <c r="C27" s="308"/>
      <c r="D27" s="113">
        <v>2.4795809659090908</v>
      </c>
      <c r="E27" s="115">
        <v>25137</v>
      </c>
      <c r="F27" s="114">
        <v>24846</v>
      </c>
      <c r="G27" s="114">
        <v>24666</v>
      </c>
      <c r="H27" s="114">
        <v>24296</v>
      </c>
      <c r="I27" s="140">
        <v>24147</v>
      </c>
      <c r="J27" s="115">
        <v>990</v>
      </c>
      <c r="K27" s="116">
        <v>4.0998881848676856</v>
      </c>
    </row>
    <row r="28" spans="1:255" ht="14.1" customHeight="1" x14ac:dyDescent="0.2">
      <c r="A28" s="306">
        <v>28</v>
      </c>
      <c r="B28" s="307" t="s">
        <v>245</v>
      </c>
      <c r="C28" s="308"/>
      <c r="D28" s="113">
        <v>0.20349984217171718</v>
      </c>
      <c r="E28" s="115">
        <v>2063</v>
      </c>
      <c r="F28" s="114">
        <v>2132</v>
      </c>
      <c r="G28" s="114">
        <v>2145</v>
      </c>
      <c r="H28" s="114">
        <v>2219</v>
      </c>
      <c r="I28" s="140">
        <v>2200</v>
      </c>
      <c r="J28" s="115">
        <v>-137</v>
      </c>
      <c r="K28" s="116">
        <v>-6.2272727272727275</v>
      </c>
    </row>
    <row r="29" spans="1:255" ht="14.1" customHeight="1" x14ac:dyDescent="0.2">
      <c r="A29" s="306">
        <v>29</v>
      </c>
      <c r="B29" s="307" t="s">
        <v>246</v>
      </c>
      <c r="C29" s="308"/>
      <c r="D29" s="113">
        <v>1.9281684027777777</v>
      </c>
      <c r="E29" s="115">
        <v>19547</v>
      </c>
      <c r="F29" s="114">
        <v>19990</v>
      </c>
      <c r="G29" s="114">
        <v>20147</v>
      </c>
      <c r="H29" s="114">
        <v>19942</v>
      </c>
      <c r="I29" s="140">
        <v>19901</v>
      </c>
      <c r="J29" s="115">
        <v>-354</v>
      </c>
      <c r="K29" s="116">
        <v>-1.7788050851715995</v>
      </c>
    </row>
    <row r="30" spans="1:255" ht="14.1" customHeight="1" x14ac:dyDescent="0.2">
      <c r="A30" s="306" t="s">
        <v>247</v>
      </c>
      <c r="B30" s="307" t="s">
        <v>248</v>
      </c>
      <c r="C30" s="308"/>
      <c r="D30" s="113">
        <v>0.3901317866161616</v>
      </c>
      <c r="E30" s="115">
        <v>3955</v>
      </c>
      <c r="F30" s="114">
        <v>4012</v>
      </c>
      <c r="G30" s="114">
        <v>4054</v>
      </c>
      <c r="H30" s="114">
        <v>4107</v>
      </c>
      <c r="I30" s="140">
        <v>4097</v>
      </c>
      <c r="J30" s="115">
        <v>-142</v>
      </c>
      <c r="K30" s="116">
        <v>-3.4659506956309496</v>
      </c>
    </row>
    <row r="31" spans="1:255" ht="14.1" customHeight="1" x14ac:dyDescent="0.2">
      <c r="A31" s="306" t="s">
        <v>249</v>
      </c>
      <c r="B31" s="307" t="s">
        <v>250</v>
      </c>
      <c r="C31" s="308"/>
      <c r="D31" s="113">
        <v>1.5216619318181819</v>
      </c>
      <c r="E31" s="115">
        <v>15426</v>
      </c>
      <c r="F31" s="114">
        <v>15775</v>
      </c>
      <c r="G31" s="114">
        <v>15891</v>
      </c>
      <c r="H31" s="114">
        <v>15630</v>
      </c>
      <c r="I31" s="140">
        <v>15602</v>
      </c>
      <c r="J31" s="115">
        <v>-176</v>
      </c>
      <c r="K31" s="116">
        <v>-1.1280605050634533</v>
      </c>
    </row>
    <row r="32" spans="1:255" ht="14.1" customHeight="1" x14ac:dyDescent="0.2">
      <c r="A32" s="306">
        <v>31</v>
      </c>
      <c r="B32" s="307" t="s">
        <v>251</v>
      </c>
      <c r="C32" s="308"/>
      <c r="D32" s="113">
        <v>1.155105744949495</v>
      </c>
      <c r="E32" s="115">
        <v>11710</v>
      </c>
      <c r="F32" s="114">
        <v>11643</v>
      </c>
      <c r="G32" s="114">
        <v>11510</v>
      </c>
      <c r="H32" s="114">
        <v>11378</v>
      </c>
      <c r="I32" s="140">
        <v>11279</v>
      </c>
      <c r="J32" s="115">
        <v>431</v>
      </c>
      <c r="K32" s="116">
        <v>3.8212607500664952</v>
      </c>
    </row>
    <row r="33" spans="1:11" ht="14.1" customHeight="1" x14ac:dyDescent="0.2">
      <c r="A33" s="306">
        <v>32</v>
      </c>
      <c r="B33" s="307" t="s">
        <v>252</v>
      </c>
      <c r="C33" s="308"/>
      <c r="D33" s="113">
        <v>0.98780776515151514</v>
      </c>
      <c r="E33" s="115">
        <v>10014</v>
      </c>
      <c r="F33" s="114">
        <v>9758</v>
      </c>
      <c r="G33" s="114">
        <v>10296</v>
      </c>
      <c r="H33" s="114">
        <v>10105</v>
      </c>
      <c r="I33" s="140">
        <v>9621</v>
      </c>
      <c r="J33" s="115">
        <v>393</v>
      </c>
      <c r="K33" s="116">
        <v>4.0848144683504835</v>
      </c>
    </row>
    <row r="34" spans="1:11" ht="14.1" customHeight="1" x14ac:dyDescent="0.2">
      <c r="A34" s="306">
        <v>33</v>
      </c>
      <c r="B34" s="307" t="s">
        <v>253</v>
      </c>
      <c r="C34" s="308"/>
      <c r="D34" s="113">
        <v>0.6549873737373737</v>
      </c>
      <c r="E34" s="115">
        <v>6640</v>
      </c>
      <c r="F34" s="114">
        <v>6550</v>
      </c>
      <c r="G34" s="114">
        <v>6771</v>
      </c>
      <c r="H34" s="114">
        <v>6603</v>
      </c>
      <c r="I34" s="140">
        <v>6517</v>
      </c>
      <c r="J34" s="115">
        <v>123</v>
      </c>
      <c r="K34" s="116">
        <v>1.8873714899493632</v>
      </c>
    </row>
    <row r="35" spans="1:11" ht="14.1" customHeight="1" x14ac:dyDescent="0.2">
      <c r="A35" s="306">
        <v>34</v>
      </c>
      <c r="B35" s="307" t="s">
        <v>254</v>
      </c>
      <c r="C35" s="308"/>
      <c r="D35" s="113">
        <v>1.8765782828282829</v>
      </c>
      <c r="E35" s="115">
        <v>19024</v>
      </c>
      <c r="F35" s="114">
        <v>18881</v>
      </c>
      <c r="G35" s="114">
        <v>18996</v>
      </c>
      <c r="H35" s="114">
        <v>18646</v>
      </c>
      <c r="I35" s="140">
        <v>18643</v>
      </c>
      <c r="J35" s="115">
        <v>381</v>
      </c>
      <c r="K35" s="116">
        <v>2.0436625006704929</v>
      </c>
    </row>
    <row r="36" spans="1:11" ht="14.1" customHeight="1" x14ac:dyDescent="0.2">
      <c r="A36" s="306">
        <v>41</v>
      </c>
      <c r="B36" s="307" t="s">
        <v>255</v>
      </c>
      <c r="C36" s="308"/>
      <c r="D36" s="113">
        <v>1.0741201073232323</v>
      </c>
      <c r="E36" s="115">
        <v>10889</v>
      </c>
      <c r="F36" s="114">
        <v>10871</v>
      </c>
      <c r="G36" s="114">
        <v>10931</v>
      </c>
      <c r="H36" s="114">
        <v>10810</v>
      </c>
      <c r="I36" s="140">
        <v>10766</v>
      </c>
      <c r="J36" s="115">
        <v>123</v>
      </c>
      <c r="K36" s="116">
        <v>1.1424856028237043</v>
      </c>
    </row>
    <row r="37" spans="1:11" ht="14.1" customHeight="1" x14ac:dyDescent="0.2">
      <c r="A37" s="306">
        <v>42</v>
      </c>
      <c r="B37" s="307" t="s">
        <v>256</v>
      </c>
      <c r="C37" s="308"/>
      <c r="D37" s="113">
        <v>0.12636126893939395</v>
      </c>
      <c r="E37" s="115">
        <v>1281</v>
      </c>
      <c r="F37" s="114">
        <v>1251</v>
      </c>
      <c r="G37" s="114">
        <v>1233</v>
      </c>
      <c r="H37" s="114">
        <v>1192</v>
      </c>
      <c r="I37" s="140">
        <v>1174</v>
      </c>
      <c r="J37" s="115">
        <v>107</v>
      </c>
      <c r="K37" s="116">
        <v>9.1141396933560479</v>
      </c>
    </row>
    <row r="38" spans="1:11" ht="14.1" customHeight="1" x14ac:dyDescent="0.2">
      <c r="A38" s="306">
        <v>43</v>
      </c>
      <c r="B38" s="307" t="s">
        <v>257</v>
      </c>
      <c r="C38" s="308"/>
      <c r="D38" s="113">
        <v>4.3541863952020199</v>
      </c>
      <c r="E38" s="115">
        <v>44141</v>
      </c>
      <c r="F38" s="114">
        <v>43602</v>
      </c>
      <c r="G38" s="114">
        <v>43016</v>
      </c>
      <c r="H38" s="114">
        <v>41999</v>
      </c>
      <c r="I38" s="140">
        <v>41451</v>
      </c>
      <c r="J38" s="115">
        <v>2690</v>
      </c>
      <c r="K38" s="116">
        <v>6.4895901184531137</v>
      </c>
    </row>
    <row r="39" spans="1:11" ht="14.1" customHeight="1" x14ac:dyDescent="0.2">
      <c r="A39" s="306">
        <v>51</v>
      </c>
      <c r="B39" s="307" t="s">
        <v>258</v>
      </c>
      <c r="C39" s="308"/>
      <c r="D39" s="113">
        <v>7.0664654356060606</v>
      </c>
      <c r="E39" s="115">
        <v>71637</v>
      </c>
      <c r="F39" s="114">
        <v>71816</v>
      </c>
      <c r="G39" s="114">
        <v>72621</v>
      </c>
      <c r="H39" s="114">
        <v>71520</v>
      </c>
      <c r="I39" s="140">
        <v>71746</v>
      </c>
      <c r="J39" s="115">
        <v>-109</v>
      </c>
      <c r="K39" s="116">
        <v>-0.15192484598444514</v>
      </c>
    </row>
    <row r="40" spans="1:11" ht="14.1" customHeight="1" x14ac:dyDescent="0.2">
      <c r="A40" s="306" t="s">
        <v>259</v>
      </c>
      <c r="B40" s="307" t="s">
        <v>260</v>
      </c>
      <c r="C40" s="308"/>
      <c r="D40" s="113">
        <v>4.6515940656565657</v>
      </c>
      <c r="E40" s="115">
        <v>47156</v>
      </c>
      <c r="F40" s="114">
        <v>47176</v>
      </c>
      <c r="G40" s="114">
        <v>47846</v>
      </c>
      <c r="H40" s="114">
        <v>47038</v>
      </c>
      <c r="I40" s="140">
        <v>47196</v>
      </c>
      <c r="J40" s="115">
        <v>-40</v>
      </c>
      <c r="K40" s="116">
        <v>-8.4752945164844481E-2</v>
      </c>
    </row>
    <row r="41" spans="1:11" ht="14.1" customHeight="1" x14ac:dyDescent="0.2">
      <c r="A41" s="306"/>
      <c r="B41" s="307" t="s">
        <v>261</v>
      </c>
      <c r="C41" s="308"/>
      <c r="D41" s="113">
        <v>3.6845012626262625</v>
      </c>
      <c r="E41" s="115">
        <v>37352</v>
      </c>
      <c r="F41" s="114">
        <v>37305</v>
      </c>
      <c r="G41" s="114">
        <v>38067</v>
      </c>
      <c r="H41" s="114">
        <v>37480</v>
      </c>
      <c r="I41" s="140">
        <v>37565</v>
      </c>
      <c r="J41" s="115">
        <v>-213</v>
      </c>
      <c r="K41" s="116">
        <v>-0.56701717023825371</v>
      </c>
    </row>
    <row r="42" spans="1:11" ht="14.1" customHeight="1" x14ac:dyDescent="0.2">
      <c r="A42" s="306">
        <v>52</v>
      </c>
      <c r="B42" s="307" t="s">
        <v>262</v>
      </c>
      <c r="C42" s="308"/>
      <c r="D42" s="113">
        <v>2.971216066919192</v>
      </c>
      <c r="E42" s="115">
        <v>30121</v>
      </c>
      <c r="F42" s="114">
        <v>30399</v>
      </c>
      <c r="G42" s="114">
        <v>29956</v>
      </c>
      <c r="H42" s="114">
        <v>29237</v>
      </c>
      <c r="I42" s="140">
        <v>28761</v>
      </c>
      <c r="J42" s="115">
        <v>1360</v>
      </c>
      <c r="K42" s="116">
        <v>4.72862556934738</v>
      </c>
    </row>
    <row r="43" spans="1:11" ht="14.1" customHeight="1" x14ac:dyDescent="0.2">
      <c r="A43" s="306" t="s">
        <v>263</v>
      </c>
      <c r="B43" s="307" t="s">
        <v>264</v>
      </c>
      <c r="C43" s="308"/>
      <c r="D43" s="113">
        <v>2.3397056502525251</v>
      </c>
      <c r="E43" s="115">
        <v>23719</v>
      </c>
      <c r="F43" s="114">
        <v>24056</v>
      </c>
      <c r="G43" s="114">
        <v>23484</v>
      </c>
      <c r="H43" s="114">
        <v>22816</v>
      </c>
      <c r="I43" s="140">
        <v>22372</v>
      </c>
      <c r="J43" s="115">
        <v>1347</v>
      </c>
      <c r="K43" s="116">
        <v>6.0209190059002324</v>
      </c>
    </row>
    <row r="44" spans="1:11" ht="14.1" customHeight="1" x14ac:dyDescent="0.2">
      <c r="A44" s="306">
        <v>53</v>
      </c>
      <c r="B44" s="307" t="s">
        <v>265</v>
      </c>
      <c r="C44" s="308"/>
      <c r="D44" s="113">
        <v>1.335128630050505</v>
      </c>
      <c r="E44" s="115">
        <v>13535</v>
      </c>
      <c r="F44" s="114">
        <v>13605</v>
      </c>
      <c r="G44" s="114">
        <v>13561</v>
      </c>
      <c r="H44" s="114">
        <v>13351</v>
      </c>
      <c r="I44" s="140">
        <v>13211</v>
      </c>
      <c r="J44" s="115">
        <v>324</v>
      </c>
      <c r="K44" s="116">
        <v>2.4525017031261829</v>
      </c>
    </row>
    <row r="45" spans="1:11" ht="14.1" customHeight="1" x14ac:dyDescent="0.2">
      <c r="A45" s="306" t="s">
        <v>266</v>
      </c>
      <c r="B45" s="307" t="s">
        <v>267</v>
      </c>
      <c r="C45" s="308"/>
      <c r="D45" s="113">
        <v>1.2465475063131313</v>
      </c>
      <c r="E45" s="115">
        <v>12637</v>
      </c>
      <c r="F45" s="114">
        <v>12724</v>
      </c>
      <c r="G45" s="114">
        <v>12686</v>
      </c>
      <c r="H45" s="114">
        <v>12544</v>
      </c>
      <c r="I45" s="140">
        <v>12403</v>
      </c>
      <c r="J45" s="115">
        <v>234</v>
      </c>
      <c r="K45" s="116">
        <v>1.8866403289526728</v>
      </c>
    </row>
    <row r="46" spans="1:11" ht="14.1" customHeight="1" x14ac:dyDescent="0.2">
      <c r="A46" s="306">
        <v>54</v>
      </c>
      <c r="B46" s="307" t="s">
        <v>268</v>
      </c>
      <c r="C46" s="308"/>
      <c r="D46" s="113">
        <v>2.8197009154040402</v>
      </c>
      <c r="E46" s="115">
        <v>28585</v>
      </c>
      <c r="F46" s="114">
        <v>28490</v>
      </c>
      <c r="G46" s="114">
        <v>28441</v>
      </c>
      <c r="H46" s="114">
        <v>28263</v>
      </c>
      <c r="I46" s="140">
        <v>28108</v>
      </c>
      <c r="J46" s="115">
        <v>477</v>
      </c>
      <c r="K46" s="116">
        <v>1.6970257577913761</v>
      </c>
    </row>
    <row r="47" spans="1:11" ht="14.1" customHeight="1" x14ac:dyDescent="0.2">
      <c r="A47" s="306">
        <v>61</v>
      </c>
      <c r="B47" s="307" t="s">
        <v>269</v>
      </c>
      <c r="C47" s="308"/>
      <c r="D47" s="113">
        <v>4.3564551767676765</v>
      </c>
      <c r="E47" s="115">
        <v>44164</v>
      </c>
      <c r="F47" s="114">
        <v>44131</v>
      </c>
      <c r="G47" s="114">
        <v>43906</v>
      </c>
      <c r="H47" s="114">
        <v>42739</v>
      </c>
      <c r="I47" s="140">
        <v>42823</v>
      </c>
      <c r="J47" s="115">
        <v>1341</v>
      </c>
      <c r="K47" s="116">
        <v>3.1314947574901337</v>
      </c>
    </row>
    <row r="48" spans="1:11" ht="14.1" customHeight="1" x14ac:dyDescent="0.2">
      <c r="A48" s="306">
        <v>62</v>
      </c>
      <c r="B48" s="307" t="s">
        <v>270</v>
      </c>
      <c r="C48" s="308"/>
      <c r="D48" s="113">
        <v>5.3322285353535355</v>
      </c>
      <c r="E48" s="115">
        <v>54056</v>
      </c>
      <c r="F48" s="114">
        <v>54846</v>
      </c>
      <c r="G48" s="114">
        <v>54947</v>
      </c>
      <c r="H48" s="114">
        <v>53940</v>
      </c>
      <c r="I48" s="140">
        <v>54304</v>
      </c>
      <c r="J48" s="115">
        <v>-248</v>
      </c>
      <c r="K48" s="116">
        <v>-0.45668827342368884</v>
      </c>
    </row>
    <row r="49" spans="1:11" ht="14.1" customHeight="1" x14ac:dyDescent="0.2">
      <c r="A49" s="306">
        <v>63</v>
      </c>
      <c r="B49" s="307" t="s">
        <v>271</v>
      </c>
      <c r="C49" s="308"/>
      <c r="D49" s="113">
        <v>3.5297309027777777</v>
      </c>
      <c r="E49" s="115">
        <v>35783</v>
      </c>
      <c r="F49" s="114">
        <v>37047</v>
      </c>
      <c r="G49" s="114">
        <v>37198</v>
      </c>
      <c r="H49" s="114">
        <v>36967</v>
      </c>
      <c r="I49" s="140">
        <v>36383</v>
      </c>
      <c r="J49" s="115">
        <v>-600</v>
      </c>
      <c r="K49" s="116">
        <v>-1.6491218426188055</v>
      </c>
    </row>
    <row r="50" spans="1:11" ht="14.1" customHeight="1" x14ac:dyDescent="0.2">
      <c r="A50" s="306" t="s">
        <v>272</v>
      </c>
      <c r="B50" s="307" t="s">
        <v>273</v>
      </c>
      <c r="C50" s="308"/>
      <c r="D50" s="113">
        <v>0.78805634469696972</v>
      </c>
      <c r="E50" s="115">
        <v>7989</v>
      </c>
      <c r="F50" s="114">
        <v>8271</v>
      </c>
      <c r="G50" s="114">
        <v>8263</v>
      </c>
      <c r="H50" s="114">
        <v>7966</v>
      </c>
      <c r="I50" s="140">
        <v>8000</v>
      </c>
      <c r="J50" s="115">
        <v>-11</v>
      </c>
      <c r="K50" s="116">
        <v>-0.13750000000000001</v>
      </c>
    </row>
    <row r="51" spans="1:11" ht="14.1" customHeight="1" x14ac:dyDescent="0.2">
      <c r="A51" s="306" t="s">
        <v>274</v>
      </c>
      <c r="B51" s="307" t="s">
        <v>275</v>
      </c>
      <c r="C51" s="308"/>
      <c r="D51" s="113">
        <v>2.2160077335858586</v>
      </c>
      <c r="E51" s="115">
        <v>22465</v>
      </c>
      <c r="F51" s="114">
        <v>23325</v>
      </c>
      <c r="G51" s="114">
        <v>23428</v>
      </c>
      <c r="H51" s="114">
        <v>23633</v>
      </c>
      <c r="I51" s="140">
        <v>23057</v>
      </c>
      <c r="J51" s="115">
        <v>-592</v>
      </c>
      <c r="K51" s="116">
        <v>-2.5675499848202281</v>
      </c>
    </row>
    <row r="52" spans="1:11" ht="14.1" customHeight="1" x14ac:dyDescent="0.2">
      <c r="A52" s="306">
        <v>71</v>
      </c>
      <c r="B52" s="307" t="s">
        <v>276</v>
      </c>
      <c r="C52" s="308"/>
      <c r="D52" s="113">
        <v>16.398851799242426</v>
      </c>
      <c r="E52" s="115">
        <v>166245</v>
      </c>
      <c r="F52" s="114">
        <v>166197</v>
      </c>
      <c r="G52" s="114">
        <v>165746</v>
      </c>
      <c r="H52" s="114">
        <v>163838</v>
      </c>
      <c r="I52" s="140">
        <v>163410</v>
      </c>
      <c r="J52" s="115">
        <v>2835</v>
      </c>
      <c r="K52" s="116">
        <v>1.7348999449238112</v>
      </c>
    </row>
    <row r="53" spans="1:11" ht="14.1" customHeight="1" x14ac:dyDescent="0.2">
      <c r="A53" s="306" t="s">
        <v>277</v>
      </c>
      <c r="B53" s="307" t="s">
        <v>278</v>
      </c>
      <c r="C53" s="308"/>
      <c r="D53" s="113">
        <v>6.5244239267676765</v>
      </c>
      <c r="E53" s="115">
        <v>66142</v>
      </c>
      <c r="F53" s="114">
        <v>66073</v>
      </c>
      <c r="G53" s="114">
        <v>65779</v>
      </c>
      <c r="H53" s="114">
        <v>64748</v>
      </c>
      <c r="I53" s="140">
        <v>64537</v>
      </c>
      <c r="J53" s="115">
        <v>1605</v>
      </c>
      <c r="K53" s="116">
        <v>2.4869454731394396</v>
      </c>
    </row>
    <row r="54" spans="1:11" ht="14.1" customHeight="1" x14ac:dyDescent="0.2">
      <c r="A54" s="306" t="s">
        <v>279</v>
      </c>
      <c r="B54" s="307" t="s">
        <v>280</v>
      </c>
      <c r="C54" s="308"/>
      <c r="D54" s="113">
        <v>7.6678898358585856</v>
      </c>
      <c r="E54" s="115">
        <v>77734</v>
      </c>
      <c r="F54" s="114">
        <v>77852</v>
      </c>
      <c r="G54" s="114">
        <v>77742</v>
      </c>
      <c r="H54" s="114">
        <v>77254</v>
      </c>
      <c r="I54" s="140">
        <v>77037</v>
      </c>
      <c r="J54" s="115">
        <v>697</v>
      </c>
      <c r="K54" s="116">
        <v>0.90476005036540885</v>
      </c>
    </row>
    <row r="55" spans="1:11" ht="14.1" customHeight="1" x14ac:dyDescent="0.2">
      <c r="A55" s="306">
        <v>72</v>
      </c>
      <c r="B55" s="307" t="s">
        <v>281</v>
      </c>
      <c r="C55" s="308"/>
      <c r="D55" s="113">
        <v>6.1261047979797976</v>
      </c>
      <c r="E55" s="115">
        <v>62104</v>
      </c>
      <c r="F55" s="114">
        <v>62280</v>
      </c>
      <c r="G55" s="114">
        <v>62204</v>
      </c>
      <c r="H55" s="114">
        <v>61576</v>
      </c>
      <c r="I55" s="140">
        <v>61754</v>
      </c>
      <c r="J55" s="115">
        <v>350</v>
      </c>
      <c r="K55" s="116">
        <v>0.56676490591702566</v>
      </c>
    </row>
    <row r="56" spans="1:11" ht="14.1" customHeight="1" x14ac:dyDescent="0.2">
      <c r="A56" s="306" t="s">
        <v>282</v>
      </c>
      <c r="B56" s="307" t="s">
        <v>283</v>
      </c>
      <c r="C56" s="308"/>
      <c r="D56" s="113">
        <v>3.1832978219696968</v>
      </c>
      <c r="E56" s="115">
        <v>32271</v>
      </c>
      <c r="F56" s="114">
        <v>32473</v>
      </c>
      <c r="G56" s="114">
        <v>32530</v>
      </c>
      <c r="H56" s="114">
        <v>32087</v>
      </c>
      <c r="I56" s="140">
        <v>32258</v>
      </c>
      <c r="J56" s="115">
        <v>13</v>
      </c>
      <c r="K56" s="116">
        <v>4.0300080600161201E-2</v>
      </c>
    </row>
    <row r="57" spans="1:11" ht="14.1" customHeight="1" x14ac:dyDescent="0.2">
      <c r="A57" s="306" t="s">
        <v>284</v>
      </c>
      <c r="B57" s="307" t="s">
        <v>285</v>
      </c>
      <c r="C57" s="308"/>
      <c r="D57" s="113">
        <v>2.2489543876262625</v>
      </c>
      <c r="E57" s="115">
        <v>22799</v>
      </c>
      <c r="F57" s="114">
        <v>22772</v>
      </c>
      <c r="G57" s="114">
        <v>22614</v>
      </c>
      <c r="H57" s="114">
        <v>22564</v>
      </c>
      <c r="I57" s="140">
        <v>22523</v>
      </c>
      <c r="J57" s="115">
        <v>276</v>
      </c>
      <c r="K57" s="116">
        <v>1.22541402122275</v>
      </c>
    </row>
    <row r="58" spans="1:11" ht="14.1" customHeight="1" x14ac:dyDescent="0.2">
      <c r="A58" s="306">
        <v>73</v>
      </c>
      <c r="B58" s="307" t="s">
        <v>286</v>
      </c>
      <c r="C58" s="308"/>
      <c r="D58" s="113">
        <v>4.0257062815656566</v>
      </c>
      <c r="E58" s="115">
        <v>40811</v>
      </c>
      <c r="F58" s="114">
        <v>40509</v>
      </c>
      <c r="G58" s="114">
        <v>40273</v>
      </c>
      <c r="H58" s="114">
        <v>39168</v>
      </c>
      <c r="I58" s="140">
        <v>38923</v>
      </c>
      <c r="J58" s="115">
        <v>1888</v>
      </c>
      <c r="K58" s="116">
        <v>4.8506024715463862</v>
      </c>
    </row>
    <row r="59" spans="1:11" ht="14.1" customHeight="1" x14ac:dyDescent="0.2">
      <c r="A59" s="306" t="s">
        <v>287</v>
      </c>
      <c r="B59" s="307" t="s">
        <v>288</v>
      </c>
      <c r="C59" s="308"/>
      <c r="D59" s="113">
        <v>2.8244357638888888</v>
      </c>
      <c r="E59" s="115">
        <v>28633</v>
      </c>
      <c r="F59" s="114">
        <v>28331</v>
      </c>
      <c r="G59" s="114">
        <v>28175</v>
      </c>
      <c r="H59" s="114">
        <v>27238</v>
      </c>
      <c r="I59" s="140">
        <v>27012</v>
      </c>
      <c r="J59" s="115">
        <v>1621</v>
      </c>
      <c r="K59" s="116">
        <v>6.0010365763364435</v>
      </c>
    </row>
    <row r="60" spans="1:11" ht="14.1" customHeight="1" x14ac:dyDescent="0.2">
      <c r="A60" s="306">
        <v>81</v>
      </c>
      <c r="B60" s="307" t="s">
        <v>289</v>
      </c>
      <c r="C60" s="308"/>
      <c r="D60" s="113">
        <v>7.2677951388888893</v>
      </c>
      <c r="E60" s="115">
        <v>73678</v>
      </c>
      <c r="F60" s="114">
        <v>73300</v>
      </c>
      <c r="G60" s="114">
        <v>72842</v>
      </c>
      <c r="H60" s="114">
        <v>71643</v>
      </c>
      <c r="I60" s="140">
        <v>71641</v>
      </c>
      <c r="J60" s="115">
        <v>2037</v>
      </c>
      <c r="K60" s="116">
        <v>2.8433438952555101</v>
      </c>
    </row>
    <row r="61" spans="1:11" ht="14.1" customHeight="1" x14ac:dyDescent="0.2">
      <c r="A61" s="306" t="s">
        <v>290</v>
      </c>
      <c r="B61" s="307" t="s">
        <v>291</v>
      </c>
      <c r="C61" s="308"/>
      <c r="D61" s="113">
        <v>1.5829190340909092</v>
      </c>
      <c r="E61" s="115">
        <v>16047</v>
      </c>
      <c r="F61" s="114">
        <v>15986</v>
      </c>
      <c r="G61" s="114">
        <v>16029</v>
      </c>
      <c r="H61" s="114">
        <v>15483</v>
      </c>
      <c r="I61" s="140">
        <v>15689</v>
      </c>
      <c r="J61" s="115">
        <v>358</v>
      </c>
      <c r="K61" s="116">
        <v>2.2818535279495187</v>
      </c>
    </row>
    <row r="62" spans="1:11" ht="14.1" customHeight="1" x14ac:dyDescent="0.2">
      <c r="A62" s="306" t="s">
        <v>292</v>
      </c>
      <c r="B62" s="307" t="s">
        <v>293</v>
      </c>
      <c r="C62" s="308"/>
      <c r="D62" s="113">
        <v>3.0562460542929295</v>
      </c>
      <c r="E62" s="115">
        <v>30983</v>
      </c>
      <c r="F62" s="114">
        <v>30801</v>
      </c>
      <c r="G62" s="114">
        <v>30585</v>
      </c>
      <c r="H62" s="114">
        <v>30129</v>
      </c>
      <c r="I62" s="140">
        <v>30048</v>
      </c>
      <c r="J62" s="115">
        <v>935</v>
      </c>
      <c r="K62" s="116">
        <v>3.1116879659211927</v>
      </c>
    </row>
    <row r="63" spans="1:11" ht="14.1" customHeight="1" x14ac:dyDescent="0.2">
      <c r="A63" s="306"/>
      <c r="B63" s="307" t="s">
        <v>294</v>
      </c>
      <c r="C63" s="308"/>
      <c r="D63" s="113">
        <v>2.668481691919192</v>
      </c>
      <c r="E63" s="115">
        <v>27052</v>
      </c>
      <c r="F63" s="114">
        <v>26976</v>
      </c>
      <c r="G63" s="114">
        <v>26739</v>
      </c>
      <c r="H63" s="114">
        <v>26314</v>
      </c>
      <c r="I63" s="140">
        <v>26230</v>
      </c>
      <c r="J63" s="115">
        <v>822</v>
      </c>
      <c r="K63" s="116">
        <v>3.1338162409454822</v>
      </c>
    </row>
    <row r="64" spans="1:11" ht="14.1" customHeight="1" x14ac:dyDescent="0.2">
      <c r="A64" s="306" t="s">
        <v>295</v>
      </c>
      <c r="B64" s="307" t="s">
        <v>296</v>
      </c>
      <c r="C64" s="308"/>
      <c r="D64" s="113">
        <v>1.0117779356060606</v>
      </c>
      <c r="E64" s="115">
        <v>10257</v>
      </c>
      <c r="F64" s="114">
        <v>10166</v>
      </c>
      <c r="G64" s="114">
        <v>10100</v>
      </c>
      <c r="H64" s="114">
        <v>9980</v>
      </c>
      <c r="I64" s="140">
        <v>9881</v>
      </c>
      <c r="J64" s="115">
        <v>376</v>
      </c>
      <c r="K64" s="116">
        <v>3.8052828661066695</v>
      </c>
    </row>
    <row r="65" spans="1:11" ht="14.1" customHeight="1" x14ac:dyDescent="0.2">
      <c r="A65" s="306" t="s">
        <v>297</v>
      </c>
      <c r="B65" s="307" t="s">
        <v>298</v>
      </c>
      <c r="C65" s="308"/>
      <c r="D65" s="113">
        <v>0.67254577020202022</v>
      </c>
      <c r="E65" s="115">
        <v>6818</v>
      </c>
      <c r="F65" s="114">
        <v>6829</v>
      </c>
      <c r="G65" s="114">
        <v>6662</v>
      </c>
      <c r="H65" s="114">
        <v>6717</v>
      </c>
      <c r="I65" s="140">
        <v>6708</v>
      </c>
      <c r="J65" s="115">
        <v>110</v>
      </c>
      <c r="K65" s="116">
        <v>1.6398330351818724</v>
      </c>
    </row>
    <row r="66" spans="1:11" ht="14.1" customHeight="1" x14ac:dyDescent="0.2">
      <c r="A66" s="306">
        <v>82</v>
      </c>
      <c r="B66" s="307" t="s">
        <v>299</v>
      </c>
      <c r="C66" s="308"/>
      <c r="D66" s="113">
        <v>2.1580058396464645</v>
      </c>
      <c r="E66" s="115">
        <v>21877</v>
      </c>
      <c r="F66" s="114">
        <v>22001</v>
      </c>
      <c r="G66" s="114">
        <v>21975</v>
      </c>
      <c r="H66" s="114">
        <v>21588</v>
      </c>
      <c r="I66" s="140">
        <v>21683</v>
      </c>
      <c r="J66" s="115">
        <v>194</v>
      </c>
      <c r="K66" s="116">
        <v>0.89471014158557394</v>
      </c>
    </row>
    <row r="67" spans="1:11" ht="14.1" customHeight="1" x14ac:dyDescent="0.2">
      <c r="A67" s="306" t="s">
        <v>300</v>
      </c>
      <c r="B67" s="307" t="s">
        <v>301</v>
      </c>
      <c r="C67" s="308"/>
      <c r="D67" s="113">
        <v>1.1905184659090908</v>
      </c>
      <c r="E67" s="115">
        <v>12069</v>
      </c>
      <c r="F67" s="114">
        <v>12135</v>
      </c>
      <c r="G67" s="114">
        <v>12029</v>
      </c>
      <c r="H67" s="114">
        <v>11820</v>
      </c>
      <c r="I67" s="140">
        <v>11824</v>
      </c>
      <c r="J67" s="115">
        <v>245</v>
      </c>
      <c r="K67" s="116">
        <v>2.0720568335588632</v>
      </c>
    </row>
    <row r="68" spans="1:11" ht="14.1" customHeight="1" x14ac:dyDescent="0.2">
      <c r="A68" s="306" t="s">
        <v>302</v>
      </c>
      <c r="B68" s="307" t="s">
        <v>303</v>
      </c>
      <c r="C68" s="308"/>
      <c r="D68" s="113">
        <v>0.49824416035353536</v>
      </c>
      <c r="E68" s="115">
        <v>5051</v>
      </c>
      <c r="F68" s="114">
        <v>5092</v>
      </c>
      <c r="G68" s="114">
        <v>5144</v>
      </c>
      <c r="H68" s="114">
        <v>5125</v>
      </c>
      <c r="I68" s="140">
        <v>5196</v>
      </c>
      <c r="J68" s="115">
        <v>-145</v>
      </c>
      <c r="K68" s="116">
        <v>-2.7906081601231718</v>
      </c>
    </row>
    <row r="69" spans="1:11" ht="14.1" customHeight="1" x14ac:dyDescent="0.2">
      <c r="A69" s="306">
        <v>83</v>
      </c>
      <c r="B69" s="307" t="s">
        <v>304</v>
      </c>
      <c r="C69" s="308"/>
      <c r="D69" s="113">
        <v>4.8485834911616159</v>
      </c>
      <c r="E69" s="115">
        <v>49153</v>
      </c>
      <c r="F69" s="114">
        <v>49025</v>
      </c>
      <c r="G69" s="114">
        <v>48590</v>
      </c>
      <c r="H69" s="114">
        <v>47340</v>
      </c>
      <c r="I69" s="140">
        <v>47224</v>
      </c>
      <c r="J69" s="115">
        <v>1929</v>
      </c>
      <c r="K69" s="116">
        <v>4.0847873962392001</v>
      </c>
    </row>
    <row r="70" spans="1:11" ht="14.1" customHeight="1" x14ac:dyDescent="0.2">
      <c r="A70" s="306" t="s">
        <v>305</v>
      </c>
      <c r="B70" s="307" t="s">
        <v>306</v>
      </c>
      <c r="C70" s="308"/>
      <c r="D70" s="113">
        <v>4.2921401515151514</v>
      </c>
      <c r="E70" s="115">
        <v>43512</v>
      </c>
      <c r="F70" s="114">
        <v>43381</v>
      </c>
      <c r="G70" s="114">
        <v>42944</v>
      </c>
      <c r="H70" s="114">
        <v>41734</v>
      </c>
      <c r="I70" s="140">
        <v>41650</v>
      </c>
      <c r="J70" s="115">
        <v>1862</v>
      </c>
      <c r="K70" s="116">
        <v>4.4705882352941178</v>
      </c>
    </row>
    <row r="71" spans="1:11" ht="14.1" customHeight="1" x14ac:dyDescent="0.2">
      <c r="A71" s="306"/>
      <c r="B71" s="307" t="s">
        <v>307</v>
      </c>
      <c r="C71" s="308"/>
      <c r="D71" s="113">
        <v>2.3520359848484849</v>
      </c>
      <c r="E71" s="115">
        <v>23844</v>
      </c>
      <c r="F71" s="114">
        <v>23723</v>
      </c>
      <c r="G71" s="114">
        <v>23503</v>
      </c>
      <c r="H71" s="114">
        <v>22615</v>
      </c>
      <c r="I71" s="140">
        <v>22552</v>
      </c>
      <c r="J71" s="115">
        <v>1292</v>
      </c>
      <c r="K71" s="116">
        <v>5.7289819084781834</v>
      </c>
    </row>
    <row r="72" spans="1:11" ht="14.1" customHeight="1" x14ac:dyDescent="0.2">
      <c r="A72" s="306">
        <v>84</v>
      </c>
      <c r="B72" s="307" t="s">
        <v>308</v>
      </c>
      <c r="C72" s="308"/>
      <c r="D72" s="113">
        <v>1.8445194128787878</v>
      </c>
      <c r="E72" s="115">
        <v>18699</v>
      </c>
      <c r="F72" s="114">
        <v>18820</v>
      </c>
      <c r="G72" s="114">
        <v>18156</v>
      </c>
      <c r="H72" s="114">
        <v>16805</v>
      </c>
      <c r="I72" s="140">
        <v>17940</v>
      </c>
      <c r="J72" s="115">
        <v>759</v>
      </c>
      <c r="K72" s="116">
        <v>4.2307692307692308</v>
      </c>
    </row>
    <row r="73" spans="1:11" ht="14.1" customHeight="1" x14ac:dyDescent="0.2">
      <c r="A73" s="306" t="s">
        <v>309</v>
      </c>
      <c r="B73" s="307" t="s">
        <v>310</v>
      </c>
      <c r="C73" s="308"/>
      <c r="D73" s="113">
        <v>0.47516177398989901</v>
      </c>
      <c r="E73" s="115">
        <v>4817</v>
      </c>
      <c r="F73" s="114">
        <v>4816</v>
      </c>
      <c r="G73" s="114">
        <v>4608</v>
      </c>
      <c r="H73" s="114">
        <v>3363</v>
      </c>
      <c r="I73" s="140">
        <v>4575</v>
      </c>
      <c r="J73" s="115">
        <v>242</v>
      </c>
      <c r="K73" s="116">
        <v>5.2896174863387975</v>
      </c>
    </row>
    <row r="74" spans="1:11" ht="14.1" customHeight="1" x14ac:dyDescent="0.2">
      <c r="A74" s="306" t="s">
        <v>311</v>
      </c>
      <c r="B74" s="307" t="s">
        <v>312</v>
      </c>
      <c r="C74" s="308"/>
      <c r="D74" s="113">
        <v>0.23190893308080809</v>
      </c>
      <c r="E74" s="115">
        <v>2351</v>
      </c>
      <c r="F74" s="114">
        <v>2356</v>
      </c>
      <c r="G74" s="114">
        <v>2325</v>
      </c>
      <c r="H74" s="114">
        <v>2127</v>
      </c>
      <c r="I74" s="140">
        <v>2263</v>
      </c>
      <c r="J74" s="115">
        <v>88</v>
      </c>
      <c r="K74" s="116">
        <v>3.8886433937251437</v>
      </c>
    </row>
    <row r="75" spans="1:11" ht="14.1" customHeight="1" x14ac:dyDescent="0.2">
      <c r="A75" s="306" t="s">
        <v>313</v>
      </c>
      <c r="B75" s="307" t="s">
        <v>314</v>
      </c>
      <c r="C75" s="308"/>
      <c r="D75" s="113">
        <v>0.70539378156565657</v>
      </c>
      <c r="E75" s="115">
        <v>7151</v>
      </c>
      <c r="F75" s="114">
        <v>7182</v>
      </c>
      <c r="G75" s="114">
        <v>6945</v>
      </c>
      <c r="H75" s="114">
        <v>7005</v>
      </c>
      <c r="I75" s="140">
        <v>6861</v>
      </c>
      <c r="J75" s="115">
        <v>290</v>
      </c>
      <c r="K75" s="116">
        <v>4.2267890977991547</v>
      </c>
    </row>
    <row r="76" spans="1:11" ht="14.1" customHeight="1" x14ac:dyDescent="0.2">
      <c r="A76" s="306">
        <v>91</v>
      </c>
      <c r="B76" s="307" t="s">
        <v>315</v>
      </c>
      <c r="C76" s="308"/>
      <c r="D76" s="113">
        <v>0.41765309343434343</v>
      </c>
      <c r="E76" s="115">
        <v>4234</v>
      </c>
      <c r="F76" s="114">
        <v>4229</v>
      </c>
      <c r="G76" s="114">
        <v>4214</v>
      </c>
      <c r="H76" s="114">
        <v>4236</v>
      </c>
      <c r="I76" s="140">
        <v>4169</v>
      </c>
      <c r="J76" s="115">
        <v>65</v>
      </c>
      <c r="K76" s="116">
        <v>1.5591268889421923</v>
      </c>
    </row>
    <row r="77" spans="1:11" ht="14.1" customHeight="1" x14ac:dyDescent="0.2">
      <c r="A77" s="306">
        <v>92</v>
      </c>
      <c r="B77" s="307" t="s">
        <v>316</v>
      </c>
      <c r="C77" s="308"/>
      <c r="D77" s="113">
        <v>3.5338738952020203</v>
      </c>
      <c r="E77" s="115">
        <v>35825</v>
      </c>
      <c r="F77" s="114">
        <v>35719</v>
      </c>
      <c r="G77" s="114">
        <v>35548</v>
      </c>
      <c r="H77" s="114">
        <v>35421</v>
      </c>
      <c r="I77" s="140">
        <v>35446</v>
      </c>
      <c r="J77" s="115">
        <v>379</v>
      </c>
      <c r="K77" s="116">
        <v>1.0692320713197541</v>
      </c>
    </row>
    <row r="78" spans="1:11" ht="14.1" customHeight="1" x14ac:dyDescent="0.2">
      <c r="A78" s="306">
        <v>93</v>
      </c>
      <c r="B78" s="307" t="s">
        <v>317</v>
      </c>
      <c r="C78" s="308"/>
      <c r="D78" s="113">
        <v>0.26505287247474746</v>
      </c>
      <c r="E78" s="115">
        <v>2687</v>
      </c>
      <c r="F78" s="114">
        <v>2665</v>
      </c>
      <c r="G78" s="114">
        <v>2661</v>
      </c>
      <c r="H78" s="114">
        <v>2631</v>
      </c>
      <c r="I78" s="140">
        <v>2632</v>
      </c>
      <c r="J78" s="115">
        <v>55</v>
      </c>
      <c r="K78" s="116">
        <v>2.0896656534954405</v>
      </c>
    </row>
    <row r="79" spans="1:11" ht="14.1" customHeight="1" x14ac:dyDescent="0.2">
      <c r="A79" s="306">
        <v>94</v>
      </c>
      <c r="B79" s="307" t="s">
        <v>318</v>
      </c>
      <c r="C79" s="308"/>
      <c r="D79" s="113">
        <v>0.71880918560606055</v>
      </c>
      <c r="E79" s="115">
        <v>7287</v>
      </c>
      <c r="F79" s="114">
        <v>7198</v>
      </c>
      <c r="G79" s="114">
        <v>7559</v>
      </c>
      <c r="H79" s="114">
        <v>7218</v>
      </c>
      <c r="I79" s="140">
        <v>7462</v>
      </c>
      <c r="J79" s="115">
        <v>-175</v>
      </c>
      <c r="K79" s="116">
        <v>-2.3452157598499062</v>
      </c>
    </row>
    <row r="80" spans="1:11" ht="14.1" customHeight="1" x14ac:dyDescent="0.2">
      <c r="A80" s="306" t="s">
        <v>319</v>
      </c>
      <c r="B80" s="307" t="s">
        <v>320</v>
      </c>
      <c r="C80" s="308"/>
      <c r="D80" s="113">
        <v>8.187342171717172E-3</v>
      </c>
      <c r="E80" s="115">
        <v>83</v>
      </c>
      <c r="F80" s="114">
        <v>87</v>
      </c>
      <c r="G80" s="114">
        <v>81</v>
      </c>
      <c r="H80" s="114">
        <v>73</v>
      </c>
      <c r="I80" s="140">
        <v>71</v>
      </c>
      <c r="J80" s="115">
        <v>12</v>
      </c>
      <c r="K80" s="116">
        <v>16.901408450704224</v>
      </c>
    </row>
    <row r="81" spans="1:11" ht="14.1" customHeight="1" x14ac:dyDescent="0.2">
      <c r="A81" s="310" t="s">
        <v>321</v>
      </c>
      <c r="B81" s="311" t="s">
        <v>224</v>
      </c>
      <c r="C81" s="312"/>
      <c r="D81" s="125">
        <v>0.15467171717171718</v>
      </c>
      <c r="E81" s="143">
        <v>1568</v>
      </c>
      <c r="F81" s="144">
        <v>1584</v>
      </c>
      <c r="G81" s="144">
        <v>1600</v>
      </c>
      <c r="H81" s="144">
        <v>1756</v>
      </c>
      <c r="I81" s="145">
        <v>1795</v>
      </c>
      <c r="J81" s="143">
        <v>-227</v>
      </c>
      <c r="K81" s="146">
        <v>-12.646239554317548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170399</v>
      </c>
      <c r="E12" s="114">
        <v>178172</v>
      </c>
      <c r="F12" s="114">
        <v>176534</v>
      </c>
      <c r="G12" s="114">
        <v>177977</v>
      </c>
      <c r="H12" s="140">
        <v>175362</v>
      </c>
      <c r="I12" s="115">
        <v>-4963</v>
      </c>
      <c r="J12" s="116">
        <v>-2.8301456415871171</v>
      </c>
      <c r="K12"/>
      <c r="L12"/>
      <c r="M12"/>
      <c r="N12"/>
      <c r="O12"/>
      <c r="P12"/>
    </row>
    <row r="13" spans="1:16" s="110" customFormat="1" ht="14.45" customHeight="1" x14ac:dyDescent="0.2">
      <c r="A13" s="120" t="s">
        <v>105</v>
      </c>
      <c r="B13" s="119" t="s">
        <v>106</v>
      </c>
      <c r="C13" s="113">
        <v>43.442743208586904</v>
      </c>
      <c r="D13" s="115">
        <v>74026</v>
      </c>
      <c r="E13" s="114">
        <v>77346</v>
      </c>
      <c r="F13" s="114">
        <v>76608</v>
      </c>
      <c r="G13" s="114">
        <v>76904</v>
      </c>
      <c r="H13" s="140">
        <v>75573</v>
      </c>
      <c r="I13" s="115">
        <v>-1547</v>
      </c>
      <c r="J13" s="116">
        <v>-2.0470273775025474</v>
      </c>
      <c r="K13"/>
      <c r="L13"/>
      <c r="M13"/>
      <c r="N13"/>
      <c r="O13"/>
      <c r="P13"/>
    </row>
    <row r="14" spans="1:16" s="110" customFormat="1" ht="14.45" customHeight="1" x14ac:dyDescent="0.2">
      <c r="A14" s="120"/>
      <c r="B14" s="119" t="s">
        <v>107</v>
      </c>
      <c r="C14" s="113">
        <v>56.557256791413096</v>
      </c>
      <c r="D14" s="115">
        <v>96373</v>
      </c>
      <c r="E14" s="114">
        <v>100826</v>
      </c>
      <c r="F14" s="114">
        <v>99926</v>
      </c>
      <c r="G14" s="114">
        <v>101073</v>
      </c>
      <c r="H14" s="140">
        <v>99789</v>
      </c>
      <c r="I14" s="115">
        <v>-3416</v>
      </c>
      <c r="J14" s="116">
        <v>-3.4232230005311206</v>
      </c>
      <c r="K14"/>
      <c r="L14"/>
      <c r="M14"/>
      <c r="N14"/>
      <c r="O14"/>
      <c r="P14"/>
    </row>
    <row r="15" spans="1:16" s="110" customFormat="1" ht="14.45" customHeight="1" x14ac:dyDescent="0.2">
      <c r="A15" s="118" t="s">
        <v>105</v>
      </c>
      <c r="B15" s="121" t="s">
        <v>108</v>
      </c>
      <c r="C15" s="113">
        <v>20.934982012805239</v>
      </c>
      <c r="D15" s="115">
        <v>35673</v>
      </c>
      <c r="E15" s="114">
        <v>37778</v>
      </c>
      <c r="F15" s="114">
        <v>37088</v>
      </c>
      <c r="G15" s="114">
        <v>38472</v>
      </c>
      <c r="H15" s="140">
        <v>37029</v>
      </c>
      <c r="I15" s="115">
        <v>-1356</v>
      </c>
      <c r="J15" s="116">
        <v>-3.6619946528396663</v>
      </c>
      <c r="K15"/>
      <c r="L15"/>
      <c r="M15"/>
      <c r="N15"/>
      <c r="O15"/>
      <c r="P15"/>
    </row>
    <row r="16" spans="1:16" s="110" customFormat="1" ht="14.45" customHeight="1" x14ac:dyDescent="0.2">
      <c r="A16" s="118"/>
      <c r="B16" s="121" t="s">
        <v>109</v>
      </c>
      <c r="C16" s="113">
        <v>52.3846970932928</v>
      </c>
      <c r="D16" s="115">
        <v>89263</v>
      </c>
      <c r="E16" s="114">
        <v>93936</v>
      </c>
      <c r="F16" s="114">
        <v>93412</v>
      </c>
      <c r="G16" s="114">
        <v>93817</v>
      </c>
      <c r="H16" s="140">
        <v>93049</v>
      </c>
      <c r="I16" s="115">
        <v>-3786</v>
      </c>
      <c r="J16" s="116">
        <v>-4.0688239529710151</v>
      </c>
      <c r="K16"/>
      <c r="L16"/>
      <c r="M16"/>
      <c r="N16"/>
      <c r="O16"/>
      <c r="P16"/>
    </row>
    <row r="17" spans="1:16" s="110" customFormat="1" ht="14.45" customHeight="1" x14ac:dyDescent="0.2">
      <c r="A17" s="118"/>
      <c r="B17" s="121" t="s">
        <v>110</v>
      </c>
      <c r="C17" s="113">
        <v>14.266515648566013</v>
      </c>
      <c r="D17" s="115">
        <v>24310</v>
      </c>
      <c r="E17" s="114">
        <v>24775</v>
      </c>
      <c r="F17" s="114">
        <v>24576</v>
      </c>
      <c r="G17" s="114">
        <v>24445</v>
      </c>
      <c r="H17" s="140">
        <v>24181</v>
      </c>
      <c r="I17" s="115">
        <v>129</v>
      </c>
      <c r="J17" s="116">
        <v>0.53347669657995944</v>
      </c>
      <c r="K17"/>
      <c r="L17"/>
      <c r="M17"/>
      <c r="N17"/>
      <c r="O17"/>
      <c r="P17"/>
    </row>
    <row r="18" spans="1:16" s="110" customFormat="1" ht="14.45" customHeight="1" x14ac:dyDescent="0.2">
      <c r="A18" s="120"/>
      <c r="B18" s="121" t="s">
        <v>111</v>
      </c>
      <c r="C18" s="113">
        <v>12.413805245335947</v>
      </c>
      <c r="D18" s="115">
        <v>21153</v>
      </c>
      <c r="E18" s="114">
        <v>21683</v>
      </c>
      <c r="F18" s="114">
        <v>21458</v>
      </c>
      <c r="G18" s="114">
        <v>21243</v>
      </c>
      <c r="H18" s="140">
        <v>21102</v>
      </c>
      <c r="I18" s="115">
        <v>51</v>
      </c>
      <c r="J18" s="116">
        <v>0.24168325277224909</v>
      </c>
      <c r="K18"/>
      <c r="L18"/>
      <c r="M18"/>
      <c r="N18"/>
      <c r="O18"/>
      <c r="P18"/>
    </row>
    <row r="19" spans="1:16" s="110" customFormat="1" ht="14.45" customHeight="1" x14ac:dyDescent="0.2">
      <c r="A19" s="120"/>
      <c r="B19" s="121" t="s">
        <v>112</v>
      </c>
      <c r="C19" s="113">
        <v>0.95833895738824759</v>
      </c>
      <c r="D19" s="115">
        <v>1633</v>
      </c>
      <c r="E19" s="114">
        <v>1719</v>
      </c>
      <c r="F19" s="114">
        <v>1742</v>
      </c>
      <c r="G19" s="114">
        <v>1546</v>
      </c>
      <c r="H19" s="140">
        <v>1505</v>
      </c>
      <c r="I19" s="115">
        <v>128</v>
      </c>
      <c r="J19" s="116">
        <v>8.5049833887043196</v>
      </c>
      <c r="K19"/>
      <c r="L19"/>
      <c r="M19"/>
      <c r="N19"/>
      <c r="O19"/>
      <c r="P19"/>
    </row>
    <row r="20" spans="1:16" s="110" customFormat="1" ht="14.45" customHeight="1" x14ac:dyDescent="0.2">
      <c r="A20" s="120" t="s">
        <v>113</v>
      </c>
      <c r="B20" s="119" t="s">
        <v>116</v>
      </c>
      <c r="C20" s="113">
        <v>82.146021983697082</v>
      </c>
      <c r="D20" s="115">
        <v>139976</v>
      </c>
      <c r="E20" s="114">
        <v>146383</v>
      </c>
      <c r="F20" s="114">
        <v>145091</v>
      </c>
      <c r="G20" s="114">
        <v>146333</v>
      </c>
      <c r="H20" s="140">
        <v>144467</v>
      </c>
      <c r="I20" s="115">
        <v>-4491</v>
      </c>
      <c r="J20" s="116">
        <v>-3.1086684156243294</v>
      </c>
      <c r="K20"/>
      <c r="L20"/>
      <c r="M20"/>
      <c r="N20"/>
      <c r="O20"/>
      <c r="P20"/>
    </row>
    <row r="21" spans="1:16" s="110" customFormat="1" ht="14.45" customHeight="1" x14ac:dyDescent="0.2">
      <c r="A21" s="123"/>
      <c r="B21" s="124" t="s">
        <v>117</v>
      </c>
      <c r="C21" s="125">
        <v>17.471933520736624</v>
      </c>
      <c r="D21" s="143">
        <v>29772</v>
      </c>
      <c r="E21" s="144">
        <v>31131</v>
      </c>
      <c r="F21" s="144">
        <v>30801</v>
      </c>
      <c r="G21" s="144">
        <v>30968</v>
      </c>
      <c r="H21" s="145">
        <v>30226</v>
      </c>
      <c r="I21" s="143">
        <v>-454</v>
      </c>
      <c r="J21" s="146">
        <v>-1.5020181300866804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170399</v>
      </c>
      <c r="E23" s="114">
        <v>178172</v>
      </c>
      <c r="F23" s="114">
        <v>176534</v>
      </c>
      <c r="G23" s="114">
        <v>177977</v>
      </c>
      <c r="H23" s="140">
        <v>175362</v>
      </c>
      <c r="I23" s="115">
        <v>-4963</v>
      </c>
      <c r="J23" s="116">
        <v>-2.8301456415871171</v>
      </c>
      <c r="K23"/>
      <c r="L23"/>
      <c r="M23"/>
      <c r="N23"/>
      <c r="O23"/>
      <c r="P23"/>
    </row>
    <row r="24" spans="1:16" s="110" customFormat="1" ht="14.45" customHeight="1" x14ac:dyDescent="0.2">
      <c r="A24" s="120" t="s">
        <v>105</v>
      </c>
      <c r="B24" s="119" t="s">
        <v>106</v>
      </c>
      <c r="C24" s="113">
        <v>43.442743208586904</v>
      </c>
      <c r="D24" s="115">
        <v>74026</v>
      </c>
      <c r="E24" s="114">
        <v>77346</v>
      </c>
      <c r="F24" s="114">
        <v>76608</v>
      </c>
      <c r="G24" s="114">
        <v>76904</v>
      </c>
      <c r="H24" s="140">
        <v>75573</v>
      </c>
      <c r="I24" s="115">
        <v>-1547</v>
      </c>
      <c r="J24" s="116">
        <v>-2.0470273775025474</v>
      </c>
      <c r="K24"/>
      <c r="L24"/>
      <c r="M24"/>
      <c r="N24"/>
      <c r="O24"/>
      <c r="P24"/>
    </row>
    <row r="25" spans="1:16" s="110" customFormat="1" ht="14.45" customHeight="1" x14ac:dyDescent="0.2">
      <c r="A25" s="120"/>
      <c r="B25" s="119" t="s">
        <v>107</v>
      </c>
      <c r="C25" s="113">
        <v>56.557256791413096</v>
      </c>
      <c r="D25" s="115">
        <v>96373</v>
      </c>
      <c r="E25" s="114">
        <v>100826</v>
      </c>
      <c r="F25" s="114">
        <v>99926</v>
      </c>
      <c r="G25" s="114">
        <v>101073</v>
      </c>
      <c r="H25" s="140">
        <v>99789</v>
      </c>
      <c r="I25" s="115">
        <v>-3416</v>
      </c>
      <c r="J25" s="116">
        <v>-3.4232230005311206</v>
      </c>
      <c r="K25"/>
      <c r="L25"/>
      <c r="M25"/>
      <c r="N25"/>
      <c r="O25"/>
      <c r="P25"/>
    </row>
    <row r="26" spans="1:16" s="110" customFormat="1" ht="14.45" customHeight="1" x14ac:dyDescent="0.2">
      <c r="A26" s="118" t="s">
        <v>105</v>
      </c>
      <c r="B26" s="121" t="s">
        <v>108</v>
      </c>
      <c r="C26" s="113">
        <v>20.934982012805239</v>
      </c>
      <c r="D26" s="115">
        <v>35673</v>
      </c>
      <c r="E26" s="114">
        <v>37778</v>
      </c>
      <c r="F26" s="114">
        <v>37088</v>
      </c>
      <c r="G26" s="114">
        <v>38472</v>
      </c>
      <c r="H26" s="140">
        <v>37029</v>
      </c>
      <c r="I26" s="115">
        <v>-1356</v>
      </c>
      <c r="J26" s="116">
        <v>-3.6619946528396663</v>
      </c>
      <c r="K26"/>
      <c r="L26"/>
      <c r="M26"/>
      <c r="N26"/>
      <c r="O26"/>
      <c r="P26"/>
    </row>
    <row r="27" spans="1:16" s="110" customFormat="1" ht="14.45" customHeight="1" x14ac:dyDescent="0.2">
      <c r="A27" s="118"/>
      <c r="B27" s="121" t="s">
        <v>109</v>
      </c>
      <c r="C27" s="113">
        <v>52.3846970932928</v>
      </c>
      <c r="D27" s="115">
        <v>89263</v>
      </c>
      <c r="E27" s="114">
        <v>93936</v>
      </c>
      <c r="F27" s="114">
        <v>93412</v>
      </c>
      <c r="G27" s="114">
        <v>93817</v>
      </c>
      <c r="H27" s="140">
        <v>93049</v>
      </c>
      <c r="I27" s="115">
        <v>-3786</v>
      </c>
      <c r="J27" s="116">
        <v>-4.0688239529710151</v>
      </c>
      <c r="K27"/>
      <c r="L27"/>
      <c r="M27"/>
      <c r="N27"/>
      <c r="O27"/>
      <c r="P27"/>
    </row>
    <row r="28" spans="1:16" s="110" customFormat="1" ht="14.45" customHeight="1" x14ac:dyDescent="0.2">
      <c r="A28" s="118"/>
      <c r="B28" s="121" t="s">
        <v>110</v>
      </c>
      <c r="C28" s="113">
        <v>14.266515648566013</v>
      </c>
      <c r="D28" s="115">
        <v>24310</v>
      </c>
      <c r="E28" s="114">
        <v>24775</v>
      </c>
      <c r="F28" s="114">
        <v>24576</v>
      </c>
      <c r="G28" s="114">
        <v>24445</v>
      </c>
      <c r="H28" s="140">
        <v>24181</v>
      </c>
      <c r="I28" s="115">
        <v>129</v>
      </c>
      <c r="J28" s="116">
        <v>0.53347669657995944</v>
      </c>
      <c r="K28"/>
      <c r="L28"/>
      <c r="M28"/>
      <c r="N28"/>
      <c r="O28"/>
      <c r="P28"/>
    </row>
    <row r="29" spans="1:16" s="110" customFormat="1" ht="14.45" customHeight="1" x14ac:dyDescent="0.2">
      <c r="A29" s="118"/>
      <c r="B29" s="121" t="s">
        <v>111</v>
      </c>
      <c r="C29" s="113">
        <v>12.413805245335947</v>
      </c>
      <c r="D29" s="115">
        <v>21153</v>
      </c>
      <c r="E29" s="114">
        <v>21683</v>
      </c>
      <c r="F29" s="114">
        <v>21458</v>
      </c>
      <c r="G29" s="114">
        <v>21243</v>
      </c>
      <c r="H29" s="140">
        <v>21102</v>
      </c>
      <c r="I29" s="115">
        <v>51</v>
      </c>
      <c r="J29" s="116">
        <v>0.24168325277224909</v>
      </c>
      <c r="K29"/>
      <c r="L29"/>
      <c r="M29"/>
      <c r="N29"/>
      <c r="O29"/>
      <c r="P29"/>
    </row>
    <row r="30" spans="1:16" s="110" customFormat="1" ht="14.45" customHeight="1" x14ac:dyDescent="0.2">
      <c r="A30" s="120"/>
      <c r="B30" s="121" t="s">
        <v>112</v>
      </c>
      <c r="C30" s="113">
        <v>0.95833895738824759</v>
      </c>
      <c r="D30" s="115">
        <v>1633</v>
      </c>
      <c r="E30" s="114">
        <v>1719</v>
      </c>
      <c r="F30" s="114">
        <v>1742</v>
      </c>
      <c r="G30" s="114">
        <v>1546</v>
      </c>
      <c r="H30" s="140">
        <v>1505</v>
      </c>
      <c r="I30" s="115">
        <v>128</v>
      </c>
      <c r="J30" s="116">
        <v>8.5049833887043196</v>
      </c>
      <c r="K30"/>
      <c r="L30"/>
      <c r="M30"/>
      <c r="N30"/>
      <c r="O30"/>
      <c r="P30"/>
    </row>
    <row r="31" spans="1:16" s="110" customFormat="1" ht="14.45" customHeight="1" x14ac:dyDescent="0.2">
      <c r="A31" s="120" t="s">
        <v>113</v>
      </c>
      <c r="B31" s="119" t="s">
        <v>116</v>
      </c>
      <c r="C31" s="113">
        <v>82.146021983697082</v>
      </c>
      <c r="D31" s="115">
        <v>139976</v>
      </c>
      <c r="E31" s="114">
        <v>146383</v>
      </c>
      <c r="F31" s="114">
        <v>145091</v>
      </c>
      <c r="G31" s="114">
        <v>146333</v>
      </c>
      <c r="H31" s="140">
        <v>144467</v>
      </c>
      <c r="I31" s="115">
        <v>-4491</v>
      </c>
      <c r="J31" s="116">
        <v>-3.1086684156243294</v>
      </c>
      <c r="K31"/>
      <c r="L31"/>
      <c r="M31"/>
      <c r="N31"/>
      <c r="O31"/>
      <c r="P31"/>
    </row>
    <row r="32" spans="1:16" s="110" customFormat="1" ht="14.45" customHeight="1" x14ac:dyDescent="0.2">
      <c r="A32" s="123"/>
      <c r="B32" s="124" t="s">
        <v>117</v>
      </c>
      <c r="C32" s="125">
        <v>17.471933520736624</v>
      </c>
      <c r="D32" s="143">
        <v>29772</v>
      </c>
      <c r="E32" s="144">
        <v>31131</v>
      </c>
      <c r="F32" s="144">
        <v>30801</v>
      </c>
      <c r="G32" s="144">
        <v>30968</v>
      </c>
      <c r="H32" s="145">
        <v>30226</v>
      </c>
      <c r="I32" s="143">
        <v>-454</v>
      </c>
      <c r="J32" s="146">
        <v>-1.5020181300866804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152886</v>
      </c>
      <c r="E56" s="114">
        <v>160929</v>
      </c>
      <c r="F56" s="114">
        <v>159682</v>
      </c>
      <c r="G56" s="114">
        <v>160279</v>
      </c>
      <c r="H56" s="140">
        <v>157613</v>
      </c>
      <c r="I56" s="115">
        <v>-4727</v>
      </c>
      <c r="J56" s="116">
        <v>-2.9991180930507002</v>
      </c>
      <c r="K56"/>
      <c r="L56"/>
      <c r="M56"/>
      <c r="N56"/>
      <c r="O56"/>
      <c r="P56"/>
    </row>
    <row r="57" spans="1:16" s="110" customFormat="1" ht="14.45" customHeight="1" x14ac:dyDescent="0.2">
      <c r="A57" s="120" t="s">
        <v>105</v>
      </c>
      <c r="B57" s="119" t="s">
        <v>106</v>
      </c>
      <c r="C57" s="113">
        <v>43.79406878327643</v>
      </c>
      <c r="D57" s="115">
        <v>66955</v>
      </c>
      <c r="E57" s="114">
        <v>70462</v>
      </c>
      <c r="F57" s="114">
        <v>69965</v>
      </c>
      <c r="G57" s="114">
        <v>70072</v>
      </c>
      <c r="H57" s="140">
        <v>68745</v>
      </c>
      <c r="I57" s="115">
        <v>-1790</v>
      </c>
      <c r="J57" s="116">
        <v>-2.6038257327805661</v>
      </c>
    </row>
    <row r="58" spans="1:16" s="110" customFormat="1" ht="14.45" customHeight="1" x14ac:dyDescent="0.2">
      <c r="A58" s="120"/>
      <c r="B58" s="119" t="s">
        <v>107</v>
      </c>
      <c r="C58" s="113">
        <v>56.20593121672357</v>
      </c>
      <c r="D58" s="115">
        <v>85931</v>
      </c>
      <c r="E58" s="114">
        <v>90467</v>
      </c>
      <c r="F58" s="114">
        <v>89717</v>
      </c>
      <c r="G58" s="114">
        <v>90207</v>
      </c>
      <c r="H58" s="140">
        <v>88868</v>
      </c>
      <c r="I58" s="115">
        <v>-2937</v>
      </c>
      <c r="J58" s="116">
        <v>-3.3049016518881937</v>
      </c>
    </row>
    <row r="59" spans="1:16" s="110" customFormat="1" ht="14.45" customHeight="1" x14ac:dyDescent="0.2">
      <c r="A59" s="118" t="s">
        <v>105</v>
      </c>
      <c r="B59" s="121" t="s">
        <v>108</v>
      </c>
      <c r="C59" s="113">
        <v>21.115733291472079</v>
      </c>
      <c r="D59" s="115">
        <v>32283</v>
      </c>
      <c r="E59" s="114">
        <v>34723</v>
      </c>
      <c r="F59" s="114">
        <v>34275</v>
      </c>
      <c r="G59" s="114">
        <v>35307</v>
      </c>
      <c r="H59" s="140">
        <v>33744</v>
      </c>
      <c r="I59" s="115">
        <v>-1461</v>
      </c>
      <c r="J59" s="116">
        <v>-4.3296586059743953</v>
      </c>
    </row>
    <row r="60" spans="1:16" s="110" customFormat="1" ht="14.45" customHeight="1" x14ac:dyDescent="0.2">
      <c r="A60" s="118"/>
      <c r="B60" s="121" t="s">
        <v>109</v>
      </c>
      <c r="C60" s="113">
        <v>53.231819787292494</v>
      </c>
      <c r="D60" s="115">
        <v>81384</v>
      </c>
      <c r="E60" s="114">
        <v>85998</v>
      </c>
      <c r="F60" s="114">
        <v>85441</v>
      </c>
      <c r="G60" s="114">
        <v>85374</v>
      </c>
      <c r="H60" s="140">
        <v>84552</v>
      </c>
      <c r="I60" s="115">
        <v>-3168</v>
      </c>
      <c r="J60" s="116">
        <v>-3.746806698836219</v>
      </c>
    </row>
    <row r="61" spans="1:16" s="110" customFormat="1" ht="14.45" customHeight="1" x14ac:dyDescent="0.2">
      <c r="A61" s="118"/>
      <c r="B61" s="121" t="s">
        <v>110</v>
      </c>
      <c r="C61" s="113">
        <v>13.805057363002499</v>
      </c>
      <c r="D61" s="115">
        <v>21106</v>
      </c>
      <c r="E61" s="114">
        <v>21607</v>
      </c>
      <c r="F61" s="114">
        <v>21445</v>
      </c>
      <c r="G61" s="114">
        <v>21301</v>
      </c>
      <c r="H61" s="140">
        <v>21152</v>
      </c>
      <c r="I61" s="115">
        <v>-46</v>
      </c>
      <c r="J61" s="116">
        <v>-0.2174735249621785</v>
      </c>
    </row>
    <row r="62" spans="1:16" s="110" customFormat="1" ht="14.45" customHeight="1" x14ac:dyDescent="0.2">
      <c r="A62" s="120"/>
      <c r="B62" s="121" t="s">
        <v>111</v>
      </c>
      <c r="C62" s="113">
        <v>11.847389558232932</v>
      </c>
      <c r="D62" s="115">
        <v>18113</v>
      </c>
      <c r="E62" s="114">
        <v>18601</v>
      </c>
      <c r="F62" s="114">
        <v>18521</v>
      </c>
      <c r="G62" s="114">
        <v>18297</v>
      </c>
      <c r="H62" s="140">
        <v>18164</v>
      </c>
      <c r="I62" s="115">
        <v>-51</v>
      </c>
      <c r="J62" s="116">
        <v>-0.28077515965646332</v>
      </c>
    </row>
    <row r="63" spans="1:16" s="110" customFormat="1" ht="14.45" customHeight="1" x14ac:dyDescent="0.2">
      <c r="A63" s="120"/>
      <c r="B63" s="121" t="s">
        <v>112</v>
      </c>
      <c r="C63" s="113">
        <v>0.89282210274322049</v>
      </c>
      <c r="D63" s="115">
        <v>1365</v>
      </c>
      <c r="E63" s="114">
        <v>1420</v>
      </c>
      <c r="F63" s="114">
        <v>1452</v>
      </c>
      <c r="G63" s="114">
        <v>1290</v>
      </c>
      <c r="H63" s="140">
        <v>1234</v>
      </c>
      <c r="I63" s="115">
        <v>131</v>
      </c>
      <c r="J63" s="116">
        <v>10.615883306320908</v>
      </c>
    </row>
    <row r="64" spans="1:16" s="110" customFormat="1" ht="14.45" customHeight="1" x14ac:dyDescent="0.2">
      <c r="A64" s="120" t="s">
        <v>113</v>
      </c>
      <c r="B64" s="119" t="s">
        <v>116</v>
      </c>
      <c r="C64" s="113">
        <v>81.507136036000674</v>
      </c>
      <c r="D64" s="115">
        <v>124613</v>
      </c>
      <c r="E64" s="114">
        <v>131294</v>
      </c>
      <c r="F64" s="114">
        <v>130346</v>
      </c>
      <c r="G64" s="114">
        <v>130837</v>
      </c>
      <c r="H64" s="140">
        <v>128967</v>
      </c>
      <c r="I64" s="115">
        <v>-4354</v>
      </c>
      <c r="J64" s="116">
        <v>-3.3760574410508113</v>
      </c>
    </row>
    <row r="65" spans="1:10" s="110" customFormat="1" ht="14.45" customHeight="1" x14ac:dyDescent="0.2">
      <c r="A65" s="123"/>
      <c r="B65" s="124" t="s">
        <v>117</v>
      </c>
      <c r="C65" s="125">
        <v>18.097144277435476</v>
      </c>
      <c r="D65" s="143">
        <v>27668</v>
      </c>
      <c r="E65" s="144">
        <v>29029</v>
      </c>
      <c r="F65" s="144">
        <v>28741</v>
      </c>
      <c r="G65" s="144">
        <v>28821</v>
      </c>
      <c r="H65" s="145">
        <v>28019</v>
      </c>
      <c r="I65" s="143">
        <v>-351</v>
      </c>
      <c r="J65" s="146">
        <v>-1.2527213676433848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170399</v>
      </c>
      <c r="G11" s="114">
        <v>178172</v>
      </c>
      <c r="H11" s="114">
        <v>176534</v>
      </c>
      <c r="I11" s="114">
        <v>177977</v>
      </c>
      <c r="J11" s="140">
        <v>175362</v>
      </c>
      <c r="K11" s="114">
        <v>-4963</v>
      </c>
      <c r="L11" s="116">
        <v>-2.8301456415871171</v>
      </c>
    </row>
    <row r="12" spans="1:17" s="110" customFormat="1" ht="24" customHeight="1" x14ac:dyDescent="0.2">
      <c r="A12" s="606" t="s">
        <v>185</v>
      </c>
      <c r="B12" s="607"/>
      <c r="C12" s="607"/>
      <c r="D12" s="608"/>
      <c r="E12" s="113">
        <v>43.442743208586904</v>
      </c>
      <c r="F12" s="115">
        <v>74026</v>
      </c>
      <c r="G12" s="114">
        <v>77346</v>
      </c>
      <c r="H12" s="114">
        <v>76608</v>
      </c>
      <c r="I12" s="114">
        <v>76904</v>
      </c>
      <c r="J12" s="140">
        <v>75573</v>
      </c>
      <c r="K12" s="114">
        <v>-1547</v>
      </c>
      <c r="L12" s="116">
        <v>-2.0470273775025474</v>
      </c>
    </row>
    <row r="13" spans="1:17" s="110" customFormat="1" ht="15" customHeight="1" x14ac:dyDescent="0.2">
      <c r="A13" s="120"/>
      <c r="B13" s="609" t="s">
        <v>107</v>
      </c>
      <c r="C13" s="609"/>
      <c r="E13" s="113">
        <v>56.557256791413096</v>
      </c>
      <c r="F13" s="115">
        <v>96373</v>
      </c>
      <c r="G13" s="114">
        <v>100826</v>
      </c>
      <c r="H13" s="114">
        <v>99926</v>
      </c>
      <c r="I13" s="114">
        <v>101073</v>
      </c>
      <c r="J13" s="140">
        <v>99789</v>
      </c>
      <c r="K13" s="114">
        <v>-3416</v>
      </c>
      <c r="L13" s="116">
        <v>-3.4232230005311206</v>
      </c>
    </row>
    <row r="14" spans="1:17" s="110" customFormat="1" ht="22.5" customHeight="1" x14ac:dyDescent="0.2">
      <c r="A14" s="606" t="s">
        <v>186</v>
      </c>
      <c r="B14" s="607"/>
      <c r="C14" s="607"/>
      <c r="D14" s="608"/>
      <c r="E14" s="113">
        <v>20.934982012805239</v>
      </c>
      <c r="F14" s="115">
        <v>35673</v>
      </c>
      <c r="G14" s="114">
        <v>37778</v>
      </c>
      <c r="H14" s="114">
        <v>37088</v>
      </c>
      <c r="I14" s="114">
        <v>38472</v>
      </c>
      <c r="J14" s="140">
        <v>37029</v>
      </c>
      <c r="K14" s="114">
        <v>-1356</v>
      </c>
      <c r="L14" s="116">
        <v>-3.6619946528396663</v>
      </c>
    </row>
    <row r="15" spans="1:17" s="110" customFormat="1" ht="15" customHeight="1" x14ac:dyDescent="0.2">
      <c r="A15" s="120"/>
      <c r="B15" s="119"/>
      <c r="C15" s="258" t="s">
        <v>106</v>
      </c>
      <c r="E15" s="113">
        <v>46.601070837888599</v>
      </c>
      <c r="F15" s="115">
        <v>16624</v>
      </c>
      <c r="G15" s="114">
        <v>17591</v>
      </c>
      <c r="H15" s="114">
        <v>17246</v>
      </c>
      <c r="I15" s="114">
        <v>17848</v>
      </c>
      <c r="J15" s="140">
        <v>17187</v>
      </c>
      <c r="K15" s="114">
        <v>-563</v>
      </c>
      <c r="L15" s="116">
        <v>-3.2757316576482225</v>
      </c>
    </row>
    <row r="16" spans="1:17" s="110" customFormat="1" ht="15" customHeight="1" x14ac:dyDescent="0.2">
      <c r="A16" s="120"/>
      <c r="B16" s="119"/>
      <c r="C16" s="258" t="s">
        <v>107</v>
      </c>
      <c r="E16" s="113">
        <v>53.398929162111401</v>
      </c>
      <c r="F16" s="115">
        <v>19049</v>
      </c>
      <c r="G16" s="114">
        <v>20187</v>
      </c>
      <c r="H16" s="114">
        <v>19842</v>
      </c>
      <c r="I16" s="114">
        <v>20624</v>
      </c>
      <c r="J16" s="140">
        <v>19842</v>
      </c>
      <c r="K16" s="114">
        <v>-793</v>
      </c>
      <c r="L16" s="116">
        <v>-3.9965729261163188</v>
      </c>
    </row>
    <row r="17" spans="1:12" s="110" customFormat="1" ht="15" customHeight="1" x14ac:dyDescent="0.2">
      <c r="A17" s="120"/>
      <c r="B17" s="121" t="s">
        <v>109</v>
      </c>
      <c r="C17" s="258"/>
      <c r="E17" s="113">
        <v>52.3846970932928</v>
      </c>
      <c r="F17" s="115">
        <v>89263</v>
      </c>
      <c r="G17" s="114">
        <v>93936</v>
      </c>
      <c r="H17" s="114">
        <v>93412</v>
      </c>
      <c r="I17" s="114">
        <v>93817</v>
      </c>
      <c r="J17" s="140">
        <v>93049</v>
      </c>
      <c r="K17" s="114">
        <v>-3786</v>
      </c>
      <c r="L17" s="116">
        <v>-4.0688239529710151</v>
      </c>
    </row>
    <row r="18" spans="1:12" s="110" customFormat="1" ht="15" customHeight="1" x14ac:dyDescent="0.2">
      <c r="A18" s="120"/>
      <c r="B18" s="119"/>
      <c r="C18" s="258" t="s">
        <v>106</v>
      </c>
      <c r="E18" s="113">
        <v>42.455440664104948</v>
      </c>
      <c r="F18" s="115">
        <v>37897</v>
      </c>
      <c r="G18" s="114">
        <v>39828</v>
      </c>
      <c r="H18" s="114">
        <v>39513</v>
      </c>
      <c r="I18" s="114">
        <v>39459</v>
      </c>
      <c r="J18" s="140">
        <v>38964</v>
      </c>
      <c r="K18" s="114">
        <v>-1067</v>
      </c>
      <c r="L18" s="116">
        <v>-2.7384252130171438</v>
      </c>
    </row>
    <row r="19" spans="1:12" s="110" customFormat="1" ht="15" customHeight="1" x14ac:dyDescent="0.2">
      <c r="A19" s="120"/>
      <c r="B19" s="119"/>
      <c r="C19" s="258" t="s">
        <v>107</v>
      </c>
      <c r="E19" s="113">
        <v>57.544559335895052</v>
      </c>
      <c r="F19" s="115">
        <v>51366</v>
      </c>
      <c r="G19" s="114">
        <v>54108</v>
      </c>
      <c r="H19" s="114">
        <v>53899</v>
      </c>
      <c r="I19" s="114">
        <v>54358</v>
      </c>
      <c r="J19" s="140">
        <v>54085</v>
      </c>
      <c r="K19" s="114">
        <v>-2719</v>
      </c>
      <c r="L19" s="116">
        <v>-5.0272718868447814</v>
      </c>
    </row>
    <row r="20" spans="1:12" s="110" customFormat="1" ht="15" customHeight="1" x14ac:dyDescent="0.2">
      <c r="A20" s="120"/>
      <c r="B20" s="121" t="s">
        <v>110</v>
      </c>
      <c r="C20" s="258"/>
      <c r="E20" s="113">
        <v>14.266515648566013</v>
      </c>
      <c r="F20" s="115">
        <v>24310</v>
      </c>
      <c r="G20" s="114">
        <v>24775</v>
      </c>
      <c r="H20" s="114">
        <v>24576</v>
      </c>
      <c r="I20" s="114">
        <v>24445</v>
      </c>
      <c r="J20" s="140">
        <v>24181</v>
      </c>
      <c r="K20" s="114">
        <v>129</v>
      </c>
      <c r="L20" s="116">
        <v>0.53347669657995944</v>
      </c>
    </row>
    <row r="21" spans="1:12" s="110" customFormat="1" ht="15" customHeight="1" x14ac:dyDescent="0.2">
      <c r="A21" s="120"/>
      <c r="B21" s="119"/>
      <c r="C21" s="258" t="s">
        <v>106</v>
      </c>
      <c r="E21" s="113">
        <v>37.24804607157548</v>
      </c>
      <c r="F21" s="115">
        <v>9055</v>
      </c>
      <c r="G21" s="114">
        <v>9255</v>
      </c>
      <c r="H21" s="114">
        <v>9225</v>
      </c>
      <c r="I21" s="114">
        <v>9125</v>
      </c>
      <c r="J21" s="140">
        <v>8971</v>
      </c>
      <c r="K21" s="114">
        <v>84</v>
      </c>
      <c r="L21" s="116">
        <v>0.93635046260171662</v>
      </c>
    </row>
    <row r="22" spans="1:12" s="110" customFormat="1" ht="15" customHeight="1" x14ac:dyDescent="0.2">
      <c r="A22" s="120"/>
      <c r="B22" s="119"/>
      <c r="C22" s="258" t="s">
        <v>107</v>
      </c>
      <c r="E22" s="113">
        <v>62.75195392842452</v>
      </c>
      <c r="F22" s="115">
        <v>15255</v>
      </c>
      <c r="G22" s="114">
        <v>15520</v>
      </c>
      <c r="H22" s="114">
        <v>15351</v>
      </c>
      <c r="I22" s="114">
        <v>15320</v>
      </c>
      <c r="J22" s="140">
        <v>15210</v>
      </c>
      <c r="K22" s="114">
        <v>45</v>
      </c>
      <c r="L22" s="116">
        <v>0.29585798816568049</v>
      </c>
    </row>
    <row r="23" spans="1:12" s="110" customFormat="1" ht="15" customHeight="1" x14ac:dyDescent="0.2">
      <c r="A23" s="120"/>
      <c r="B23" s="121" t="s">
        <v>111</v>
      </c>
      <c r="C23" s="258"/>
      <c r="E23" s="113">
        <v>12.413805245335947</v>
      </c>
      <c r="F23" s="115">
        <v>21153</v>
      </c>
      <c r="G23" s="114">
        <v>21683</v>
      </c>
      <c r="H23" s="114">
        <v>21458</v>
      </c>
      <c r="I23" s="114">
        <v>21243</v>
      </c>
      <c r="J23" s="140">
        <v>21102</v>
      </c>
      <c r="K23" s="114">
        <v>51</v>
      </c>
      <c r="L23" s="116">
        <v>0.24168325277224909</v>
      </c>
    </row>
    <row r="24" spans="1:12" s="110" customFormat="1" ht="15" customHeight="1" x14ac:dyDescent="0.2">
      <c r="A24" s="120"/>
      <c r="B24" s="119"/>
      <c r="C24" s="258" t="s">
        <v>106</v>
      </c>
      <c r="E24" s="113">
        <v>49.401976079043159</v>
      </c>
      <c r="F24" s="115">
        <v>10450</v>
      </c>
      <c r="G24" s="114">
        <v>10672</v>
      </c>
      <c r="H24" s="114">
        <v>10624</v>
      </c>
      <c r="I24" s="114">
        <v>10472</v>
      </c>
      <c r="J24" s="140">
        <v>10451</v>
      </c>
      <c r="K24" s="114">
        <v>-1</v>
      </c>
      <c r="L24" s="116">
        <v>-9.5684623481006609E-3</v>
      </c>
    </row>
    <row r="25" spans="1:12" s="110" customFormat="1" ht="15" customHeight="1" x14ac:dyDescent="0.2">
      <c r="A25" s="120"/>
      <c r="B25" s="119"/>
      <c r="C25" s="258" t="s">
        <v>107</v>
      </c>
      <c r="E25" s="113">
        <v>50.598023920956841</v>
      </c>
      <c r="F25" s="115">
        <v>10703</v>
      </c>
      <c r="G25" s="114">
        <v>11011</v>
      </c>
      <c r="H25" s="114">
        <v>10834</v>
      </c>
      <c r="I25" s="114">
        <v>10771</v>
      </c>
      <c r="J25" s="140">
        <v>10651</v>
      </c>
      <c r="K25" s="114">
        <v>52</v>
      </c>
      <c r="L25" s="116">
        <v>0.48821706881982913</v>
      </c>
    </row>
    <row r="26" spans="1:12" s="110" customFormat="1" ht="15" customHeight="1" x14ac:dyDescent="0.2">
      <c r="A26" s="120"/>
      <c r="C26" s="121" t="s">
        <v>187</v>
      </c>
      <c r="D26" s="110" t="s">
        <v>188</v>
      </c>
      <c r="E26" s="113">
        <v>0.95833895738824759</v>
      </c>
      <c r="F26" s="115">
        <v>1633</v>
      </c>
      <c r="G26" s="114">
        <v>1719</v>
      </c>
      <c r="H26" s="114">
        <v>1742</v>
      </c>
      <c r="I26" s="114">
        <v>1546</v>
      </c>
      <c r="J26" s="140">
        <v>1505</v>
      </c>
      <c r="K26" s="114">
        <v>128</v>
      </c>
      <c r="L26" s="116">
        <v>8.5049833887043196</v>
      </c>
    </row>
    <row r="27" spans="1:12" s="110" customFormat="1" ht="15" customHeight="1" x14ac:dyDescent="0.2">
      <c r="A27" s="120"/>
      <c r="B27" s="119"/>
      <c r="D27" s="259" t="s">
        <v>106</v>
      </c>
      <c r="E27" s="113">
        <v>43.600734843845686</v>
      </c>
      <c r="F27" s="115">
        <v>712</v>
      </c>
      <c r="G27" s="114">
        <v>759</v>
      </c>
      <c r="H27" s="114">
        <v>808</v>
      </c>
      <c r="I27" s="114">
        <v>702</v>
      </c>
      <c r="J27" s="140">
        <v>686</v>
      </c>
      <c r="K27" s="114">
        <v>26</v>
      </c>
      <c r="L27" s="116">
        <v>3.7900874635568513</v>
      </c>
    </row>
    <row r="28" spans="1:12" s="110" customFormat="1" ht="15" customHeight="1" x14ac:dyDescent="0.2">
      <c r="A28" s="120"/>
      <c r="B28" s="119"/>
      <c r="D28" s="259" t="s">
        <v>107</v>
      </c>
      <c r="E28" s="113">
        <v>56.399265156154314</v>
      </c>
      <c r="F28" s="115">
        <v>921</v>
      </c>
      <c r="G28" s="114">
        <v>960</v>
      </c>
      <c r="H28" s="114">
        <v>934</v>
      </c>
      <c r="I28" s="114">
        <v>844</v>
      </c>
      <c r="J28" s="140">
        <v>819</v>
      </c>
      <c r="K28" s="114">
        <v>102</v>
      </c>
      <c r="L28" s="116">
        <v>12.454212454212454</v>
      </c>
    </row>
    <row r="29" spans="1:12" s="110" customFormat="1" ht="24" customHeight="1" x14ac:dyDescent="0.2">
      <c r="A29" s="606" t="s">
        <v>189</v>
      </c>
      <c r="B29" s="607"/>
      <c r="C29" s="607"/>
      <c r="D29" s="608"/>
      <c r="E29" s="113">
        <v>82.146021983697082</v>
      </c>
      <c r="F29" s="115">
        <v>139976</v>
      </c>
      <c r="G29" s="114">
        <v>146383</v>
      </c>
      <c r="H29" s="114">
        <v>145091</v>
      </c>
      <c r="I29" s="114">
        <v>146333</v>
      </c>
      <c r="J29" s="140">
        <v>144467</v>
      </c>
      <c r="K29" s="114">
        <v>-4491</v>
      </c>
      <c r="L29" s="116">
        <v>-3.1086684156243294</v>
      </c>
    </row>
    <row r="30" spans="1:12" s="110" customFormat="1" ht="15" customHeight="1" x14ac:dyDescent="0.2">
      <c r="A30" s="120"/>
      <c r="B30" s="119"/>
      <c r="C30" s="258" t="s">
        <v>106</v>
      </c>
      <c r="E30" s="113">
        <v>42.212236383380009</v>
      </c>
      <c r="F30" s="115">
        <v>59087</v>
      </c>
      <c r="G30" s="114">
        <v>61660</v>
      </c>
      <c r="H30" s="114">
        <v>61107</v>
      </c>
      <c r="I30" s="114">
        <v>61371</v>
      </c>
      <c r="J30" s="140">
        <v>60541</v>
      </c>
      <c r="K30" s="114">
        <v>-1454</v>
      </c>
      <c r="L30" s="116">
        <v>-2.4016782015493634</v>
      </c>
    </row>
    <row r="31" spans="1:12" s="110" customFormat="1" ht="15" customHeight="1" x14ac:dyDescent="0.2">
      <c r="A31" s="120"/>
      <c r="B31" s="119"/>
      <c r="C31" s="258" t="s">
        <v>107</v>
      </c>
      <c r="E31" s="113">
        <v>57.787763616619991</v>
      </c>
      <c r="F31" s="115">
        <v>80889</v>
      </c>
      <c r="G31" s="114">
        <v>84723</v>
      </c>
      <c r="H31" s="114">
        <v>83984</v>
      </c>
      <c r="I31" s="114">
        <v>84962</v>
      </c>
      <c r="J31" s="140">
        <v>83926</v>
      </c>
      <c r="K31" s="114">
        <v>-3037</v>
      </c>
      <c r="L31" s="116">
        <v>-3.6186640611967684</v>
      </c>
    </row>
    <row r="32" spans="1:12" s="110" customFormat="1" ht="15" customHeight="1" x14ac:dyDescent="0.2">
      <c r="A32" s="120"/>
      <c r="B32" s="119" t="s">
        <v>117</v>
      </c>
      <c r="C32" s="258"/>
      <c r="E32" s="113">
        <v>17.471933520736624</v>
      </c>
      <c r="F32" s="114">
        <v>29772</v>
      </c>
      <c r="G32" s="114">
        <v>31131</v>
      </c>
      <c r="H32" s="114">
        <v>30801</v>
      </c>
      <c r="I32" s="114">
        <v>30968</v>
      </c>
      <c r="J32" s="140">
        <v>30226</v>
      </c>
      <c r="K32" s="114">
        <v>-454</v>
      </c>
      <c r="L32" s="116">
        <v>-1.5020181300866804</v>
      </c>
    </row>
    <row r="33" spans="1:12" s="110" customFormat="1" ht="15" customHeight="1" x14ac:dyDescent="0.2">
      <c r="A33" s="120"/>
      <c r="B33" s="119"/>
      <c r="C33" s="258" t="s">
        <v>106</v>
      </c>
      <c r="E33" s="113">
        <v>49.29799811903802</v>
      </c>
      <c r="F33" s="114">
        <v>14677</v>
      </c>
      <c r="G33" s="114">
        <v>15416</v>
      </c>
      <c r="H33" s="114">
        <v>15239</v>
      </c>
      <c r="I33" s="114">
        <v>15253</v>
      </c>
      <c r="J33" s="140">
        <v>14774</v>
      </c>
      <c r="K33" s="114">
        <v>-97</v>
      </c>
      <c r="L33" s="116">
        <v>-0.65655881954785433</v>
      </c>
    </row>
    <row r="34" spans="1:12" s="110" customFormat="1" ht="15" customHeight="1" x14ac:dyDescent="0.2">
      <c r="A34" s="120"/>
      <c r="B34" s="119"/>
      <c r="C34" s="258" t="s">
        <v>107</v>
      </c>
      <c r="E34" s="113">
        <v>50.70200188096198</v>
      </c>
      <c r="F34" s="114">
        <v>15095</v>
      </c>
      <c r="G34" s="114">
        <v>15715</v>
      </c>
      <c r="H34" s="114">
        <v>15562</v>
      </c>
      <c r="I34" s="114">
        <v>15715</v>
      </c>
      <c r="J34" s="140">
        <v>15452</v>
      </c>
      <c r="K34" s="114">
        <v>-357</v>
      </c>
      <c r="L34" s="116">
        <v>-2.3103805332643024</v>
      </c>
    </row>
    <row r="35" spans="1:12" s="110" customFormat="1" ht="24" customHeight="1" x14ac:dyDescent="0.2">
      <c r="A35" s="606" t="s">
        <v>192</v>
      </c>
      <c r="B35" s="607"/>
      <c r="C35" s="607"/>
      <c r="D35" s="608"/>
      <c r="E35" s="113">
        <v>23.981948250870015</v>
      </c>
      <c r="F35" s="114">
        <v>40865</v>
      </c>
      <c r="G35" s="114">
        <v>42882</v>
      </c>
      <c r="H35" s="114">
        <v>42295</v>
      </c>
      <c r="I35" s="114">
        <v>43400</v>
      </c>
      <c r="J35" s="114">
        <v>41787</v>
      </c>
      <c r="K35" s="318">
        <v>-922</v>
      </c>
      <c r="L35" s="319">
        <v>-2.2064278364084524</v>
      </c>
    </row>
    <row r="36" spans="1:12" s="110" customFormat="1" ht="15" customHeight="1" x14ac:dyDescent="0.2">
      <c r="A36" s="120"/>
      <c r="B36" s="119"/>
      <c r="C36" s="258" t="s">
        <v>106</v>
      </c>
      <c r="E36" s="113">
        <v>47.576165422733389</v>
      </c>
      <c r="F36" s="114">
        <v>19442</v>
      </c>
      <c r="G36" s="114">
        <v>20415</v>
      </c>
      <c r="H36" s="114">
        <v>20036</v>
      </c>
      <c r="I36" s="114">
        <v>20394</v>
      </c>
      <c r="J36" s="114">
        <v>19507</v>
      </c>
      <c r="K36" s="318">
        <v>-65</v>
      </c>
      <c r="L36" s="116">
        <v>-0.33321371815245809</v>
      </c>
    </row>
    <row r="37" spans="1:12" s="110" customFormat="1" ht="15" customHeight="1" x14ac:dyDescent="0.2">
      <c r="A37" s="120"/>
      <c r="B37" s="119"/>
      <c r="C37" s="258" t="s">
        <v>107</v>
      </c>
      <c r="E37" s="113">
        <v>52.423834577266611</v>
      </c>
      <c r="F37" s="114">
        <v>21423</v>
      </c>
      <c r="G37" s="114">
        <v>22467</v>
      </c>
      <c r="H37" s="114">
        <v>22259</v>
      </c>
      <c r="I37" s="114">
        <v>23006</v>
      </c>
      <c r="J37" s="140">
        <v>22280</v>
      </c>
      <c r="K37" s="114">
        <v>-857</v>
      </c>
      <c r="L37" s="116">
        <v>-3.8464991023339317</v>
      </c>
    </row>
    <row r="38" spans="1:12" s="110" customFormat="1" ht="15" customHeight="1" x14ac:dyDescent="0.2">
      <c r="A38" s="120"/>
      <c r="B38" s="119" t="s">
        <v>328</v>
      </c>
      <c r="C38" s="258"/>
      <c r="E38" s="113">
        <v>41.790151350653467</v>
      </c>
      <c r="F38" s="114">
        <v>71210</v>
      </c>
      <c r="G38" s="114">
        <v>73691</v>
      </c>
      <c r="H38" s="114">
        <v>73003</v>
      </c>
      <c r="I38" s="114">
        <v>72938</v>
      </c>
      <c r="J38" s="140">
        <v>72413</v>
      </c>
      <c r="K38" s="114">
        <v>-1203</v>
      </c>
      <c r="L38" s="116">
        <v>-1.661303909519009</v>
      </c>
    </row>
    <row r="39" spans="1:12" s="110" customFormat="1" ht="15" customHeight="1" x14ac:dyDescent="0.2">
      <c r="A39" s="120"/>
      <c r="B39" s="119"/>
      <c r="C39" s="258" t="s">
        <v>106</v>
      </c>
      <c r="E39" s="113">
        <v>41.662687824743713</v>
      </c>
      <c r="F39" s="115">
        <v>29668</v>
      </c>
      <c r="G39" s="114">
        <v>30620</v>
      </c>
      <c r="H39" s="114">
        <v>30299</v>
      </c>
      <c r="I39" s="114">
        <v>30168</v>
      </c>
      <c r="J39" s="140">
        <v>29942</v>
      </c>
      <c r="K39" s="114">
        <v>-274</v>
      </c>
      <c r="L39" s="116">
        <v>-0.91510253156101795</v>
      </c>
    </row>
    <row r="40" spans="1:12" s="110" customFormat="1" ht="15" customHeight="1" x14ac:dyDescent="0.2">
      <c r="A40" s="120"/>
      <c r="B40" s="119"/>
      <c r="C40" s="258" t="s">
        <v>107</v>
      </c>
      <c r="E40" s="113">
        <v>58.337312175256287</v>
      </c>
      <c r="F40" s="115">
        <v>41542</v>
      </c>
      <c r="G40" s="114">
        <v>43071</v>
      </c>
      <c r="H40" s="114">
        <v>42704</v>
      </c>
      <c r="I40" s="114">
        <v>42770</v>
      </c>
      <c r="J40" s="140">
        <v>42471</v>
      </c>
      <c r="K40" s="114">
        <v>-929</v>
      </c>
      <c r="L40" s="116">
        <v>-2.1873749146476418</v>
      </c>
    </row>
    <row r="41" spans="1:12" s="110" customFormat="1" ht="15" customHeight="1" x14ac:dyDescent="0.2">
      <c r="A41" s="120"/>
      <c r="B41" s="320" t="s">
        <v>515</v>
      </c>
      <c r="C41" s="258"/>
      <c r="E41" s="113">
        <v>11.542908115657955</v>
      </c>
      <c r="F41" s="115">
        <v>19669</v>
      </c>
      <c r="G41" s="114">
        <v>20445</v>
      </c>
      <c r="H41" s="114">
        <v>19960</v>
      </c>
      <c r="I41" s="114">
        <v>19966</v>
      </c>
      <c r="J41" s="140">
        <v>19240</v>
      </c>
      <c r="K41" s="114">
        <v>429</v>
      </c>
      <c r="L41" s="116">
        <v>2.2297297297297298</v>
      </c>
    </row>
    <row r="42" spans="1:12" s="110" customFormat="1" ht="15" customHeight="1" x14ac:dyDescent="0.2">
      <c r="A42" s="120"/>
      <c r="B42" s="119"/>
      <c r="C42" s="268" t="s">
        <v>106</v>
      </c>
      <c r="D42" s="182"/>
      <c r="E42" s="113">
        <v>40.662972189740202</v>
      </c>
      <c r="F42" s="115">
        <v>7998</v>
      </c>
      <c r="G42" s="114">
        <v>8269</v>
      </c>
      <c r="H42" s="114">
        <v>8148</v>
      </c>
      <c r="I42" s="114">
        <v>8141</v>
      </c>
      <c r="J42" s="140">
        <v>7823</v>
      </c>
      <c r="K42" s="114">
        <v>175</v>
      </c>
      <c r="L42" s="116">
        <v>2.2369934807618561</v>
      </c>
    </row>
    <row r="43" spans="1:12" s="110" customFormat="1" ht="15" customHeight="1" x14ac:dyDescent="0.2">
      <c r="A43" s="120"/>
      <c r="B43" s="119"/>
      <c r="C43" s="268" t="s">
        <v>107</v>
      </c>
      <c r="D43" s="182"/>
      <c r="E43" s="113">
        <v>59.337027810259798</v>
      </c>
      <c r="F43" s="115">
        <v>11671</v>
      </c>
      <c r="G43" s="114">
        <v>12176</v>
      </c>
      <c r="H43" s="114">
        <v>11812</v>
      </c>
      <c r="I43" s="114">
        <v>11825</v>
      </c>
      <c r="J43" s="140">
        <v>11417</v>
      </c>
      <c r="K43" s="114">
        <v>254</v>
      </c>
      <c r="L43" s="116">
        <v>2.2247525619689936</v>
      </c>
    </row>
    <row r="44" spans="1:12" s="110" customFormat="1" ht="15" customHeight="1" x14ac:dyDescent="0.2">
      <c r="A44" s="120"/>
      <c r="B44" s="119" t="s">
        <v>205</v>
      </c>
      <c r="C44" s="268"/>
      <c r="D44" s="182"/>
      <c r="E44" s="113">
        <v>22.684992282818563</v>
      </c>
      <c r="F44" s="115">
        <v>38655</v>
      </c>
      <c r="G44" s="114">
        <v>41154</v>
      </c>
      <c r="H44" s="114">
        <v>41276</v>
      </c>
      <c r="I44" s="114">
        <v>41673</v>
      </c>
      <c r="J44" s="140">
        <v>41922</v>
      </c>
      <c r="K44" s="114">
        <v>-3267</v>
      </c>
      <c r="L44" s="116">
        <v>-7.7930442249892655</v>
      </c>
    </row>
    <row r="45" spans="1:12" s="110" customFormat="1" ht="15" customHeight="1" x14ac:dyDescent="0.2">
      <c r="A45" s="120"/>
      <c r="B45" s="119"/>
      <c r="C45" s="268" t="s">
        <v>106</v>
      </c>
      <c r="D45" s="182"/>
      <c r="E45" s="113">
        <v>43.766653731729399</v>
      </c>
      <c r="F45" s="115">
        <v>16918</v>
      </c>
      <c r="G45" s="114">
        <v>18042</v>
      </c>
      <c r="H45" s="114">
        <v>18125</v>
      </c>
      <c r="I45" s="114">
        <v>18201</v>
      </c>
      <c r="J45" s="140">
        <v>18301</v>
      </c>
      <c r="K45" s="114">
        <v>-1383</v>
      </c>
      <c r="L45" s="116">
        <v>-7.5569641003223866</v>
      </c>
    </row>
    <row r="46" spans="1:12" s="110" customFormat="1" ht="15" customHeight="1" x14ac:dyDescent="0.2">
      <c r="A46" s="123"/>
      <c r="B46" s="124"/>
      <c r="C46" s="260" t="s">
        <v>107</v>
      </c>
      <c r="D46" s="261"/>
      <c r="E46" s="125">
        <v>56.233346268270601</v>
      </c>
      <c r="F46" s="143">
        <v>21737</v>
      </c>
      <c r="G46" s="144">
        <v>23112</v>
      </c>
      <c r="H46" s="144">
        <v>23151</v>
      </c>
      <c r="I46" s="144">
        <v>23472</v>
      </c>
      <c r="J46" s="145">
        <v>23621</v>
      </c>
      <c r="K46" s="144">
        <v>-1884</v>
      </c>
      <c r="L46" s="146">
        <v>-7.9759536006096274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170399</v>
      </c>
      <c r="E11" s="114">
        <v>178172</v>
      </c>
      <c r="F11" s="114">
        <v>176534</v>
      </c>
      <c r="G11" s="114">
        <v>177977</v>
      </c>
      <c r="H11" s="140">
        <v>175362</v>
      </c>
      <c r="I11" s="115">
        <v>-4963</v>
      </c>
      <c r="J11" s="116">
        <v>-2.8301456415871171</v>
      </c>
    </row>
    <row r="12" spans="1:15" s="110" customFormat="1" ht="24.95" customHeight="1" x14ac:dyDescent="0.2">
      <c r="A12" s="193" t="s">
        <v>132</v>
      </c>
      <c r="B12" s="194" t="s">
        <v>133</v>
      </c>
      <c r="C12" s="113">
        <v>0.29460266785603201</v>
      </c>
      <c r="D12" s="115">
        <v>502</v>
      </c>
      <c r="E12" s="114">
        <v>498</v>
      </c>
      <c r="F12" s="114">
        <v>558</v>
      </c>
      <c r="G12" s="114">
        <v>535</v>
      </c>
      <c r="H12" s="140">
        <v>479</v>
      </c>
      <c r="I12" s="115">
        <v>23</v>
      </c>
      <c r="J12" s="116">
        <v>4.8016701461377869</v>
      </c>
    </row>
    <row r="13" spans="1:15" s="110" customFormat="1" ht="24.95" customHeight="1" x14ac:dyDescent="0.2">
      <c r="A13" s="193" t="s">
        <v>134</v>
      </c>
      <c r="B13" s="199" t="s">
        <v>214</v>
      </c>
      <c r="C13" s="113">
        <v>0.17957851865327848</v>
      </c>
      <c r="D13" s="115">
        <v>306</v>
      </c>
      <c r="E13" s="114">
        <v>324</v>
      </c>
      <c r="F13" s="114">
        <v>320</v>
      </c>
      <c r="G13" s="114">
        <v>293</v>
      </c>
      <c r="H13" s="140">
        <v>334</v>
      </c>
      <c r="I13" s="115">
        <v>-28</v>
      </c>
      <c r="J13" s="116">
        <v>-8.3832335329341312</v>
      </c>
    </row>
    <row r="14" spans="1:15" s="287" customFormat="1" ht="24.95" customHeight="1" x14ac:dyDescent="0.2">
      <c r="A14" s="193" t="s">
        <v>215</v>
      </c>
      <c r="B14" s="199" t="s">
        <v>137</v>
      </c>
      <c r="C14" s="113">
        <v>2.5933250781988155</v>
      </c>
      <c r="D14" s="115">
        <v>4419</v>
      </c>
      <c r="E14" s="114">
        <v>4493</v>
      </c>
      <c r="F14" s="114">
        <v>4467</v>
      </c>
      <c r="G14" s="114">
        <v>4573</v>
      </c>
      <c r="H14" s="140">
        <v>4670</v>
      </c>
      <c r="I14" s="115">
        <v>-251</v>
      </c>
      <c r="J14" s="116">
        <v>-5.3747323340471089</v>
      </c>
      <c r="K14" s="110"/>
      <c r="L14" s="110"/>
      <c r="M14" s="110"/>
      <c r="N14" s="110"/>
      <c r="O14" s="110"/>
    </row>
    <row r="15" spans="1:15" s="110" customFormat="1" ht="24.95" customHeight="1" x14ac:dyDescent="0.2">
      <c r="A15" s="193" t="s">
        <v>216</v>
      </c>
      <c r="B15" s="199" t="s">
        <v>217</v>
      </c>
      <c r="C15" s="113">
        <v>1.4008298170763913</v>
      </c>
      <c r="D15" s="115">
        <v>2387</v>
      </c>
      <c r="E15" s="114">
        <v>2390</v>
      </c>
      <c r="F15" s="114">
        <v>2333</v>
      </c>
      <c r="G15" s="114">
        <v>2396</v>
      </c>
      <c r="H15" s="140">
        <v>2492</v>
      </c>
      <c r="I15" s="115">
        <v>-105</v>
      </c>
      <c r="J15" s="116">
        <v>-4.213483146067416</v>
      </c>
    </row>
    <row r="16" spans="1:15" s="287" customFormat="1" ht="24.95" customHeight="1" x14ac:dyDescent="0.2">
      <c r="A16" s="193" t="s">
        <v>218</v>
      </c>
      <c r="B16" s="199" t="s">
        <v>141</v>
      </c>
      <c r="C16" s="113">
        <v>1.0404990639616429</v>
      </c>
      <c r="D16" s="115">
        <v>1773</v>
      </c>
      <c r="E16" s="114">
        <v>1837</v>
      </c>
      <c r="F16" s="114">
        <v>1863</v>
      </c>
      <c r="G16" s="114">
        <v>1881</v>
      </c>
      <c r="H16" s="140">
        <v>1892</v>
      </c>
      <c r="I16" s="115">
        <v>-119</v>
      </c>
      <c r="J16" s="116">
        <v>-6.2896405919661733</v>
      </c>
      <c r="K16" s="110"/>
      <c r="L16" s="110"/>
      <c r="M16" s="110"/>
      <c r="N16" s="110"/>
      <c r="O16" s="110"/>
    </row>
    <row r="17" spans="1:15" s="110" customFormat="1" ht="24.95" customHeight="1" x14ac:dyDescent="0.2">
      <c r="A17" s="193" t="s">
        <v>142</v>
      </c>
      <c r="B17" s="199" t="s">
        <v>220</v>
      </c>
      <c r="C17" s="113">
        <v>0.15199619716078147</v>
      </c>
      <c r="D17" s="115">
        <v>259</v>
      </c>
      <c r="E17" s="114">
        <v>266</v>
      </c>
      <c r="F17" s="114">
        <v>271</v>
      </c>
      <c r="G17" s="114">
        <v>296</v>
      </c>
      <c r="H17" s="140">
        <v>286</v>
      </c>
      <c r="I17" s="115">
        <v>-27</v>
      </c>
      <c r="J17" s="116">
        <v>-9.44055944055944</v>
      </c>
    </row>
    <row r="18" spans="1:15" s="287" customFormat="1" ht="24.95" customHeight="1" x14ac:dyDescent="0.2">
      <c r="A18" s="201" t="s">
        <v>144</v>
      </c>
      <c r="B18" s="202" t="s">
        <v>145</v>
      </c>
      <c r="C18" s="113">
        <v>2.2142148721530055</v>
      </c>
      <c r="D18" s="115">
        <v>3773</v>
      </c>
      <c r="E18" s="114">
        <v>3775</v>
      </c>
      <c r="F18" s="114">
        <v>3782</v>
      </c>
      <c r="G18" s="114">
        <v>3758</v>
      </c>
      <c r="H18" s="140">
        <v>3755</v>
      </c>
      <c r="I18" s="115">
        <v>18</v>
      </c>
      <c r="J18" s="116">
        <v>0.47936085219707059</v>
      </c>
      <c r="K18" s="110"/>
      <c r="L18" s="110"/>
      <c r="M18" s="110"/>
      <c r="N18" s="110"/>
      <c r="O18" s="110"/>
    </row>
    <row r="19" spans="1:15" s="110" customFormat="1" ht="24.95" customHeight="1" x14ac:dyDescent="0.2">
      <c r="A19" s="193" t="s">
        <v>146</v>
      </c>
      <c r="B19" s="199" t="s">
        <v>147</v>
      </c>
      <c r="C19" s="113">
        <v>17.367472813807591</v>
      </c>
      <c r="D19" s="115">
        <v>29594</v>
      </c>
      <c r="E19" s="114">
        <v>30488</v>
      </c>
      <c r="F19" s="114">
        <v>29902</v>
      </c>
      <c r="G19" s="114">
        <v>30228</v>
      </c>
      <c r="H19" s="140">
        <v>29858</v>
      </c>
      <c r="I19" s="115">
        <v>-264</v>
      </c>
      <c r="J19" s="116">
        <v>-0.88418514301024853</v>
      </c>
    </row>
    <row r="20" spans="1:15" s="287" customFormat="1" ht="24.95" customHeight="1" x14ac:dyDescent="0.2">
      <c r="A20" s="193" t="s">
        <v>148</v>
      </c>
      <c r="B20" s="199" t="s">
        <v>149</v>
      </c>
      <c r="C20" s="113">
        <v>4.2916918526517174</v>
      </c>
      <c r="D20" s="115">
        <v>7313</v>
      </c>
      <c r="E20" s="114">
        <v>7490</v>
      </c>
      <c r="F20" s="114">
        <v>7554</v>
      </c>
      <c r="G20" s="114">
        <v>7511</v>
      </c>
      <c r="H20" s="140">
        <v>7558</v>
      </c>
      <c r="I20" s="115">
        <v>-245</v>
      </c>
      <c r="J20" s="116">
        <v>-3.2415983064302725</v>
      </c>
      <c r="K20" s="110"/>
      <c r="L20" s="110"/>
      <c r="M20" s="110"/>
      <c r="N20" s="110"/>
      <c r="O20" s="110"/>
    </row>
    <row r="21" spans="1:15" s="110" customFormat="1" ht="24.95" customHeight="1" x14ac:dyDescent="0.2">
      <c r="A21" s="201" t="s">
        <v>150</v>
      </c>
      <c r="B21" s="202" t="s">
        <v>151</v>
      </c>
      <c r="C21" s="113">
        <v>13.858649405219515</v>
      </c>
      <c r="D21" s="115">
        <v>23615</v>
      </c>
      <c r="E21" s="114">
        <v>26511</v>
      </c>
      <c r="F21" s="114">
        <v>26562</v>
      </c>
      <c r="G21" s="114">
        <v>26652</v>
      </c>
      <c r="H21" s="140">
        <v>25583</v>
      </c>
      <c r="I21" s="115">
        <v>-1968</v>
      </c>
      <c r="J21" s="116">
        <v>-7.6926083727475278</v>
      </c>
    </row>
    <row r="22" spans="1:15" s="110" customFormat="1" ht="24.95" customHeight="1" x14ac:dyDescent="0.2">
      <c r="A22" s="201" t="s">
        <v>152</v>
      </c>
      <c r="B22" s="199" t="s">
        <v>153</v>
      </c>
      <c r="C22" s="113">
        <v>1.9929694423089337</v>
      </c>
      <c r="D22" s="115">
        <v>3396</v>
      </c>
      <c r="E22" s="114">
        <v>3509</v>
      </c>
      <c r="F22" s="114">
        <v>3480</v>
      </c>
      <c r="G22" s="114">
        <v>3522</v>
      </c>
      <c r="H22" s="140">
        <v>3531</v>
      </c>
      <c r="I22" s="115">
        <v>-135</v>
      </c>
      <c r="J22" s="116">
        <v>-3.8232795242141036</v>
      </c>
    </row>
    <row r="23" spans="1:15" s="110" customFormat="1" ht="24.95" customHeight="1" x14ac:dyDescent="0.2">
      <c r="A23" s="193" t="s">
        <v>154</v>
      </c>
      <c r="B23" s="199" t="s">
        <v>155</v>
      </c>
      <c r="C23" s="113">
        <v>0.95070980463500376</v>
      </c>
      <c r="D23" s="115">
        <v>1620</v>
      </c>
      <c r="E23" s="114">
        <v>1642</v>
      </c>
      <c r="F23" s="114">
        <v>1644</v>
      </c>
      <c r="G23" s="114">
        <v>1663</v>
      </c>
      <c r="H23" s="140">
        <v>1667</v>
      </c>
      <c r="I23" s="115">
        <v>-47</v>
      </c>
      <c r="J23" s="116">
        <v>-2.8194361127774443</v>
      </c>
    </row>
    <row r="24" spans="1:15" s="110" customFormat="1" ht="24.95" customHeight="1" x14ac:dyDescent="0.2">
      <c r="A24" s="193" t="s">
        <v>156</v>
      </c>
      <c r="B24" s="199" t="s">
        <v>221</v>
      </c>
      <c r="C24" s="113">
        <v>11.840445073034466</v>
      </c>
      <c r="D24" s="115">
        <v>20176</v>
      </c>
      <c r="E24" s="114">
        <v>20519</v>
      </c>
      <c r="F24" s="114">
        <v>20531</v>
      </c>
      <c r="G24" s="114">
        <v>20480</v>
      </c>
      <c r="H24" s="140">
        <v>20339</v>
      </c>
      <c r="I24" s="115">
        <v>-163</v>
      </c>
      <c r="J24" s="116">
        <v>-0.80141599882000103</v>
      </c>
    </row>
    <row r="25" spans="1:15" s="110" customFormat="1" ht="24.95" customHeight="1" x14ac:dyDescent="0.2">
      <c r="A25" s="193" t="s">
        <v>222</v>
      </c>
      <c r="B25" s="204" t="s">
        <v>159</v>
      </c>
      <c r="C25" s="113">
        <v>15.856313710761214</v>
      </c>
      <c r="D25" s="115">
        <v>27019</v>
      </c>
      <c r="E25" s="114">
        <v>27546</v>
      </c>
      <c r="F25" s="114">
        <v>27646</v>
      </c>
      <c r="G25" s="114">
        <v>27548</v>
      </c>
      <c r="H25" s="140">
        <v>27617</v>
      </c>
      <c r="I25" s="115">
        <v>-598</v>
      </c>
      <c r="J25" s="116">
        <v>-2.1653329470978022</v>
      </c>
    </row>
    <row r="26" spans="1:15" s="110" customFormat="1" ht="24.95" customHeight="1" x14ac:dyDescent="0.2">
      <c r="A26" s="201">
        <v>782.78300000000002</v>
      </c>
      <c r="B26" s="203" t="s">
        <v>160</v>
      </c>
      <c r="C26" s="113">
        <v>2.3720796483547439</v>
      </c>
      <c r="D26" s="115">
        <v>4042</v>
      </c>
      <c r="E26" s="114">
        <v>4735</v>
      </c>
      <c r="F26" s="114">
        <v>4682</v>
      </c>
      <c r="G26" s="114">
        <v>4667</v>
      </c>
      <c r="H26" s="140">
        <v>4734</v>
      </c>
      <c r="I26" s="115">
        <v>-692</v>
      </c>
      <c r="J26" s="116">
        <v>-14.617659484579637</v>
      </c>
    </row>
    <row r="27" spans="1:15" s="110" customFormat="1" ht="24.95" customHeight="1" x14ac:dyDescent="0.2">
      <c r="A27" s="193" t="s">
        <v>161</v>
      </c>
      <c r="B27" s="199" t="s">
        <v>162</v>
      </c>
      <c r="C27" s="113">
        <v>0.65199913145030197</v>
      </c>
      <c r="D27" s="115">
        <v>1111</v>
      </c>
      <c r="E27" s="114">
        <v>1048</v>
      </c>
      <c r="F27" s="114">
        <v>1041</v>
      </c>
      <c r="G27" s="114">
        <v>955</v>
      </c>
      <c r="H27" s="140">
        <v>987</v>
      </c>
      <c r="I27" s="115">
        <v>124</v>
      </c>
      <c r="J27" s="116">
        <v>12.563323201621074</v>
      </c>
    </row>
    <row r="28" spans="1:15" s="110" customFormat="1" ht="24.95" customHeight="1" x14ac:dyDescent="0.2">
      <c r="A28" s="193" t="s">
        <v>163</v>
      </c>
      <c r="B28" s="199" t="s">
        <v>164</v>
      </c>
      <c r="C28" s="113">
        <v>3.8010786448277281</v>
      </c>
      <c r="D28" s="115">
        <v>6477</v>
      </c>
      <c r="E28" s="114">
        <v>7282</v>
      </c>
      <c r="F28" s="114">
        <v>6543</v>
      </c>
      <c r="G28" s="114">
        <v>7161</v>
      </c>
      <c r="H28" s="140">
        <v>6619</v>
      </c>
      <c r="I28" s="115">
        <v>-142</v>
      </c>
      <c r="J28" s="116">
        <v>-2.145339175101979</v>
      </c>
    </row>
    <row r="29" spans="1:15" s="110" customFormat="1" ht="24.95" customHeight="1" x14ac:dyDescent="0.2">
      <c r="A29" s="193">
        <v>86</v>
      </c>
      <c r="B29" s="199" t="s">
        <v>165</v>
      </c>
      <c r="C29" s="113">
        <v>6.1983931830585863</v>
      </c>
      <c r="D29" s="115">
        <v>10562</v>
      </c>
      <c r="E29" s="114">
        <v>10669</v>
      </c>
      <c r="F29" s="114">
        <v>10529</v>
      </c>
      <c r="G29" s="114">
        <v>10526</v>
      </c>
      <c r="H29" s="140">
        <v>10347</v>
      </c>
      <c r="I29" s="115">
        <v>215</v>
      </c>
      <c r="J29" s="116">
        <v>2.0778969749685898</v>
      </c>
    </row>
    <row r="30" spans="1:15" s="110" customFormat="1" ht="24.95" customHeight="1" x14ac:dyDescent="0.2">
      <c r="A30" s="193">
        <v>87.88</v>
      </c>
      <c r="B30" s="204" t="s">
        <v>166</v>
      </c>
      <c r="C30" s="113">
        <v>5.4255013233645739</v>
      </c>
      <c r="D30" s="115">
        <v>9245</v>
      </c>
      <c r="E30" s="114">
        <v>9439</v>
      </c>
      <c r="F30" s="114">
        <v>9354</v>
      </c>
      <c r="G30" s="114">
        <v>9523</v>
      </c>
      <c r="H30" s="140">
        <v>9344</v>
      </c>
      <c r="I30" s="115">
        <v>-99</v>
      </c>
      <c r="J30" s="116">
        <v>-1.0595034246575343</v>
      </c>
    </row>
    <row r="31" spans="1:15" s="110" customFormat="1" ht="24.95" customHeight="1" x14ac:dyDescent="0.2">
      <c r="A31" s="193" t="s">
        <v>167</v>
      </c>
      <c r="B31" s="199" t="s">
        <v>168</v>
      </c>
      <c r="C31" s="113">
        <v>10.107453682239919</v>
      </c>
      <c r="D31" s="115">
        <v>17223</v>
      </c>
      <c r="E31" s="114">
        <v>18199</v>
      </c>
      <c r="F31" s="114">
        <v>17933</v>
      </c>
      <c r="G31" s="114">
        <v>18377</v>
      </c>
      <c r="H31" s="140">
        <v>17935</v>
      </c>
      <c r="I31" s="115">
        <v>-712</v>
      </c>
      <c r="J31" s="116">
        <v>-3.9698912740451631</v>
      </c>
    </row>
    <row r="32" spans="1:15" s="110" customFormat="1" ht="24.95" customHeight="1" x14ac:dyDescent="0.2">
      <c r="A32" s="193"/>
      <c r="B32" s="204" t="s">
        <v>169</v>
      </c>
      <c r="C32" s="113">
        <v>3.5211474245740878E-3</v>
      </c>
      <c r="D32" s="115">
        <v>6</v>
      </c>
      <c r="E32" s="114">
        <v>5</v>
      </c>
      <c r="F32" s="114">
        <v>6</v>
      </c>
      <c r="G32" s="114">
        <v>5</v>
      </c>
      <c r="H32" s="140">
        <v>5</v>
      </c>
      <c r="I32" s="115">
        <v>1</v>
      </c>
      <c r="J32" s="116">
        <v>20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0.29460266785603201</v>
      </c>
      <c r="D34" s="115">
        <v>502</v>
      </c>
      <c r="E34" s="114">
        <v>498</v>
      </c>
      <c r="F34" s="114">
        <v>558</v>
      </c>
      <c r="G34" s="114">
        <v>535</v>
      </c>
      <c r="H34" s="140">
        <v>479</v>
      </c>
      <c r="I34" s="115">
        <v>23</v>
      </c>
      <c r="J34" s="116">
        <v>4.8016701461377869</v>
      </c>
    </row>
    <row r="35" spans="1:10" s="110" customFormat="1" ht="24.95" customHeight="1" x14ac:dyDescent="0.2">
      <c r="A35" s="292" t="s">
        <v>171</v>
      </c>
      <c r="B35" s="293" t="s">
        <v>172</v>
      </c>
      <c r="C35" s="113">
        <v>4.9871184690050994</v>
      </c>
      <c r="D35" s="115">
        <v>8498</v>
      </c>
      <c r="E35" s="114">
        <v>8592</v>
      </c>
      <c r="F35" s="114">
        <v>8569</v>
      </c>
      <c r="G35" s="114">
        <v>8624</v>
      </c>
      <c r="H35" s="140">
        <v>8759</v>
      </c>
      <c r="I35" s="115">
        <v>-261</v>
      </c>
      <c r="J35" s="116">
        <v>-2.9797922137230279</v>
      </c>
    </row>
    <row r="36" spans="1:10" s="110" customFormat="1" ht="24.95" customHeight="1" x14ac:dyDescent="0.2">
      <c r="A36" s="294" t="s">
        <v>173</v>
      </c>
      <c r="B36" s="295" t="s">
        <v>174</v>
      </c>
      <c r="C36" s="125">
        <v>94.714757715714299</v>
      </c>
      <c r="D36" s="143">
        <v>161393</v>
      </c>
      <c r="E36" s="144">
        <v>169077</v>
      </c>
      <c r="F36" s="144">
        <v>167401</v>
      </c>
      <c r="G36" s="144">
        <v>168813</v>
      </c>
      <c r="H36" s="145">
        <v>166119</v>
      </c>
      <c r="I36" s="143">
        <v>-4726</v>
      </c>
      <c r="J36" s="146">
        <v>-2.8449485007735418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170399</v>
      </c>
      <c r="F11" s="264">
        <v>178172</v>
      </c>
      <c r="G11" s="264">
        <v>176534</v>
      </c>
      <c r="H11" s="264">
        <v>177977</v>
      </c>
      <c r="I11" s="265">
        <v>175362</v>
      </c>
      <c r="J11" s="263">
        <v>-4963</v>
      </c>
      <c r="K11" s="266">
        <v>-2.8301456415871171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43.129361087799808</v>
      </c>
      <c r="E13" s="115">
        <v>73492</v>
      </c>
      <c r="F13" s="114">
        <v>75717</v>
      </c>
      <c r="G13" s="114">
        <v>75695</v>
      </c>
      <c r="H13" s="114">
        <v>76070</v>
      </c>
      <c r="I13" s="140">
        <v>75439</v>
      </c>
      <c r="J13" s="115">
        <v>-1947</v>
      </c>
      <c r="K13" s="116">
        <v>-2.5808931719667547</v>
      </c>
    </row>
    <row r="14" spans="1:15" ht="15.95" customHeight="1" x14ac:dyDescent="0.2">
      <c r="A14" s="306" t="s">
        <v>230</v>
      </c>
      <c r="B14" s="307"/>
      <c r="C14" s="308"/>
      <c r="D14" s="113">
        <v>43.32243733824729</v>
      </c>
      <c r="E14" s="115">
        <v>73821</v>
      </c>
      <c r="F14" s="114">
        <v>78265</v>
      </c>
      <c r="G14" s="114">
        <v>77484</v>
      </c>
      <c r="H14" s="114">
        <v>77965</v>
      </c>
      <c r="I14" s="140">
        <v>76831</v>
      </c>
      <c r="J14" s="115">
        <v>-3010</v>
      </c>
      <c r="K14" s="116">
        <v>-3.917689474300738</v>
      </c>
    </row>
    <row r="15" spans="1:15" ht="15.95" customHeight="1" x14ac:dyDescent="0.2">
      <c r="A15" s="306" t="s">
        <v>231</v>
      </c>
      <c r="B15" s="307"/>
      <c r="C15" s="308"/>
      <c r="D15" s="113">
        <v>5.8914664992165449</v>
      </c>
      <c r="E15" s="115">
        <v>10039</v>
      </c>
      <c r="F15" s="114">
        <v>10299</v>
      </c>
      <c r="G15" s="114">
        <v>10292</v>
      </c>
      <c r="H15" s="114">
        <v>10112</v>
      </c>
      <c r="I15" s="140">
        <v>9986</v>
      </c>
      <c r="J15" s="115">
        <v>53</v>
      </c>
      <c r="K15" s="116">
        <v>0.53074304025635888</v>
      </c>
    </row>
    <row r="16" spans="1:15" ht="15.95" customHeight="1" x14ac:dyDescent="0.2">
      <c r="A16" s="306" t="s">
        <v>232</v>
      </c>
      <c r="B16" s="307"/>
      <c r="C16" s="308"/>
      <c r="D16" s="113">
        <v>4.6097688366715763</v>
      </c>
      <c r="E16" s="115">
        <v>7855</v>
      </c>
      <c r="F16" s="114">
        <v>8444</v>
      </c>
      <c r="G16" s="114">
        <v>7672</v>
      </c>
      <c r="H16" s="114">
        <v>8281</v>
      </c>
      <c r="I16" s="140">
        <v>7781</v>
      </c>
      <c r="J16" s="115">
        <v>74</v>
      </c>
      <c r="K16" s="116">
        <v>0.95103457139185199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0.19424996625567051</v>
      </c>
      <c r="E18" s="115">
        <v>331</v>
      </c>
      <c r="F18" s="114">
        <v>336</v>
      </c>
      <c r="G18" s="114">
        <v>351</v>
      </c>
      <c r="H18" s="114">
        <v>347</v>
      </c>
      <c r="I18" s="140">
        <v>319</v>
      </c>
      <c r="J18" s="115">
        <v>12</v>
      </c>
      <c r="K18" s="116">
        <v>3.761755485893417</v>
      </c>
    </row>
    <row r="19" spans="1:11" ht="14.1" customHeight="1" x14ac:dyDescent="0.2">
      <c r="A19" s="306" t="s">
        <v>235</v>
      </c>
      <c r="B19" s="307" t="s">
        <v>236</v>
      </c>
      <c r="C19" s="308"/>
      <c r="D19" s="113">
        <v>9.0376117230734923E-2</v>
      </c>
      <c r="E19" s="115">
        <v>154</v>
      </c>
      <c r="F19" s="114">
        <v>165</v>
      </c>
      <c r="G19" s="114">
        <v>168</v>
      </c>
      <c r="H19" s="114">
        <v>158</v>
      </c>
      <c r="I19" s="140">
        <v>141</v>
      </c>
      <c r="J19" s="115">
        <v>13</v>
      </c>
      <c r="K19" s="116">
        <v>9.2198581560283692</v>
      </c>
    </row>
    <row r="20" spans="1:11" ht="14.1" customHeight="1" x14ac:dyDescent="0.2">
      <c r="A20" s="306">
        <v>12</v>
      </c>
      <c r="B20" s="307" t="s">
        <v>237</v>
      </c>
      <c r="C20" s="308"/>
      <c r="D20" s="113">
        <v>0.69894776377795642</v>
      </c>
      <c r="E20" s="115">
        <v>1191</v>
      </c>
      <c r="F20" s="114">
        <v>1224</v>
      </c>
      <c r="G20" s="114">
        <v>1247</v>
      </c>
      <c r="H20" s="114">
        <v>1236</v>
      </c>
      <c r="I20" s="140">
        <v>1233</v>
      </c>
      <c r="J20" s="115">
        <v>-42</v>
      </c>
      <c r="K20" s="116">
        <v>-3.4063260340632602</v>
      </c>
    </row>
    <row r="21" spans="1:11" ht="14.1" customHeight="1" x14ac:dyDescent="0.2">
      <c r="A21" s="306">
        <v>21</v>
      </c>
      <c r="B21" s="307" t="s">
        <v>238</v>
      </c>
      <c r="C21" s="308"/>
      <c r="D21" s="113">
        <v>3.1103468917071109E-2</v>
      </c>
      <c r="E21" s="115">
        <v>53</v>
      </c>
      <c r="F21" s="114">
        <v>54</v>
      </c>
      <c r="G21" s="114">
        <v>55</v>
      </c>
      <c r="H21" s="114">
        <v>59</v>
      </c>
      <c r="I21" s="140">
        <v>63</v>
      </c>
      <c r="J21" s="115">
        <v>-10</v>
      </c>
      <c r="K21" s="116">
        <v>-15.873015873015873</v>
      </c>
    </row>
    <row r="22" spans="1:11" ht="14.1" customHeight="1" x14ac:dyDescent="0.2">
      <c r="A22" s="306">
        <v>22</v>
      </c>
      <c r="B22" s="307" t="s">
        <v>239</v>
      </c>
      <c r="C22" s="308"/>
      <c r="D22" s="113">
        <v>0.14025903907886783</v>
      </c>
      <c r="E22" s="115">
        <v>239</v>
      </c>
      <c r="F22" s="114">
        <v>247</v>
      </c>
      <c r="G22" s="114">
        <v>232</v>
      </c>
      <c r="H22" s="114">
        <v>251</v>
      </c>
      <c r="I22" s="140">
        <v>241</v>
      </c>
      <c r="J22" s="115">
        <v>-2</v>
      </c>
      <c r="K22" s="116">
        <v>-0.82987551867219922</v>
      </c>
    </row>
    <row r="23" spans="1:11" ht="14.1" customHeight="1" x14ac:dyDescent="0.2">
      <c r="A23" s="306">
        <v>23</v>
      </c>
      <c r="B23" s="307" t="s">
        <v>240</v>
      </c>
      <c r="C23" s="308"/>
      <c r="D23" s="113">
        <v>0.37734963233352309</v>
      </c>
      <c r="E23" s="115">
        <v>643</v>
      </c>
      <c r="F23" s="114">
        <v>689</v>
      </c>
      <c r="G23" s="114">
        <v>649</v>
      </c>
      <c r="H23" s="114">
        <v>662</v>
      </c>
      <c r="I23" s="140">
        <v>649</v>
      </c>
      <c r="J23" s="115">
        <v>-6</v>
      </c>
      <c r="K23" s="116">
        <v>-0.92449922958397535</v>
      </c>
    </row>
    <row r="24" spans="1:11" ht="14.1" customHeight="1" x14ac:dyDescent="0.2">
      <c r="A24" s="306">
        <v>24</v>
      </c>
      <c r="B24" s="307" t="s">
        <v>241</v>
      </c>
      <c r="C24" s="308"/>
      <c r="D24" s="113">
        <v>0.23943802487103796</v>
      </c>
      <c r="E24" s="115">
        <v>408</v>
      </c>
      <c r="F24" s="114">
        <v>427</v>
      </c>
      <c r="G24" s="114">
        <v>447</v>
      </c>
      <c r="H24" s="114">
        <v>443</v>
      </c>
      <c r="I24" s="140">
        <v>441</v>
      </c>
      <c r="J24" s="115">
        <v>-33</v>
      </c>
      <c r="K24" s="116">
        <v>-7.4829931972789119</v>
      </c>
    </row>
    <row r="25" spans="1:11" ht="14.1" customHeight="1" x14ac:dyDescent="0.2">
      <c r="A25" s="306">
        <v>25</v>
      </c>
      <c r="B25" s="307" t="s">
        <v>242</v>
      </c>
      <c r="C25" s="308"/>
      <c r="D25" s="113">
        <v>0.5252378241656348</v>
      </c>
      <c r="E25" s="115">
        <v>895</v>
      </c>
      <c r="F25" s="114">
        <v>909</v>
      </c>
      <c r="G25" s="114">
        <v>950</v>
      </c>
      <c r="H25" s="114">
        <v>960</v>
      </c>
      <c r="I25" s="140">
        <v>959</v>
      </c>
      <c r="J25" s="115">
        <v>-64</v>
      </c>
      <c r="K25" s="116">
        <v>-6.6736183524504691</v>
      </c>
    </row>
    <row r="26" spans="1:11" ht="14.1" customHeight="1" x14ac:dyDescent="0.2">
      <c r="A26" s="306">
        <v>26</v>
      </c>
      <c r="B26" s="307" t="s">
        <v>243</v>
      </c>
      <c r="C26" s="308"/>
      <c r="D26" s="113">
        <v>0.37969706394990582</v>
      </c>
      <c r="E26" s="115">
        <v>647</v>
      </c>
      <c r="F26" s="114">
        <v>631</v>
      </c>
      <c r="G26" s="114">
        <v>621</v>
      </c>
      <c r="H26" s="114">
        <v>635</v>
      </c>
      <c r="I26" s="140">
        <v>641</v>
      </c>
      <c r="J26" s="115">
        <v>6</v>
      </c>
      <c r="K26" s="116">
        <v>0.93603744149765988</v>
      </c>
    </row>
    <row r="27" spans="1:11" ht="14.1" customHeight="1" x14ac:dyDescent="0.2">
      <c r="A27" s="306">
        <v>27</v>
      </c>
      <c r="B27" s="307" t="s">
        <v>244</v>
      </c>
      <c r="C27" s="308"/>
      <c r="D27" s="113">
        <v>0.28227865187002271</v>
      </c>
      <c r="E27" s="115">
        <v>481</v>
      </c>
      <c r="F27" s="114">
        <v>485</v>
      </c>
      <c r="G27" s="114">
        <v>484</v>
      </c>
      <c r="H27" s="114">
        <v>494</v>
      </c>
      <c r="I27" s="140">
        <v>506</v>
      </c>
      <c r="J27" s="115">
        <v>-25</v>
      </c>
      <c r="K27" s="116">
        <v>-4.9407114624505928</v>
      </c>
    </row>
    <row r="28" spans="1:11" ht="14.1" customHeight="1" x14ac:dyDescent="0.2">
      <c r="A28" s="306">
        <v>28</v>
      </c>
      <c r="B28" s="307" t="s">
        <v>245</v>
      </c>
      <c r="C28" s="308"/>
      <c r="D28" s="113">
        <v>0.200705403200723</v>
      </c>
      <c r="E28" s="115">
        <v>342</v>
      </c>
      <c r="F28" s="114">
        <v>385</v>
      </c>
      <c r="G28" s="114">
        <v>388</v>
      </c>
      <c r="H28" s="114">
        <v>392</v>
      </c>
      <c r="I28" s="140">
        <v>406</v>
      </c>
      <c r="J28" s="115">
        <v>-64</v>
      </c>
      <c r="K28" s="116">
        <v>-15.763546798029557</v>
      </c>
    </row>
    <row r="29" spans="1:11" ht="14.1" customHeight="1" x14ac:dyDescent="0.2">
      <c r="A29" s="306">
        <v>29</v>
      </c>
      <c r="B29" s="307" t="s">
        <v>246</v>
      </c>
      <c r="C29" s="308"/>
      <c r="D29" s="113">
        <v>2.9472003943685117</v>
      </c>
      <c r="E29" s="115">
        <v>5022</v>
      </c>
      <c r="F29" s="114">
        <v>5610</v>
      </c>
      <c r="G29" s="114">
        <v>5500</v>
      </c>
      <c r="H29" s="114">
        <v>5565</v>
      </c>
      <c r="I29" s="140">
        <v>5485</v>
      </c>
      <c r="J29" s="115">
        <v>-463</v>
      </c>
      <c r="K29" s="116">
        <v>-8.4412032816773017</v>
      </c>
    </row>
    <row r="30" spans="1:11" ht="14.1" customHeight="1" x14ac:dyDescent="0.2">
      <c r="A30" s="306" t="s">
        <v>247</v>
      </c>
      <c r="B30" s="307" t="s">
        <v>248</v>
      </c>
      <c r="C30" s="308"/>
      <c r="D30" s="113">
        <v>0.2259402930768373</v>
      </c>
      <c r="E30" s="115">
        <v>385</v>
      </c>
      <c r="F30" s="114">
        <v>371</v>
      </c>
      <c r="G30" s="114">
        <v>355</v>
      </c>
      <c r="H30" s="114">
        <v>377</v>
      </c>
      <c r="I30" s="140">
        <v>358</v>
      </c>
      <c r="J30" s="115">
        <v>27</v>
      </c>
      <c r="K30" s="116">
        <v>7.5418994413407825</v>
      </c>
    </row>
    <row r="31" spans="1:11" ht="14.1" customHeight="1" x14ac:dyDescent="0.2">
      <c r="A31" s="306" t="s">
        <v>249</v>
      </c>
      <c r="B31" s="307" t="s">
        <v>250</v>
      </c>
      <c r="C31" s="308"/>
      <c r="D31" s="113">
        <v>2.7148046643466217</v>
      </c>
      <c r="E31" s="115">
        <v>4626</v>
      </c>
      <c r="F31" s="114">
        <v>5230</v>
      </c>
      <c r="G31" s="114">
        <v>5139</v>
      </c>
      <c r="H31" s="114">
        <v>5181</v>
      </c>
      <c r="I31" s="140">
        <v>5118</v>
      </c>
      <c r="J31" s="115">
        <v>-492</v>
      </c>
      <c r="K31" s="116">
        <v>-9.6131301289566231</v>
      </c>
    </row>
    <row r="32" spans="1:11" ht="14.1" customHeight="1" x14ac:dyDescent="0.2">
      <c r="A32" s="306">
        <v>31</v>
      </c>
      <c r="B32" s="307" t="s">
        <v>251</v>
      </c>
      <c r="C32" s="308"/>
      <c r="D32" s="113">
        <v>0.13673789165429376</v>
      </c>
      <c r="E32" s="115">
        <v>233</v>
      </c>
      <c r="F32" s="114">
        <v>242</v>
      </c>
      <c r="G32" s="114">
        <v>243</v>
      </c>
      <c r="H32" s="114">
        <v>246</v>
      </c>
      <c r="I32" s="140">
        <v>249</v>
      </c>
      <c r="J32" s="115">
        <v>-16</v>
      </c>
      <c r="K32" s="116">
        <v>-6.4257028112449799</v>
      </c>
    </row>
    <row r="33" spans="1:11" ht="14.1" customHeight="1" x14ac:dyDescent="0.2">
      <c r="A33" s="306">
        <v>32</v>
      </c>
      <c r="B33" s="307" t="s">
        <v>252</v>
      </c>
      <c r="C33" s="308"/>
      <c r="D33" s="113">
        <v>0.44425143340043077</v>
      </c>
      <c r="E33" s="115">
        <v>757</v>
      </c>
      <c r="F33" s="114">
        <v>755</v>
      </c>
      <c r="G33" s="114">
        <v>746</v>
      </c>
      <c r="H33" s="114">
        <v>767</v>
      </c>
      <c r="I33" s="140">
        <v>775</v>
      </c>
      <c r="J33" s="115">
        <v>-18</v>
      </c>
      <c r="K33" s="116">
        <v>-2.3225806451612905</v>
      </c>
    </row>
    <row r="34" spans="1:11" ht="14.1" customHeight="1" x14ac:dyDescent="0.2">
      <c r="A34" s="306">
        <v>33</v>
      </c>
      <c r="B34" s="307" t="s">
        <v>253</v>
      </c>
      <c r="C34" s="308"/>
      <c r="D34" s="113">
        <v>0.22359286146045457</v>
      </c>
      <c r="E34" s="115">
        <v>381</v>
      </c>
      <c r="F34" s="114">
        <v>386</v>
      </c>
      <c r="G34" s="114">
        <v>384</v>
      </c>
      <c r="H34" s="114">
        <v>377</v>
      </c>
      <c r="I34" s="140">
        <v>388</v>
      </c>
      <c r="J34" s="115">
        <v>-7</v>
      </c>
      <c r="K34" s="116">
        <v>-1.8041237113402062</v>
      </c>
    </row>
    <row r="35" spans="1:11" ht="14.1" customHeight="1" x14ac:dyDescent="0.2">
      <c r="A35" s="306">
        <v>34</v>
      </c>
      <c r="B35" s="307" t="s">
        <v>254</v>
      </c>
      <c r="C35" s="308"/>
      <c r="D35" s="113">
        <v>3.3556534956191055</v>
      </c>
      <c r="E35" s="115">
        <v>5718</v>
      </c>
      <c r="F35" s="114">
        <v>5848</v>
      </c>
      <c r="G35" s="114">
        <v>5847</v>
      </c>
      <c r="H35" s="114">
        <v>5877</v>
      </c>
      <c r="I35" s="140">
        <v>5842</v>
      </c>
      <c r="J35" s="115">
        <v>-124</v>
      </c>
      <c r="K35" s="116">
        <v>-2.1225607668606643</v>
      </c>
    </row>
    <row r="36" spans="1:11" ht="14.1" customHeight="1" x14ac:dyDescent="0.2">
      <c r="A36" s="306">
        <v>41</v>
      </c>
      <c r="B36" s="307" t="s">
        <v>255</v>
      </c>
      <c r="C36" s="308"/>
      <c r="D36" s="113">
        <v>0.17605737122870441</v>
      </c>
      <c r="E36" s="115">
        <v>300</v>
      </c>
      <c r="F36" s="114">
        <v>305</v>
      </c>
      <c r="G36" s="114">
        <v>289</v>
      </c>
      <c r="H36" s="114">
        <v>290</v>
      </c>
      <c r="I36" s="140">
        <v>285</v>
      </c>
      <c r="J36" s="115">
        <v>15</v>
      </c>
      <c r="K36" s="116">
        <v>5.2631578947368425</v>
      </c>
    </row>
    <row r="37" spans="1:11" ht="14.1" customHeight="1" x14ac:dyDescent="0.2">
      <c r="A37" s="306">
        <v>42</v>
      </c>
      <c r="B37" s="307" t="s">
        <v>256</v>
      </c>
      <c r="C37" s="308"/>
      <c r="D37" s="113">
        <v>2.2887458259731572E-2</v>
      </c>
      <c r="E37" s="115">
        <v>39</v>
      </c>
      <c r="F37" s="114">
        <v>44</v>
      </c>
      <c r="G37" s="114">
        <v>48</v>
      </c>
      <c r="H37" s="114">
        <v>53</v>
      </c>
      <c r="I37" s="140">
        <v>55</v>
      </c>
      <c r="J37" s="115">
        <v>-16</v>
      </c>
      <c r="K37" s="116">
        <v>-29.09090909090909</v>
      </c>
    </row>
    <row r="38" spans="1:11" ht="14.1" customHeight="1" x14ac:dyDescent="0.2">
      <c r="A38" s="306">
        <v>43</v>
      </c>
      <c r="B38" s="307" t="s">
        <v>257</v>
      </c>
      <c r="C38" s="308"/>
      <c r="D38" s="113">
        <v>0.54166984548031383</v>
      </c>
      <c r="E38" s="115">
        <v>923</v>
      </c>
      <c r="F38" s="114">
        <v>923</v>
      </c>
      <c r="G38" s="114">
        <v>910</v>
      </c>
      <c r="H38" s="114">
        <v>903</v>
      </c>
      <c r="I38" s="140">
        <v>871</v>
      </c>
      <c r="J38" s="115">
        <v>52</v>
      </c>
      <c r="K38" s="116">
        <v>5.9701492537313436</v>
      </c>
    </row>
    <row r="39" spans="1:11" ht="14.1" customHeight="1" x14ac:dyDescent="0.2">
      <c r="A39" s="306">
        <v>51</v>
      </c>
      <c r="B39" s="307" t="s">
        <v>258</v>
      </c>
      <c r="C39" s="308"/>
      <c r="D39" s="113">
        <v>6.6385366111303474</v>
      </c>
      <c r="E39" s="115">
        <v>11312</v>
      </c>
      <c r="F39" s="114">
        <v>11385</v>
      </c>
      <c r="G39" s="114">
        <v>11266</v>
      </c>
      <c r="H39" s="114">
        <v>11351</v>
      </c>
      <c r="I39" s="140">
        <v>11426</v>
      </c>
      <c r="J39" s="115">
        <v>-114</v>
      </c>
      <c r="K39" s="116">
        <v>-0.99772448800980218</v>
      </c>
    </row>
    <row r="40" spans="1:11" ht="14.1" customHeight="1" x14ac:dyDescent="0.2">
      <c r="A40" s="306" t="s">
        <v>259</v>
      </c>
      <c r="B40" s="307" t="s">
        <v>260</v>
      </c>
      <c r="C40" s="308"/>
      <c r="D40" s="113">
        <v>6.2829007212483639</v>
      </c>
      <c r="E40" s="115">
        <v>10706</v>
      </c>
      <c r="F40" s="114">
        <v>10727</v>
      </c>
      <c r="G40" s="114">
        <v>10633</v>
      </c>
      <c r="H40" s="114">
        <v>10700</v>
      </c>
      <c r="I40" s="140">
        <v>10765</v>
      </c>
      <c r="J40" s="115">
        <v>-59</v>
      </c>
      <c r="K40" s="116">
        <v>-0.54807245703669294</v>
      </c>
    </row>
    <row r="41" spans="1:11" ht="14.1" customHeight="1" x14ac:dyDescent="0.2">
      <c r="A41" s="306"/>
      <c r="B41" s="307" t="s">
        <v>261</v>
      </c>
      <c r="C41" s="308"/>
      <c r="D41" s="113">
        <v>4.0950944547796642</v>
      </c>
      <c r="E41" s="115">
        <v>6978</v>
      </c>
      <c r="F41" s="114">
        <v>7076</v>
      </c>
      <c r="G41" s="114">
        <v>6921</v>
      </c>
      <c r="H41" s="114">
        <v>7011</v>
      </c>
      <c r="I41" s="140">
        <v>7015</v>
      </c>
      <c r="J41" s="115">
        <v>-37</v>
      </c>
      <c r="K41" s="116">
        <v>-0.52744119743406981</v>
      </c>
    </row>
    <row r="42" spans="1:11" ht="14.1" customHeight="1" x14ac:dyDescent="0.2">
      <c r="A42" s="306">
        <v>52</v>
      </c>
      <c r="B42" s="307" t="s">
        <v>262</v>
      </c>
      <c r="C42" s="308"/>
      <c r="D42" s="113">
        <v>3.7957969236908666</v>
      </c>
      <c r="E42" s="115">
        <v>6468</v>
      </c>
      <c r="F42" s="114">
        <v>6760</v>
      </c>
      <c r="G42" s="114">
        <v>6650</v>
      </c>
      <c r="H42" s="114">
        <v>6596</v>
      </c>
      <c r="I42" s="140">
        <v>6604</v>
      </c>
      <c r="J42" s="115">
        <v>-136</v>
      </c>
      <c r="K42" s="116">
        <v>-2.059357964869776</v>
      </c>
    </row>
    <row r="43" spans="1:11" ht="14.1" customHeight="1" x14ac:dyDescent="0.2">
      <c r="A43" s="306" t="s">
        <v>263</v>
      </c>
      <c r="B43" s="307" t="s">
        <v>264</v>
      </c>
      <c r="C43" s="308"/>
      <c r="D43" s="113">
        <v>3.6391058632973197</v>
      </c>
      <c r="E43" s="115">
        <v>6201</v>
      </c>
      <c r="F43" s="114">
        <v>6481</v>
      </c>
      <c r="G43" s="114">
        <v>6441</v>
      </c>
      <c r="H43" s="114">
        <v>6396</v>
      </c>
      <c r="I43" s="140">
        <v>6338</v>
      </c>
      <c r="J43" s="115">
        <v>-137</v>
      </c>
      <c r="K43" s="116">
        <v>-2.1615651625118333</v>
      </c>
    </row>
    <row r="44" spans="1:11" ht="14.1" customHeight="1" x14ac:dyDescent="0.2">
      <c r="A44" s="306">
        <v>53</v>
      </c>
      <c r="B44" s="307" t="s">
        <v>265</v>
      </c>
      <c r="C44" s="308"/>
      <c r="D44" s="113">
        <v>2.0874535648683383</v>
      </c>
      <c r="E44" s="115">
        <v>3557</v>
      </c>
      <c r="F44" s="114">
        <v>3632</v>
      </c>
      <c r="G44" s="114">
        <v>3627</v>
      </c>
      <c r="H44" s="114">
        <v>3589</v>
      </c>
      <c r="I44" s="140">
        <v>3487</v>
      </c>
      <c r="J44" s="115">
        <v>70</v>
      </c>
      <c r="K44" s="116">
        <v>2.0074562661313449</v>
      </c>
    </row>
    <row r="45" spans="1:11" ht="14.1" customHeight="1" x14ac:dyDescent="0.2">
      <c r="A45" s="306" t="s">
        <v>266</v>
      </c>
      <c r="B45" s="307" t="s">
        <v>267</v>
      </c>
      <c r="C45" s="308"/>
      <c r="D45" s="113">
        <v>2.0258334849382917</v>
      </c>
      <c r="E45" s="115">
        <v>3452</v>
      </c>
      <c r="F45" s="114">
        <v>3526</v>
      </c>
      <c r="G45" s="114">
        <v>3532</v>
      </c>
      <c r="H45" s="114">
        <v>3493</v>
      </c>
      <c r="I45" s="140">
        <v>3400</v>
      </c>
      <c r="J45" s="115">
        <v>52</v>
      </c>
      <c r="K45" s="116">
        <v>1.5294117647058822</v>
      </c>
    </row>
    <row r="46" spans="1:11" ht="14.1" customHeight="1" x14ac:dyDescent="0.2">
      <c r="A46" s="306">
        <v>54</v>
      </c>
      <c r="B46" s="307" t="s">
        <v>268</v>
      </c>
      <c r="C46" s="308"/>
      <c r="D46" s="113">
        <v>16.07403799318071</v>
      </c>
      <c r="E46" s="115">
        <v>27390</v>
      </c>
      <c r="F46" s="114">
        <v>27815</v>
      </c>
      <c r="G46" s="114">
        <v>28086</v>
      </c>
      <c r="H46" s="114">
        <v>28004</v>
      </c>
      <c r="I46" s="140">
        <v>27979</v>
      </c>
      <c r="J46" s="115">
        <v>-589</v>
      </c>
      <c r="K46" s="116">
        <v>-2.1051502912898958</v>
      </c>
    </row>
    <row r="47" spans="1:11" ht="14.1" customHeight="1" x14ac:dyDescent="0.2">
      <c r="A47" s="306">
        <v>61</v>
      </c>
      <c r="B47" s="307" t="s">
        <v>269</v>
      </c>
      <c r="C47" s="308"/>
      <c r="D47" s="113">
        <v>0.96479439433330005</v>
      </c>
      <c r="E47" s="115">
        <v>1644</v>
      </c>
      <c r="F47" s="114">
        <v>1708</v>
      </c>
      <c r="G47" s="114">
        <v>1690</v>
      </c>
      <c r="H47" s="114">
        <v>1697</v>
      </c>
      <c r="I47" s="140">
        <v>1652</v>
      </c>
      <c r="J47" s="115">
        <v>-8</v>
      </c>
      <c r="K47" s="116">
        <v>-0.48426150121065376</v>
      </c>
    </row>
    <row r="48" spans="1:11" ht="14.1" customHeight="1" x14ac:dyDescent="0.2">
      <c r="A48" s="306">
        <v>62</v>
      </c>
      <c r="B48" s="307" t="s">
        <v>270</v>
      </c>
      <c r="C48" s="308"/>
      <c r="D48" s="113">
        <v>12.00300471246897</v>
      </c>
      <c r="E48" s="115">
        <v>20453</v>
      </c>
      <c r="F48" s="114">
        <v>21324</v>
      </c>
      <c r="G48" s="114">
        <v>21089</v>
      </c>
      <c r="H48" s="114">
        <v>21513</v>
      </c>
      <c r="I48" s="140">
        <v>21197</v>
      </c>
      <c r="J48" s="115">
        <v>-744</v>
      </c>
      <c r="K48" s="116">
        <v>-3.5099306505637591</v>
      </c>
    </row>
    <row r="49" spans="1:11" ht="14.1" customHeight="1" x14ac:dyDescent="0.2">
      <c r="A49" s="306">
        <v>63</v>
      </c>
      <c r="B49" s="307" t="s">
        <v>271</v>
      </c>
      <c r="C49" s="308"/>
      <c r="D49" s="113">
        <v>12.196667820820545</v>
      </c>
      <c r="E49" s="115">
        <v>20783</v>
      </c>
      <c r="F49" s="114">
        <v>23809</v>
      </c>
      <c r="G49" s="114">
        <v>23511</v>
      </c>
      <c r="H49" s="114">
        <v>23844</v>
      </c>
      <c r="I49" s="140">
        <v>23028</v>
      </c>
      <c r="J49" s="115">
        <v>-2245</v>
      </c>
      <c r="K49" s="116">
        <v>-9.7490012159110648</v>
      </c>
    </row>
    <row r="50" spans="1:11" ht="14.1" customHeight="1" x14ac:dyDescent="0.2">
      <c r="A50" s="306" t="s">
        <v>272</v>
      </c>
      <c r="B50" s="307" t="s">
        <v>273</v>
      </c>
      <c r="C50" s="308"/>
      <c r="D50" s="113">
        <v>0.98885556840122302</v>
      </c>
      <c r="E50" s="115">
        <v>1685</v>
      </c>
      <c r="F50" s="114">
        <v>1991</v>
      </c>
      <c r="G50" s="114">
        <v>1974</v>
      </c>
      <c r="H50" s="114">
        <v>1973</v>
      </c>
      <c r="I50" s="140">
        <v>1902</v>
      </c>
      <c r="J50" s="115">
        <v>-217</v>
      </c>
      <c r="K50" s="116">
        <v>-11.409043112513144</v>
      </c>
    </row>
    <row r="51" spans="1:11" ht="14.1" customHeight="1" x14ac:dyDescent="0.2">
      <c r="A51" s="306" t="s">
        <v>274</v>
      </c>
      <c r="B51" s="307" t="s">
        <v>275</v>
      </c>
      <c r="C51" s="308"/>
      <c r="D51" s="113">
        <v>9.9953638225576444</v>
      </c>
      <c r="E51" s="115">
        <v>17032</v>
      </c>
      <c r="F51" s="114">
        <v>19474</v>
      </c>
      <c r="G51" s="114">
        <v>19299</v>
      </c>
      <c r="H51" s="114">
        <v>19558</v>
      </c>
      <c r="I51" s="140">
        <v>18664</v>
      </c>
      <c r="J51" s="115">
        <v>-1632</v>
      </c>
      <c r="K51" s="116">
        <v>-8.7441063009001283</v>
      </c>
    </row>
    <row r="52" spans="1:11" ht="14.1" customHeight="1" x14ac:dyDescent="0.2">
      <c r="A52" s="306">
        <v>71</v>
      </c>
      <c r="B52" s="307" t="s">
        <v>276</v>
      </c>
      <c r="C52" s="308"/>
      <c r="D52" s="113">
        <v>14.228369884799793</v>
      </c>
      <c r="E52" s="115">
        <v>24245</v>
      </c>
      <c r="F52" s="114">
        <v>24709</v>
      </c>
      <c r="G52" s="114">
        <v>24644</v>
      </c>
      <c r="H52" s="114">
        <v>24640</v>
      </c>
      <c r="I52" s="140">
        <v>24505</v>
      </c>
      <c r="J52" s="115">
        <v>-260</v>
      </c>
      <c r="K52" s="116">
        <v>-1.0610079575596818</v>
      </c>
    </row>
    <row r="53" spans="1:11" ht="14.1" customHeight="1" x14ac:dyDescent="0.2">
      <c r="A53" s="306" t="s">
        <v>277</v>
      </c>
      <c r="B53" s="307" t="s">
        <v>278</v>
      </c>
      <c r="C53" s="308"/>
      <c r="D53" s="113">
        <v>1.2787633730244896</v>
      </c>
      <c r="E53" s="115">
        <v>2179</v>
      </c>
      <c r="F53" s="114">
        <v>2229</v>
      </c>
      <c r="G53" s="114">
        <v>2236</v>
      </c>
      <c r="H53" s="114">
        <v>2196</v>
      </c>
      <c r="I53" s="140">
        <v>2214</v>
      </c>
      <c r="J53" s="115">
        <v>-35</v>
      </c>
      <c r="K53" s="116">
        <v>-1.5808491418247517</v>
      </c>
    </row>
    <row r="54" spans="1:11" ht="14.1" customHeight="1" x14ac:dyDescent="0.2">
      <c r="A54" s="306" t="s">
        <v>279</v>
      </c>
      <c r="B54" s="307" t="s">
        <v>280</v>
      </c>
      <c r="C54" s="308"/>
      <c r="D54" s="113">
        <v>12.354532597022283</v>
      </c>
      <c r="E54" s="115">
        <v>21052</v>
      </c>
      <c r="F54" s="114">
        <v>21451</v>
      </c>
      <c r="G54" s="114">
        <v>21406</v>
      </c>
      <c r="H54" s="114">
        <v>21477</v>
      </c>
      <c r="I54" s="140">
        <v>21347</v>
      </c>
      <c r="J54" s="115">
        <v>-295</v>
      </c>
      <c r="K54" s="116">
        <v>-1.3819272028856513</v>
      </c>
    </row>
    <row r="55" spans="1:11" ht="14.1" customHeight="1" x14ac:dyDescent="0.2">
      <c r="A55" s="306">
        <v>72</v>
      </c>
      <c r="B55" s="307" t="s">
        <v>281</v>
      </c>
      <c r="C55" s="308"/>
      <c r="D55" s="113">
        <v>1.6555261474539169</v>
      </c>
      <c r="E55" s="115">
        <v>2821</v>
      </c>
      <c r="F55" s="114">
        <v>2762</v>
      </c>
      <c r="G55" s="114">
        <v>2743</v>
      </c>
      <c r="H55" s="114">
        <v>2733</v>
      </c>
      <c r="I55" s="140">
        <v>2726</v>
      </c>
      <c r="J55" s="115">
        <v>95</v>
      </c>
      <c r="K55" s="116">
        <v>3.4849596478356566</v>
      </c>
    </row>
    <row r="56" spans="1:11" ht="14.1" customHeight="1" x14ac:dyDescent="0.2">
      <c r="A56" s="306" t="s">
        <v>282</v>
      </c>
      <c r="B56" s="307" t="s">
        <v>283</v>
      </c>
      <c r="C56" s="308"/>
      <c r="D56" s="113">
        <v>0.22828772469322003</v>
      </c>
      <c r="E56" s="115">
        <v>389</v>
      </c>
      <c r="F56" s="114">
        <v>371</v>
      </c>
      <c r="G56" s="114">
        <v>362</v>
      </c>
      <c r="H56" s="114">
        <v>374</v>
      </c>
      <c r="I56" s="140">
        <v>371</v>
      </c>
      <c r="J56" s="115">
        <v>18</v>
      </c>
      <c r="K56" s="116">
        <v>4.8517520215633425</v>
      </c>
    </row>
    <row r="57" spans="1:11" ht="14.1" customHeight="1" x14ac:dyDescent="0.2">
      <c r="A57" s="306" t="s">
        <v>284</v>
      </c>
      <c r="B57" s="307" t="s">
        <v>285</v>
      </c>
      <c r="C57" s="308"/>
      <c r="D57" s="113">
        <v>1.0845134067688191</v>
      </c>
      <c r="E57" s="115">
        <v>1848</v>
      </c>
      <c r="F57" s="114">
        <v>1827</v>
      </c>
      <c r="G57" s="114">
        <v>1824</v>
      </c>
      <c r="H57" s="114">
        <v>1797</v>
      </c>
      <c r="I57" s="140">
        <v>1794</v>
      </c>
      <c r="J57" s="115">
        <v>54</v>
      </c>
      <c r="K57" s="116">
        <v>3.0100334448160537</v>
      </c>
    </row>
    <row r="58" spans="1:11" ht="14.1" customHeight="1" x14ac:dyDescent="0.2">
      <c r="A58" s="306">
        <v>73</v>
      </c>
      <c r="B58" s="307" t="s">
        <v>286</v>
      </c>
      <c r="C58" s="308"/>
      <c r="D58" s="113">
        <v>1.0874476962892974</v>
      </c>
      <c r="E58" s="115">
        <v>1853</v>
      </c>
      <c r="F58" s="114">
        <v>1851</v>
      </c>
      <c r="G58" s="114">
        <v>1843</v>
      </c>
      <c r="H58" s="114">
        <v>1872</v>
      </c>
      <c r="I58" s="140">
        <v>1858</v>
      </c>
      <c r="J58" s="115">
        <v>-5</v>
      </c>
      <c r="K58" s="116">
        <v>-0.26910656620021528</v>
      </c>
    </row>
    <row r="59" spans="1:11" ht="14.1" customHeight="1" x14ac:dyDescent="0.2">
      <c r="A59" s="306" t="s">
        <v>287</v>
      </c>
      <c r="B59" s="307" t="s">
        <v>288</v>
      </c>
      <c r="C59" s="308"/>
      <c r="D59" s="113">
        <v>0.61209279397179561</v>
      </c>
      <c r="E59" s="115">
        <v>1043</v>
      </c>
      <c r="F59" s="114">
        <v>1053</v>
      </c>
      <c r="G59" s="114">
        <v>1058</v>
      </c>
      <c r="H59" s="114">
        <v>1074</v>
      </c>
      <c r="I59" s="140">
        <v>1065</v>
      </c>
      <c r="J59" s="115">
        <v>-22</v>
      </c>
      <c r="K59" s="116">
        <v>-2.0657276995305165</v>
      </c>
    </row>
    <row r="60" spans="1:11" ht="14.1" customHeight="1" x14ac:dyDescent="0.2">
      <c r="A60" s="306">
        <v>81</v>
      </c>
      <c r="B60" s="307" t="s">
        <v>289</v>
      </c>
      <c r="C60" s="308"/>
      <c r="D60" s="113">
        <v>5.1942793091508754</v>
      </c>
      <c r="E60" s="115">
        <v>8851</v>
      </c>
      <c r="F60" s="114">
        <v>9146</v>
      </c>
      <c r="G60" s="114">
        <v>8969</v>
      </c>
      <c r="H60" s="114">
        <v>8865</v>
      </c>
      <c r="I60" s="140">
        <v>8667</v>
      </c>
      <c r="J60" s="115">
        <v>184</v>
      </c>
      <c r="K60" s="116">
        <v>2.1229952694127148</v>
      </c>
    </row>
    <row r="61" spans="1:11" ht="14.1" customHeight="1" x14ac:dyDescent="0.2">
      <c r="A61" s="306" t="s">
        <v>290</v>
      </c>
      <c r="B61" s="307" t="s">
        <v>291</v>
      </c>
      <c r="C61" s="308"/>
      <c r="D61" s="113">
        <v>1.215382719382156</v>
      </c>
      <c r="E61" s="115">
        <v>2071</v>
      </c>
      <c r="F61" s="114">
        <v>2134</v>
      </c>
      <c r="G61" s="114">
        <v>2115</v>
      </c>
      <c r="H61" s="114">
        <v>2092</v>
      </c>
      <c r="I61" s="140">
        <v>2035</v>
      </c>
      <c r="J61" s="115">
        <v>36</v>
      </c>
      <c r="K61" s="116">
        <v>1.769041769041769</v>
      </c>
    </row>
    <row r="62" spans="1:11" ht="14.1" customHeight="1" x14ac:dyDescent="0.2">
      <c r="A62" s="306" t="s">
        <v>292</v>
      </c>
      <c r="B62" s="307" t="s">
        <v>293</v>
      </c>
      <c r="C62" s="308"/>
      <c r="D62" s="113">
        <v>2.8151573659469831</v>
      </c>
      <c r="E62" s="115">
        <v>4797</v>
      </c>
      <c r="F62" s="114">
        <v>4993</v>
      </c>
      <c r="G62" s="114">
        <v>4862</v>
      </c>
      <c r="H62" s="114">
        <v>4809</v>
      </c>
      <c r="I62" s="140">
        <v>4698</v>
      </c>
      <c r="J62" s="115">
        <v>99</v>
      </c>
      <c r="K62" s="116">
        <v>2.1072796934865901</v>
      </c>
    </row>
    <row r="63" spans="1:11" ht="14.1" customHeight="1" x14ac:dyDescent="0.2">
      <c r="A63" s="306"/>
      <c r="B63" s="307" t="s">
        <v>294</v>
      </c>
      <c r="C63" s="308"/>
      <c r="D63" s="113">
        <v>2.4084648384086762</v>
      </c>
      <c r="E63" s="115">
        <v>4104</v>
      </c>
      <c r="F63" s="114">
        <v>4285</v>
      </c>
      <c r="G63" s="114">
        <v>4185</v>
      </c>
      <c r="H63" s="114">
        <v>4103</v>
      </c>
      <c r="I63" s="140">
        <v>4001</v>
      </c>
      <c r="J63" s="115">
        <v>103</v>
      </c>
      <c r="K63" s="116">
        <v>2.5743564108972756</v>
      </c>
    </row>
    <row r="64" spans="1:11" ht="14.1" customHeight="1" x14ac:dyDescent="0.2">
      <c r="A64" s="306" t="s">
        <v>295</v>
      </c>
      <c r="B64" s="307" t="s">
        <v>296</v>
      </c>
      <c r="C64" s="308"/>
      <c r="D64" s="113">
        <v>0.13615103375019807</v>
      </c>
      <c r="E64" s="115">
        <v>232</v>
      </c>
      <c r="F64" s="114">
        <v>218</v>
      </c>
      <c r="G64" s="114">
        <v>203</v>
      </c>
      <c r="H64" s="114">
        <v>203</v>
      </c>
      <c r="I64" s="140">
        <v>200</v>
      </c>
      <c r="J64" s="115">
        <v>32</v>
      </c>
      <c r="K64" s="116">
        <v>16</v>
      </c>
    </row>
    <row r="65" spans="1:11" ht="14.1" customHeight="1" x14ac:dyDescent="0.2">
      <c r="A65" s="306" t="s">
        <v>297</v>
      </c>
      <c r="B65" s="307" t="s">
        <v>298</v>
      </c>
      <c r="C65" s="308"/>
      <c r="D65" s="113">
        <v>0.5446041350007923</v>
      </c>
      <c r="E65" s="115">
        <v>928</v>
      </c>
      <c r="F65" s="114">
        <v>980</v>
      </c>
      <c r="G65" s="114">
        <v>973</v>
      </c>
      <c r="H65" s="114">
        <v>938</v>
      </c>
      <c r="I65" s="140">
        <v>941</v>
      </c>
      <c r="J65" s="115">
        <v>-13</v>
      </c>
      <c r="K65" s="116">
        <v>-1.381509032943677</v>
      </c>
    </row>
    <row r="66" spans="1:11" ht="14.1" customHeight="1" x14ac:dyDescent="0.2">
      <c r="A66" s="306">
        <v>82</v>
      </c>
      <c r="B66" s="307" t="s">
        <v>299</v>
      </c>
      <c r="C66" s="308"/>
      <c r="D66" s="113">
        <v>2.3667979272178825</v>
      </c>
      <c r="E66" s="115">
        <v>4033</v>
      </c>
      <c r="F66" s="114">
        <v>4309</v>
      </c>
      <c r="G66" s="114">
        <v>4251</v>
      </c>
      <c r="H66" s="114">
        <v>4271</v>
      </c>
      <c r="I66" s="140">
        <v>4109</v>
      </c>
      <c r="J66" s="115">
        <v>-76</v>
      </c>
      <c r="K66" s="116">
        <v>-1.8495984424434169</v>
      </c>
    </row>
    <row r="67" spans="1:11" ht="14.1" customHeight="1" x14ac:dyDescent="0.2">
      <c r="A67" s="306" t="s">
        <v>300</v>
      </c>
      <c r="B67" s="307" t="s">
        <v>301</v>
      </c>
      <c r="C67" s="308"/>
      <c r="D67" s="113">
        <v>1.495313939635796</v>
      </c>
      <c r="E67" s="115">
        <v>2548</v>
      </c>
      <c r="F67" s="114">
        <v>2644</v>
      </c>
      <c r="G67" s="114">
        <v>2612</v>
      </c>
      <c r="H67" s="114">
        <v>2612</v>
      </c>
      <c r="I67" s="140">
        <v>2503</v>
      </c>
      <c r="J67" s="115">
        <v>45</v>
      </c>
      <c r="K67" s="116">
        <v>1.797842588893328</v>
      </c>
    </row>
    <row r="68" spans="1:11" ht="14.1" customHeight="1" x14ac:dyDescent="0.2">
      <c r="A68" s="306" t="s">
        <v>302</v>
      </c>
      <c r="B68" s="307" t="s">
        <v>303</v>
      </c>
      <c r="C68" s="308"/>
      <c r="D68" s="113">
        <v>0.54929899823355766</v>
      </c>
      <c r="E68" s="115">
        <v>936</v>
      </c>
      <c r="F68" s="114">
        <v>1067</v>
      </c>
      <c r="G68" s="114">
        <v>1048</v>
      </c>
      <c r="H68" s="114">
        <v>1057</v>
      </c>
      <c r="I68" s="140">
        <v>1022</v>
      </c>
      <c r="J68" s="115">
        <v>-86</v>
      </c>
      <c r="K68" s="116">
        <v>-8.4148727984344429</v>
      </c>
    </row>
    <row r="69" spans="1:11" ht="14.1" customHeight="1" x14ac:dyDescent="0.2">
      <c r="A69" s="306">
        <v>83</v>
      </c>
      <c r="B69" s="307" t="s">
        <v>304</v>
      </c>
      <c r="C69" s="308"/>
      <c r="D69" s="113">
        <v>3.0545953908180214</v>
      </c>
      <c r="E69" s="115">
        <v>5205</v>
      </c>
      <c r="F69" s="114">
        <v>5321</v>
      </c>
      <c r="G69" s="114">
        <v>5293</v>
      </c>
      <c r="H69" s="114">
        <v>5345</v>
      </c>
      <c r="I69" s="140">
        <v>5336</v>
      </c>
      <c r="J69" s="115">
        <v>-131</v>
      </c>
      <c r="K69" s="116">
        <v>-2.4550224887556222</v>
      </c>
    </row>
    <row r="70" spans="1:11" ht="14.1" customHeight="1" x14ac:dyDescent="0.2">
      <c r="A70" s="306" t="s">
        <v>305</v>
      </c>
      <c r="B70" s="307" t="s">
        <v>306</v>
      </c>
      <c r="C70" s="308"/>
      <c r="D70" s="113">
        <v>2.0909747122929123</v>
      </c>
      <c r="E70" s="115">
        <v>3563</v>
      </c>
      <c r="F70" s="114">
        <v>3642</v>
      </c>
      <c r="G70" s="114">
        <v>3584</v>
      </c>
      <c r="H70" s="114">
        <v>3645</v>
      </c>
      <c r="I70" s="140">
        <v>3644</v>
      </c>
      <c r="J70" s="115">
        <v>-81</v>
      </c>
      <c r="K70" s="116">
        <v>-2.2228320526893524</v>
      </c>
    </row>
    <row r="71" spans="1:11" ht="14.1" customHeight="1" x14ac:dyDescent="0.2">
      <c r="A71" s="306"/>
      <c r="B71" s="307" t="s">
        <v>307</v>
      </c>
      <c r="C71" s="308"/>
      <c r="D71" s="113">
        <v>1.1185511652063687</v>
      </c>
      <c r="E71" s="115">
        <v>1906</v>
      </c>
      <c r="F71" s="114">
        <v>2007</v>
      </c>
      <c r="G71" s="114">
        <v>1978</v>
      </c>
      <c r="H71" s="114">
        <v>2021</v>
      </c>
      <c r="I71" s="140">
        <v>2018</v>
      </c>
      <c r="J71" s="115">
        <v>-112</v>
      </c>
      <c r="K71" s="116">
        <v>-5.5500495540138752</v>
      </c>
    </row>
    <row r="72" spans="1:11" ht="14.1" customHeight="1" x14ac:dyDescent="0.2">
      <c r="A72" s="306">
        <v>84</v>
      </c>
      <c r="B72" s="307" t="s">
        <v>308</v>
      </c>
      <c r="C72" s="308"/>
      <c r="D72" s="113">
        <v>2.7723167389479983</v>
      </c>
      <c r="E72" s="115">
        <v>4724</v>
      </c>
      <c r="F72" s="114">
        <v>5418</v>
      </c>
      <c r="G72" s="114">
        <v>4707</v>
      </c>
      <c r="H72" s="114">
        <v>5193</v>
      </c>
      <c r="I72" s="140">
        <v>4696</v>
      </c>
      <c r="J72" s="115">
        <v>28</v>
      </c>
      <c r="K72" s="116">
        <v>0.59625212947189099</v>
      </c>
    </row>
    <row r="73" spans="1:11" ht="14.1" customHeight="1" x14ac:dyDescent="0.2">
      <c r="A73" s="306" t="s">
        <v>309</v>
      </c>
      <c r="B73" s="307" t="s">
        <v>310</v>
      </c>
      <c r="C73" s="308"/>
      <c r="D73" s="113">
        <v>0.3210112735403377</v>
      </c>
      <c r="E73" s="115">
        <v>547</v>
      </c>
      <c r="F73" s="114">
        <v>539</v>
      </c>
      <c r="G73" s="114">
        <v>527</v>
      </c>
      <c r="H73" s="114">
        <v>475</v>
      </c>
      <c r="I73" s="140">
        <v>560</v>
      </c>
      <c r="J73" s="115">
        <v>-13</v>
      </c>
      <c r="K73" s="116">
        <v>-2.3214285714285716</v>
      </c>
    </row>
    <row r="74" spans="1:11" ht="14.1" customHeight="1" x14ac:dyDescent="0.2">
      <c r="A74" s="306" t="s">
        <v>311</v>
      </c>
      <c r="B74" s="307" t="s">
        <v>312</v>
      </c>
      <c r="C74" s="308"/>
      <c r="D74" s="113">
        <v>6.5728085258716304E-2</v>
      </c>
      <c r="E74" s="115">
        <v>112</v>
      </c>
      <c r="F74" s="114">
        <v>113</v>
      </c>
      <c r="G74" s="114">
        <v>120</v>
      </c>
      <c r="H74" s="114">
        <v>106</v>
      </c>
      <c r="I74" s="140">
        <v>114</v>
      </c>
      <c r="J74" s="115">
        <v>-2</v>
      </c>
      <c r="K74" s="116">
        <v>-1.7543859649122806</v>
      </c>
    </row>
    <row r="75" spans="1:11" ht="14.1" customHeight="1" x14ac:dyDescent="0.2">
      <c r="A75" s="306" t="s">
        <v>313</v>
      </c>
      <c r="B75" s="307" t="s">
        <v>314</v>
      </c>
      <c r="C75" s="308"/>
      <c r="D75" s="113">
        <v>1.0070481634281891</v>
      </c>
      <c r="E75" s="115">
        <v>1716</v>
      </c>
      <c r="F75" s="114">
        <v>1860</v>
      </c>
      <c r="G75" s="114">
        <v>1646</v>
      </c>
      <c r="H75" s="114">
        <v>1912</v>
      </c>
      <c r="I75" s="140">
        <v>1718</v>
      </c>
      <c r="J75" s="115">
        <v>-2</v>
      </c>
      <c r="K75" s="116">
        <v>-0.11641443538998836</v>
      </c>
    </row>
    <row r="76" spans="1:11" ht="14.1" customHeight="1" x14ac:dyDescent="0.2">
      <c r="A76" s="306">
        <v>91</v>
      </c>
      <c r="B76" s="307" t="s">
        <v>315</v>
      </c>
      <c r="C76" s="308"/>
      <c r="D76" s="113">
        <v>0.36795990586799221</v>
      </c>
      <c r="E76" s="115">
        <v>627</v>
      </c>
      <c r="F76" s="114">
        <v>518</v>
      </c>
      <c r="G76" s="114">
        <v>633</v>
      </c>
      <c r="H76" s="114">
        <v>626</v>
      </c>
      <c r="I76" s="140">
        <v>600</v>
      </c>
      <c r="J76" s="115">
        <v>27</v>
      </c>
      <c r="K76" s="116">
        <v>4.5</v>
      </c>
    </row>
    <row r="77" spans="1:11" ht="14.1" customHeight="1" x14ac:dyDescent="0.2">
      <c r="A77" s="306">
        <v>92</v>
      </c>
      <c r="B77" s="307" t="s">
        <v>316</v>
      </c>
      <c r="C77" s="308"/>
      <c r="D77" s="113">
        <v>0.69542661635338232</v>
      </c>
      <c r="E77" s="115">
        <v>1185</v>
      </c>
      <c r="F77" s="114">
        <v>1186</v>
      </c>
      <c r="G77" s="114">
        <v>1197</v>
      </c>
      <c r="H77" s="114">
        <v>1216</v>
      </c>
      <c r="I77" s="140">
        <v>1254</v>
      </c>
      <c r="J77" s="115">
        <v>-69</v>
      </c>
      <c r="K77" s="116">
        <v>-5.5023923444976077</v>
      </c>
    </row>
    <row r="78" spans="1:11" ht="14.1" customHeight="1" x14ac:dyDescent="0.2">
      <c r="A78" s="306">
        <v>93</v>
      </c>
      <c r="B78" s="307" t="s">
        <v>317</v>
      </c>
      <c r="C78" s="308"/>
      <c r="D78" s="113">
        <v>9.976584369626583E-2</v>
      </c>
      <c r="E78" s="115">
        <v>170</v>
      </c>
      <c r="F78" s="114">
        <v>180</v>
      </c>
      <c r="G78" s="114">
        <v>188</v>
      </c>
      <c r="H78" s="114">
        <v>173</v>
      </c>
      <c r="I78" s="140">
        <v>166</v>
      </c>
      <c r="J78" s="115">
        <v>4</v>
      </c>
      <c r="K78" s="116">
        <v>2.4096385542168677</v>
      </c>
    </row>
    <row r="79" spans="1:11" ht="14.1" customHeight="1" x14ac:dyDescent="0.2">
      <c r="A79" s="306">
        <v>94</v>
      </c>
      <c r="B79" s="307" t="s">
        <v>318</v>
      </c>
      <c r="C79" s="308"/>
      <c r="D79" s="113">
        <v>0.74237524868103688</v>
      </c>
      <c r="E79" s="115">
        <v>1265</v>
      </c>
      <c r="F79" s="114">
        <v>1373</v>
      </c>
      <c r="G79" s="114">
        <v>1348</v>
      </c>
      <c r="H79" s="114">
        <v>1324</v>
      </c>
      <c r="I79" s="140">
        <v>1321</v>
      </c>
      <c r="J79" s="115">
        <v>-56</v>
      </c>
      <c r="K79" s="116">
        <v>-4.2392127176381527</v>
      </c>
    </row>
    <row r="80" spans="1:11" ht="14.1" customHeight="1" x14ac:dyDescent="0.2">
      <c r="A80" s="306" t="s">
        <v>319</v>
      </c>
      <c r="B80" s="307" t="s">
        <v>320</v>
      </c>
      <c r="C80" s="308"/>
      <c r="D80" s="113">
        <v>1.0563442273722263E-2</v>
      </c>
      <c r="E80" s="115">
        <v>18</v>
      </c>
      <c r="F80" s="114">
        <v>19</v>
      </c>
      <c r="G80" s="114">
        <v>17</v>
      </c>
      <c r="H80" s="114">
        <v>19</v>
      </c>
      <c r="I80" s="140">
        <v>18</v>
      </c>
      <c r="J80" s="115">
        <v>0</v>
      </c>
      <c r="K80" s="116">
        <v>0</v>
      </c>
    </row>
    <row r="81" spans="1:11" ht="14.1" customHeight="1" x14ac:dyDescent="0.2">
      <c r="A81" s="310" t="s">
        <v>321</v>
      </c>
      <c r="B81" s="311" t="s">
        <v>333</v>
      </c>
      <c r="C81" s="312"/>
      <c r="D81" s="125">
        <v>3.0469662380647775</v>
      </c>
      <c r="E81" s="143">
        <v>5192</v>
      </c>
      <c r="F81" s="144">
        <v>5447</v>
      </c>
      <c r="G81" s="144">
        <v>5391</v>
      </c>
      <c r="H81" s="144">
        <v>5549</v>
      </c>
      <c r="I81" s="145">
        <v>5325</v>
      </c>
      <c r="J81" s="143">
        <v>-133</v>
      </c>
      <c r="K81" s="146">
        <v>-2.4976525821596245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105947</v>
      </c>
      <c r="G12" s="535">
        <v>95171</v>
      </c>
      <c r="H12" s="535">
        <v>118570</v>
      </c>
      <c r="I12" s="535">
        <v>96557</v>
      </c>
      <c r="J12" s="536">
        <v>107466</v>
      </c>
      <c r="K12" s="537">
        <v>-1519</v>
      </c>
      <c r="L12" s="348">
        <v>-1.4134703068877599</v>
      </c>
    </row>
    <row r="13" spans="1:17" s="110" customFormat="1" ht="15" customHeight="1" x14ac:dyDescent="0.2">
      <c r="A13" s="349" t="s">
        <v>344</v>
      </c>
      <c r="B13" s="350" t="s">
        <v>345</v>
      </c>
      <c r="C13" s="346"/>
      <c r="D13" s="346"/>
      <c r="E13" s="347"/>
      <c r="F13" s="535">
        <v>60052</v>
      </c>
      <c r="G13" s="535">
        <v>54514</v>
      </c>
      <c r="H13" s="535">
        <v>66883</v>
      </c>
      <c r="I13" s="535">
        <v>56072</v>
      </c>
      <c r="J13" s="536">
        <v>60378</v>
      </c>
      <c r="K13" s="537">
        <v>-326</v>
      </c>
      <c r="L13" s="348">
        <v>-0.53993176322501568</v>
      </c>
    </row>
    <row r="14" spans="1:17" s="110" customFormat="1" ht="22.5" customHeight="1" x14ac:dyDescent="0.2">
      <c r="A14" s="349"/>
      <c r="B14" s="350" t="s">
        <v>346</v>
      </c>
      <c r="C14" s="346"/>
      <c r="D14" s="346"/>
      <c r="E14" s="347"/>
      <c r="F14" s="535">
        <v>45895</v>
      </c>
      <c r="G14" s="535">
        <v>40657</v>
      </c>
      <c r="H14" s="535">
        <v>51687</v>
      </c>
      <c r="I14" s="535">
        <v>40485</v>
      </c>
      <c r="J14" s="536">
        <v>47088</v>
      </c>
      <c r="K14" s="537">
        <v>-1193</v>
      </c>
      <c r="L14" s="348">
        <v>-2.5335541963982333</v>
      </c>
    </row>
    <row r="15" spans="1:17" s="110" customFormat="1" ht="15" customHeight="1" x14ac:dyDescent="0.2">
      <c r="A15" s="349" t="s">
        <v>347</v>
      </c>
      <c r="B15" s="350" t="s">
        <v>108</v>
      </c>
      <c r="C15" s="346"/>
      <c r="D15" s="346"/>
      <c r="E15" s="347"/>
      <c r="F15" s="535">
        <v>21129</v>
      </c>
      <c r="G15" s="535">
        <v>19288</v>
      </c>
      <c r="H15" s="535">
        <v>34441</v>
      </c>
      <c r="I15" s="535">
        <v>19725</v>
      </c>
      <c r="J15" s="536">
        <v>21982</v>
      </c>
      <c r="K15" s="537">
        <v>-853</v>
      </c>
      <c r="L15" s="348">
        <v>-3.880447638977345</v>
      </c>
    </row>
    <row r="16" spans="1:17" s="110" customFormat="1" ht="15" customHeight="1" x14ac:dyDescent="0.2">
      <c r="A16" s="349"/>
      <c r="B16" s="350" t="s">
        <v>109</v>
      </c>
      <c r="C16" s="346"/>
      <c r="D16" s="346"/>
      <c r="E16" s="347"/>
      <c r="F16" s="535">
        <v>75498</v>
      </c>
      <c r="G16" s="535">
        <v>67673</v>
      </c>
      <c r="H16" s="535">
        <v>75576</v>
      </c>
      <c r="I16" s="535">
        <v>68901</v>
      </c>
      <c r="J16" s="536">
        <v>76543</v>
      </c>
      <c r="K16" s="537">
        <v>-1045</v>
      </c>
      <c r="L16" s="348">
        <v>-1.365245678899442</v>
      </c>
    </row>
    <row r="17" spans="1:12" s="110" customFormat="1" ht="15" customHeight="1" x14ac:dyDescent="0.2">
      <c r="A17" s="349"/>
      <c r="B17" s="350" t="s">
        <v>110</v>
      </c>
      <c r="C17" s="346"/>
      <c r="D17" s="346"/>
      <c r="E17" s="347"/>
      <c r="F17" s="535">
        <v>8065</v>
      </c>
      <c r="G17" s="535">
        <v>7028</v>
      </c>
      <c r="H17" s="535">
        <v>7128</v>
      </c>
      <c r="I17" s="535">
        <v>6732</v>
      </c>
      <c r="J17" s="536">
        <v>7631</v>
      </c>
      <c r="K17" s="537">
        <v>434</v>
      </c>
      <c r="L17" s="348">
        <v>5.6873280041934215</v>
      </c>
    </row>
    <row r="18" spans="1:12" s="110" customFormat="1" ht="15" customHeight="1" x14ac:dyDescent="0.2">
      <c r="A18" s="349"/>
      <c r="B18" s="350" t="s">
        <v>111</v>
      </c>
      <c r="C18" s="346"/>
      <c r="D18" s="346"/>
      <c r="E18" s="347"/>
      <c r="F18" s="535">
        <v>1255</v>
      </c>
      <c r="G18" s="535">
        <v>1182</v>
      </c>
      <c r="H18" s="535">
        <v>1425</v>
      </c>
      <c r="I18" s="535">
        <v>1199</v>
      </c>
      <c r="J18" s="536">
        <v>1310</v>
      </c>
      <c r="K18" s="537">
        <v>-55</v>
      </c>
      <c r="L18" s="348">
        <v>-4.1984732824427482</v>
      </c>
    </row>
    <row r="19" spans="1:12" s="110" customFormat="1" ht="15" customHeight="1" x14ac:dyDescent="0.2">
      <c r="A19" s="118" t="s">
        <v>113</v>
      </c>
      <c r="B19" s="119" t="s">
        <v>181</v>
      </c>
      <c r="C19" s="346"/>
      <c r="D19" s="346"/>
      <c r="E19" s="347"/>
      <c r="F19" s="535">
        <v>67926</v>
      </c>
      <c r="G19" s="535">
        <v>58378</v>
      </c>
      <c r="H19" s="535">
        <v>77429</v>
      </c>
      <c r="I19" s="535">
        <v>59814</v>
      </c>
      <c r="J19" s="536">
        <v>68572</v>
      </c>
      <c r="K19" s="537">
        <v>-646</v>
      </c>
      <c r="L19" s="348">
        <v>-0.94207548270431085</v>
      </c>
    </row>
    <row r="20" spans="1:12" s="110" customFormat="1" ht="15" customHeight="1" x14ac:dyDescent="0.2">
      <c r="A20" s="118"/>
      <c r="B20" s="119" t="s">
        <v>182</v>
      </c>
      <c r="C20" s="346"/>
      <c r="D20" s="346"/>
      <c r="E20" s="347"/>
      <c r="F20" s="535">
        <v>38021</v>
      </c>
      <c r="G20" s="535">
        <v>36793</v>
      </c>
      <c r="H20" s="535">
        <v>41141</v>
      </c>
      <c r="I20" s="535">
        <v>36743</v>
      </c>
      <c r="J20" s="536">
        <v>38894</v>
      </c>
      <c r="K20" s="537">
        <v>-873</v>
      </c>
      <c r="L20" s="348">
        <v>-2.2445621432611715</v>
      </c>
    </row>
    <row r="21" spans="1:12" s="110" customFormat="1" ht="15" customHeight="1" x14ac:dyDescent="0.2">
      <c r="A21" s="118" t="s">
        <v>113</v>
      </c>
      <c r="B21" s="119" t="s">
        <v>116</v>
      </c>
      <c r="C21" s="346"/>
      <c r="D21" s="346"/>
      <c r="E21" s="347"/>
      <c r="F21" s="535">
        <v>81556</v>
      </c>
      <c r="G21" s="535">
        <v>72814</v>
      </c>
      <c r="H21" s="535">
        <v>91990</v>
      </c>
      <c r="I21" s="535">
        <v>74017</v>
      </c>
      <c r="J21" s="536">
        <v>83387</v>
      </c>
      <c r="K21" s="537">
        <v>-1831</v>
      </c>
      <c r="L21" s="348">
        <v>-2.1957859138714668</v>
      </c>
    </row>
    <row r="22" spans="1:12" s="110" customFormat="1" ht="15" customHeight="1" x14ac:dyDescent="0.2">
      <c r="A22" s="118"/>
      <c r="B22" s="119" t="s">
        <v>117</v>
      </c>
      <c r="C22" s="346"/>
      <c r="D22" s="346"/>
      <c r="E22" s="347"/>
      <c r="F22" s="535">
        <v>24172</v>
      </c>
      <c r="G22" s="535">
        <v>22179</v>
      </c>
      <c r="H22" s="535">
        <v>26374</v>
      </c>
      <c r="I22" s="535">
        <v>22316</v>
      </c>
      <c r="J22" s="536">
        <v>23877</v>
      </c>
      <c r="K22" s="537">
        <v>295</v>
      </c>
      <c r="L22" s="348">
        <v>1.2354985969761696</v>
      </c>
    </row>
    <row r="23" spans="1:12" s="110" customFormat="1" ht="15" customHeight="1" x14ac:dyDescent="0.2">
      <c r="A23" s="351" t="s">
        <v>347</v>
      </c>
      <c r="B23" s="352" t="s">
        <v>193</v>
      </c>
      <c r="C23" s="353"/>
      <c r="D23" s="353"/>
      <c r="E23" s="354"/>
      <c r="F23" s="538">
        <v>3110</v>
      </c>
      <c r="G23" s="538">
        <v>2209</v>
      </c>
      <c r="H23" s="538">
        <v>13457</v>
      </c>
      <c r="I23" s="538">
        <v>1167</v>
      </c>
      <c r="J23" s="539">
        <v>3677</v>
      </c>
      <c r="K23" s="540">
        <v>-567</v>
      </c>
      <c r="L23" s="355">
        <v>-15.420179494152842</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44.1</v>
      </c>
      <c r="G25" s="541">
        <v>47.9</v>
      </c>
      <c r="H25" s="541">
        <v>48.8</v>
      </c>
      <c r="I25" s="541">
        <v>48.9</v>
      </c>
      <c r="J25" s="541">
        <v>46</v>
      </c>
      <c r="K25" s="542" t="s">
        <v>349</v>
      </c>
      <c r="L25" s="363">
        <v>-1.8999999999999986</v>
      </c>
    </row>
    <row r="26" spans="1:12" s="110" customFormat="1" ht="15" customHeight="1" x14ac:dyDescent="0.2">
      <c r="A26" s="364" t="s">
        <v>105</v>
      </c>
      <c r="B26" s="365" t="s">
        <v>345</v>
      </c>
      <c r="C26" s="361"/>
      <c r="D26" s="361"/>
      <c r="E26" s="362"/>
      <c r="F26" s="541">
        <v>44</v>
      </c>
      <c r="G26" s="541">
        <v>47.3</v>
      </c>
      <c r="H26" s="541">
        <v>48.4</v>
      </c>
      <c r="I26" s="541">
        <v>48.3</v>
      </c>
      <c r="J26" s="543">
        <v>45.6</v>
      </c>
      <c r="K26" s="542" t="s">
        <v>349</v>
      </c>
      <c r="L26" s="363">
        <v>-1.6000000000000014</v>
      </c>
    </row>
    <row r="27" spans="1:12" s="110" customFormat="1" ht="15" customHeight="1" x14ac:dyDescent="0.2">
      <c r="A27" s="364"/>
      <c r="B27" s="365" t="s">
        <v>346</v>
      </c>
      <c r="C27" s="361"/>
      <c r="D27" s="361"/>
      <c r="E27" s="362"/>
      <c r="F27" s="541">
        <v>44.4</v>
      </c>
      <c r="G27" s="541">
        <v>48.7</v>
      </c>
      <c r="H27" s="541">
        <v>49.4</v>
      </c>
      <c r="I27" s="541">
        <v>49.7</v>
      </c>
      <c r="J27" s="541">
        <v>46.5</v>
      </c>
      <c r="K27" s="542" t="s">
        <v>349</v>
      </c>
      <c r="L27" s="363">
        <v>-2.1000000000000014</v>
      </c>
    </row>
    <row r="28" spans="1:12" s="110" customFormat="1" ht="15" customHeight="1" x14ac:dyDescent="0.2">
      <c r="A28" s="364" t="s">
        <v>113</v>
      </c>
      <c r="B28" s="365" t="s">
        <v>108</v>
      </c>
      <c r="C28" s="361"/>
      <c r="D28" s="361"/>
      <c r="E28" s="362"/>
      <c r="F28" s="541">
        <v>52</v>
      </c>
      <c r="G28" s="541">
        <v>55.5</v>
      </c>
      <c r="H28" s="541">
        <v>54.4</v>
      </c>
      <c r="I28" s="541">
        <v>54.8</v>
      </c>
      <c r="J28" s="541">
        <v>53.3</v>
      </c>
      <c r="K28" s="542" t="s">
        <v>349</v>
      </c>
      <c r="L28" s="363">
        <v>-1.2999999999999972</v>
      </c>
    </row>
    <row r="29" spans="1:12" s="110" customFormat="1" ht="11.25" x14ac:dyDescent="0.2">
      <c r="A29" s="364"/>
      <c r="B29" s="365" t="s">
        <v>109</v>
      </c>
      <c r="C29" s="361"/>
      <c r="D29" s="361"/>
      <c r="E29" s="362"/>
      <c r="F29" s="541">
        <v>42.4</v>
      </c>
      <c r="G29" s="541">
        <v>46.1</v>
      </c>
      <c r="H29" s="541">
        <v>46.8</v>
      </c>
      <c r="I29" s="541">
        <v>46.9</v>
      </c>
      <c r="J29" s="543">
        <v>44.1</v>
      </c>
      <c r="K29" s="542" t="s">
        <v>349</v>
      </c>
      <c r="L29" s="363">
        <v>-1.7000000000000028</v>
      </c>
    </row>
    <row r="30" spans="1:12" s="110" customFormat="1" ht="15" customHeight="1" x14ac:dyDescent="0.2">
      <c r="A30" s="364"/>
      <c r="B30" s="365" t="s">
        <v>110</v>
      </c>
      <c r="C30" s="361"/>
      <c r="D30" s="361"/>
      <c r="E30" s="362"/>
      <c r="F30" s="541">
        <v>39.6</v>
      </c>
      <c r="G30" s="541">
        <v>44</v>
      </c>
      <c r="H30" s="541">
        <v>48.9</v>
      </c>
      <c r="I30" s="541">
        <v>49.8</v>
      </c>
      <c r="J30" s="541">
        <v>44.7</v>
      </c>
      <c r="K30" s="542" t="s">
        <v>349</v>
      </c>
      <c r="L30" s="363">
        <v>-5.1000000000000014</v>
      </c>
    </row>
    <row r="31" spans="1:12" s="110" customFormat="1" ht="15" customHeight="1" x14ac:dyDescent="0.2">
      <c r="A31" s="364"/>
      <c r="B31" s="365" t="s">
        <v>111</v>
      </c>
      <c r="C31" s="361"/>
      <c r="D31" s="361"/>
      <c r="E31" s="362"/>
      <c r="F31" s="541">
        <v>60.7</v>
      </c>
      <c r="G31" s="541">
        <v>66.7</v>
      </c>
      <c r="H31" s="541">
        <v>73.5</v>
      </c>
      <c r="I31" s="541">
        <v>67.8</v>
      </c>
      <c r="J31" s="541">
        <v>61.7</v>
      </c>
      <c r="K31" s="542" t="s">
        <v>349</v>
      </c>
      <c r="L31" s="363">
        <v>-1</v>
      </c>
    </row>
    <row r="32" spans="1:12" s="110" customFormat="1" ht="15" customHeight="1" x14ac:dyDescent="0.2">
      <c r="A32" s="366" t="s">
        <v>113</v>
      </c>
      <c r="B32" s="367" t="s">
        <v>181</v>
      </c>
      <c r="C32" s="361"/>
      <c r="D32" s="361"/>
      <c r="E32" s="362"/>
      <c r="F32" s="541">
        <v>38.9</v>
      </c>
      <c r="G32" s="541">
        <v>41.7</v>
      </c>
      <c r="H32" s="541">
        <v>42.6</v>
      </c>
      <c r="I32" s="541">
        <v>44.2</v>
      </c>
      <c r="J32" s="543">
        <v>40.799999999999997</v>
      </c>
      <c r="K32" s="542" t="s">
        <v>349</v>
      </c>
      <c r="L32" s="363">
        <v>-1.8999999999999986</v>
      </c>
    </row>
    <row r="33" spans="1:12" s="110" customFormat="1" ht="15" customHeight="1" x14ac:dyDescent="0.2">
      <c r="A33" s="366"/>
      <c r="B33" s="367" t="s">
        <v>182</v>
      </c>
      <c r="C33" s="361"/>
      <c r="D33" s="361"/>
      <c r="E33" s="362"/>
      <c r="F33" s="541">
        <v>53.1</v>
      </c>
      <c r="G33" s="541">
        <v>57.3</v>
      </c>
      <c r="H33" s="541">
        <v>58.3</v>
      </c>
      <c r="I33" s="541">
        <v>56.4</v>
      </c>
      <c r="J33" s="541">
        <v>54.7</v>
      </c>
      <c r="K33" s="542" t="s">
        <v>349</v>
      </c>
      <c r="L33" s="363">
        <v>-1.6000000000000014</v>
      </c>
    </row>
    <row r="34" spans="1:12" s="368" customFormat="1" ht="15" customHeight="1" x14ac:dyDescent="0.2">
      <c r="A34" s="366" t="s">
        <v>113</v>
      </c>
      <c r="B34" s="367" t="s">
        <v>116</v>
      </c>
      <c r="C34" s="361"/>
      <c r="D34" s="361"/>
      <c r="E34" s="362"/>
      <c r="F34" s="541">
        <v>44.4</v>
      </c>
      <c r="G34" s="541">
        <v>48.7</v>
      </c>
      <c r="H34" s="541">
        <v>49.8</v>
      </c>
      <c r="I34" s="541">
        <v>50.2</v>
      </c>
      <c r="J34" s="541">
        <v>46.7</v>
      </c>
      <c r="K34" s="542" t="s">
        <v>349</v>
      </c>
      <c r="L34" s="363">
        <v>-2.3000000000000043</v>
      </c>
    </row>
    <row r="35" spans="1:12" s="368" customFormat="1" ht="11.25" x14ac:dyDescent="0.2">
      <c r="A35" s="369"/>
      <c r="B35" s="370" t="s">
        <v>117</v>
      </c>
      <c r="C35" s="371"/>
      <c r="D35" s="371"/>
      <c r="E35" s="372"/>
      <c r="F35" s="544">
        <v>43.4</v>
      </c>
      <c r="G35" s="544">
        <v>45.4</v>
      </c>
      <c r="H35" s="544">
        <v>45.7</v>
      </c>
      <c r="I35" s="544">
        <v>44.7</v>
      </c>
      <c r="J35" s="545">
        <v>43.9</v>
      </c>
      <c r="K35" s="546" t="s">
        <v>349</v>
      </c>
      <c r="L35" s="373">
        <v>-0.5</v>
      </c>
    </row>
    <row r="36" spans="1:12" s="368" customFormat="1" ht="15.95" customHeight="1" x14ac:dyDescent="0.2">
      <c r="A36" s="374" t="s">
        <v>350</v>
      </c>
      <c r="B36" s="375"/>
      <c r="C36" s="376"/>
      <c r="D36" s="375"/>
      <c r="E36" s="377"/>
      <c r="F36" s="547">
        <v>102022</v>
      </c>
      <c r="G36" s="547">
        <v>91948</v>
      </c>
      <c r="H36" s="547">
        <v>102220</v>
      </c>
      <c r="I36" s="547">
        <v>94704</v>
      </c>
      <c r="J36" s="547">
        <v>102938</v>
      </c>
      <c r="K36" s="548">
        <v>-916</v>
      </c>
      <c r="L36" s="379">
        <v>-0.88985602984320655</v>
      </c>
    </row>
    <row r="37" spans="1:12" s="368" customFormat="1" ht="15.95" customHeight="1" x14ac:dyDescent="0.2">
      <c r="A37" s="380"/>
      <c r="B37" s="381" t="s">
        <v>113</v>
      </c>
      <c r="C37" s="381" t="s">
        <v>351</v>
      </c>
      <c r="D37" s="381"/>
      <c r="E37" s="382"/>
      <c r="F37" s="547">
        <v>45029</v>
      </c>
      <c r="G37" s="547">
        <v>44017</v>
      </c>
      <c r="H37" s="547">
        <v>49894</v>
      </c>
      <c r="I37" s="547">
        <v>46307</v>
      </c>
      <c r="J37" s="547">
        <v>47343</v>
      </c>
      <c r="K37" s="548">
        <v>-2314</v>
      </c>
      <c r="L37" s="379">
        <v>-4.8877341951291635</v>
      </c>
    </row>
    <row r="38" spans="1:12" s="368" customFormat="1" ht="15.95" customHeight="1" x14ac:dyDescent="0.2">
      <c r="A38" s="380"/>
      <c r="B38" s="383" t="s">
        <v>105</v>
      </c>
      <c r="C38" s="383" t="s">
        <v>106</v>
      </c>
      <c r="D38" s="384"/>
      <c r="E38" s="382"/>
      <c r="F38" s="547">
        <v>58185</v>
      </c>
      <c r="G38" s="547">
        <v>53091</v>
      </c>
      <c r="H38" s="547">
        <v>57710</v>
      </c>
      <c r="I38" s="547">
        <v>55273</v>
      </c>
      <c r="J38" s="549">
        <v>58292</v>
      </c>
      <c r="K38" s="548">
        <v>-107</v>
      </c>
      <c r="L38" s="379">
        <v>-0.18355863583339052</v>
      </c>
    </row>
    <row r="39" spans="1:12" s="368" customFormat="1" ht="15.95" customHeight="1" x14ac:dyDescent="0.2">
      <c r="A39" s="380"/>
      <c r="B39" s="384"/>
      <c r="C39" s="381" t="s">
        <v>352</v>
      </c>
      <c r="D39" s="384"/>
      <c r="E39" s="382"/>
      <c r="F39" s="547">
        <v>25578</v>
      </c>
      <c r="G39" s="547">
        <v>25092</v>
      </c>
      <c r="H39" s="547">
        <v>27913</v>
      </c>
      <c r="I39" s="547">
        <v>26710</v>
      </c>
      <c r="J39" s="547">
        <v>26589</v>
      </c>
      <c r="K39" s="548">
        <v>-1011</v>
      </c>
      <c r="L39" s="379">
        <v>-3.8023242694347288</v>
      </c>
    </row>
    <row r="40" spans="1:12" s="368" customFormat="1" ht="15.95" customHeight="1" x14ac:dyDescent="0.2">
      <c r="A40" s="380"/>
      <c r="B40" s="383"/>
      <c r="C40" s="383" t="s">
        <v>107</v>
      </c>
      <c r="D40" s="384"/>
      <c r="E40" s="382"/>
      <c r="F40" s="547">
        <v>43837</v>
      </c>
      <c r="G40" s="547">
        <v>38857</v>
      </c>
      <c r="H40" s="547">
        <v>44510</v>
      </c>
      <c r="I40" s="547">
        <v>39431</v>
      </c>
      <c r="J40" s="547">
        <v>44646</v>
      </c>
      <c r="K40" s="548">
        <v>-809</v>
      </c>
      <c r="L40" s="379">
        <v>-1.8120324329167226</v>
      </c>
    </row>
    <row r="41" spans="1:12" s="368" customFormat="1" ht="24" customHeight="1" x14ac:dyDescent="0.2">
      <c r="A41" s="380"/>
      <c r="B41" s="384"/>
      <c r="C41" s="381" t="s">
        <v>352</v>
      </c>
      <c r="D41" s="384"/>
      <c r="E41" s="382"/>
      <c r="F41" s="547">
        <v>19451</v>
      </c>
      <c r="G41" s="547">
        <v>18925</v>
      </c>
      <c r="H41" s="547">
        <v>21981</v>
      </c>
      <c r="I41" s="547">
        <v>19597</v>
      </c>
      <c r="J41" s="549">
        <v>20754</v>
      </c>
      <c r="K41" s="548">
        <v>-1303</v>
      </c>
      <c r="L41" s="379">
        <v>-6.2783077960875016</v>
      </c>
    </row>
    <row r="42" spans="1:12" s="110" customFormat="1" ht="15" customHeight="1" x14ac:dyDescent="0.2">
      <c r="A42" s="380"/>
      <c r="B42" s="383" t="s">
        <v>113</v>
      </c>
      <c r="C42" s="383" t="s">
        <v>353</v>
      </c>
      <c r="D42" s="384"/>
      <c r="E42" s="382"/>
      <c r="F42" s="547">
        <v>18133</v>
      </c>
      <c r="G42" s="547">
        <v>16643</v>
      </c>
      <c r="H42" s="547">
        <v>20096</v>
      </c>
      <c r="I42" s="547">
        <v>18396</v>
      </c>
      <c r="J42" s="547">
        <v>18460</v>
      </c>
      <c r="K42" s="548">
        <v>-327</v>
      </c>
      <c r="L42" s="379">
        <v>-1.7713976164680389</v>
      </c>
    </row>
    <row r="43" spans="1:12" s="110" customFormat="1" ht="15" customHeight="1" x14ac:dyDescent="0.2">
      <c r="A43" s="380"/>
      <c r="B43" s="384"/>
      <c r="C43" s="381" t="s">
        <v>352</v>
      </c>
      <c r="D43" s="384"/>
      <c r="E43" s="382"/>
      <c r="F43" s="547">
        <v>9428</v>
      </c>
      <c r="G43" s="547">
        <v>9235</v>
      </c>
      <c r="H43" s="547">
        <v>10932</v>
      </c>
      <c r="I43" s="547">
        <v>10075</v>
      </c>
      <c r="J43" s="547">
        <v>9843</v>
      </c>
      <c r="K43" s="548">
        <v>-415</v>
      </c>
      <c r="L43" s="379">
        <v>-4.2161942497206137</v>
      </c>
    </row>
    <row r="44" spans="1:12" s="110" customFormat="1" ht="15" customHeight="1" x14ac:dyDescent="0.2">
      <c r="A44" s="380"/>
      <c r="B44" s="383"/>
      <c r="C44" s="365" t="s">
        <v>109</v>
      </c>
      <c r="D44" s="384"/>
      <c r="E44" s="382"/>
      <c r="F44" s="547">
        <v>74577</v>
      </c>
      <c r="G44" s="547">
        <v>67104</v>
      </c>
      <c r="H44" s="547">
        <v>73579</v>
      </c>
      <c r="I44" s="547">
        <v>68388</v>
      </c>
      <c r="J44" s="549">
        <v>75552</v>
      </c>
      <c r="K44" s="548">
        <v>-975</v>
      </c>
      <c r="L44" s="379">
        <v>-1.2905019059720457</v>
      </c>
    </row>
    <row r="45" spans="1:12" s="110" customFormat="1" ht="15" customHeight="1" x14ac:dyDescent="0.2">
      <c r="A45" s="380"/>
      <c r="B45" s="384"/>
      <c r="C45" s="381" t="s">
        <v>352</v>
      </c>
      <c r="D45" s="384"/>
      <c r="E45" s="382"/>
      <c r="F45" s="547">
        <v>31646</v>
      </c>
      <c r="G45" s="547">
        <v>30904</v>
      </c>
      <c r="H45" s="547">
        <v>34430</v>
      </c>
      <c r="I45" s="547">
        <v>32075</v>
      </c>
      <c r="J45" s="547">
        <v>33291</v>
      </c>
      <c r="K45" s="548">
        <v>-1645</v>
      </c>
      <c r="L45" s="379">
        <v>-4.9412754197831248</v>
      </c>
    </row>
    <row r="46" spans="1:12" s="110" customFormat="1" ht="15" customHeight="1" x14ac:dyDescent="0.2">
      <c r="A46" s="380"/>
      <c r="B46" s="383"/>
      <c r="C46" s="365" t="s">
        <v>110</v>
      </c>
      <c r="D46" s="384"/>
      <c r="E46" s="382"/>
      <c r="F46" s="547">
        <v>8057</v>
      </c>
      <c r="G46" s="547">
        <v>7019</v>
      </c>
      <c r="H46" s="547">
        <v>7120</v>
      </c>
      <c r="I46" s="547">
        <v>6722</v>
      </c>
      <c r="J46" s="547">
        <v>7616</v>
      </c>
      <c r="K46" s="548">
        <v>441</v>
      </c>
      <c r="L46" s="379">
        <v>5.7904411764705879</v>
      </c>
    </row>
    <row r="47" spans="1:12" s="110" customFormat="1" ht="15" customHeight="1" x14ac:dyDescent="0.2">
      <c r="A47" s="380"/>
      <c r="B47" s="384"/>
      <c r="C47" s="381" t="s">
        <v>352</v>
      </c>
      <c r="D47" s="384"/>
      <c r="E47" s="382"/>
      <c r="F47" s="547">
        <v>3193</v>
      </c>
      <c r="G47" s="547">
        <v>3090</v>
      </c>
      <c r="H47" s="547">
        <v>3485</v>
      </c>
      <c r="I47" s="547">
        <v>3345</v>
      </c>
      <c r="J47" s="549">
        <v>3401</v>
      </c>
      <c r="K47" s="548">
        <v>-208</v>
      </c>
      <c r="L47" s="379">
        <v>-6.115848279917671</v>
      </c>
    </row>
    <row r="48" spans="1:12" s="110" customFormat="1" ht="15" customHeight="1" x14ac:dyDescent="0.2">
      <c r="A48" s="380"/>
      <c r="B48" s="384"/>
      <c r="C48" s="365" t="s">
        <v>111</v>
      </c>
      <c r="D48" s="385"/>
      <c r="E48" s="386"/>
      <c r="F48" s="547">
        <v>1255</v>
      </c>
      <c r="G48" s="547">
        <v>1182</v>
      </c>
      <c r="H48" s="547">
        <v>1425</v>
      </c>
      <c r="I48" s="547">
        <v>1198</v>
      </c>
      <c r="J48" s="547">
        <v>1310</v>
      </c>
      <c r="K48" s="548">
        <v>-55</v>
      </c>
      <c r="L48" s="379">
        <v>-4.1984732824427482</v>
      </c>
    </row>
    <row r="49" spans="1:12" s="110" customFormat="1" ht="15" customHeight="1" x14ac:dyDescent="0.2">
      <c r="A49" s="380"/>
      <c r="B49" s="384"/>
      <c r="C49" s="381" t="s">
        <v>352</v>
      </c>
      <c r="D49" s="384"/>
      <c r="E49" s="382"/>
      <c r="F49" s="547">
        <v>762</v>
      </c>
      <c r="G49" s="547">
        <v>788</v>
      </c>
      <c r="H49" s="547">
        <v>1047</v>
      </c>
      <c r="I49" s="547">
        <v>812</v>
      </c>
      <c r="J49" s="547">
        <v>808</v>
      </c>
      <c r="K49" s="548">
        <v>-46</v>
      </c>
      <c r="L49" s="379">
        <v>-5.6930693069306928</v>
      </c>
    </row>
    <row r="50" spans="1:12" s="110" customFormat="1" ht="15" customHeight="1" x14ac:dyDescent="0.2">
      <c r="A50" s="380"/>
      <c r="B50" s="383" t="s">
        <v>113</v>
      </c>
      <c r="C50" s="381" t="s">
        <v>181</v>
      </c>
      <c r="D50" s="384"/>
      <c r="E50" s="382"/>
      <c r="F50" s="547">
        <v>64294</v>
      </c>
      <c r="G50" s="547">
        <v>55476</v>
      </c>
      <c r="H50" s="547">
        <v>61726</v>
      </c>
      <c r="I50" s="547">
        <v>58148</v>
      </c>
      <c r="J50" s="549">
        <v>64317</v>
      </c>
      <c r="K50" s="548">
        <v>-23</v>
      </c>
      <c r="L50" s="379">
        <v>-3.5760374395571934E-2</v>
      </c>
    </row>
    <row r="51" spans="1:12" s="110" customFormat="1" ht="15" customHeight="1" x14ac:dyDescent="0.2">
      <c r="A51" s="380"/>
      <c r="B51" s="384"/>
      <c r="C51" s="381" t="s">
        <v>352</v>
      </c>
      <c r="D51" s="384"/>
      <c r="E51" s="382"/>
      <c r="F51" s="547">
        <v>25005</v>
      </c>
      <c r="G51" s="547">
        <v>23116</v>
      </c>
      <c r="H51" s="547">
        <v>26291</v>
      </c>
      <c r="I51" s="547">
        <v>25686</v>
      </c>
      <c r="J51" s="547">
        <v>26212</v>
      </c>
      <c r="K51" s="548">
        <v>-1207</v>
      </c>
      <c r="L51" s="379">
        <v>-4.6047611780863731</v>
      </c>
    </row>
    <row r="52" spans="1:12" s="110" customFormat="1" ht="15" customHeight="1" x14ac:dyDescent="0.2">
      <c r="A52" s="380"/>
      <c r="B52" s="383"/>
      <c r="C52" s="381" t="s">
        <v>182</v>
      </c>
      <c r="D52" s="384"/>
      <c r="E52" s="382"/>
      <c r="F52" s="547">
        <v>37728</v>
      </c>
      <c r="G52" s="547">
        <v>36472</v>
      </c>
      <c r="H52" s="547">
        <v>40494</v>
      </c>
      <c r="I52" s="547">
        <v>36556</v>
      </c>
      <c r="J52" s="547">
        <v>38621</v>
      </c>
      <c r="K52" s="548">
        <v>-893</v>
      </c>
      <c r="L52" s="379">
        <v>-2.3122135625695863</v>
      </c>
    </row>
    <row r="53" spans="1:12" s="269" customFormat="1" ht="11.25" customHeight="1" x14ac:dyDescent="0.2">
      <c r="A53" s="380"/>
      <c r="B53" s="384"/>
      <c r="C53" s="381" t="s">
        <v>352</v>
      </c>
      <c r="D53" s="384"/>
      <c r="E53" s="382"/>
      <c r="F53" s="547">
        <v>20024</v>
      </c>
      <c r="G53" s="547">
        <v>20901</v>
      </c>
      <c r="H53" s="547">
        <v>23603</v>
      </c>
      <c r="I53" s="547">
        <v>20621</v>
      </c>
      <c r="J53" s="549">
        <v>21131</v>
      </c>
      <c r="K53" s="548">
        <v>-1107</v>
      </c>
      <c r="L53" s="379">
        <v>-5.2387487577492786</v>
      </c>
    </row>
    <row r="54" spans="1:12" s="151" customFormat="1" ht="12.75" customHeight="1" x14ac:dyDescent="0.2">
      <c r="A54" s="380"/>
      <c r="B54" s="383" t="s">
        <v>113</v>
      </c>
      <c r="C54" s="383" t="s">
        <v>116</v>
      </c>
      <c r="D54" s="384"/>
      <c r="E54" s="382"/>
      <c r="F54" s="547">
        <v>78521</v>
      </c>
      <c r="G54" s="547">
        <v>70154</v>
      </c>
      <c r="H54" s="547">
        <v>78125</v>
      </c>
      <c r="I54" s="547">
        <v>72518</v>
      </c>
      <c r="J54" s="547">
        <v>79827</v>
      </c>
      <c r="K54" s="548">
        <v>-1306</v>
      </c>
      <c r="L54" s="379">
        <v>-1.6360379320280105</v>
      </c>
    </row>
    <row r="55" spans="1:12" ht="11.25" x14ac:dyDescent="0.2">
      <c r="A55" s="380"/>
      <c r="B55" s="384"/>
      <c r="C55" s="381" t="s">
        <v>352</v>
      </c>
      <c r="D55" s="384"/>
      <c r="E55" s="382"/>
      <c r="F55" s="547">
        <v>34857</v>
      </c>
      <c r="G55" s="547">
        <v>34155</v>
      </c>
      <c r="H55" s="547">
        <v>38916</v>
      </c>
      <c r="I55" s="547">
        <v>36437</v>
      </c>
      <c r="J55" s="547">
        <v>37248</v>
      </c>
      <c r="K55" s="548">
        <v>-2391</v>
      </c>
      <c r="L55" s="379">
        <v>-6.4191365979381443</v>
      </c>
    </row>
    <row r="56" spans="1:12" ht="14.25" customHeight="1" x14ac:dyDescent="0.2">
      <c r="A56" s="380"/>
      <c r="B56" s="384"/>
      <c r="C56" s="383" t="s">
        <v>117</v>
      </c>
      <c r="D56" s="384"/>
      <c r="E56" s="382"/>
      <c r="F56" s="547">
        <v>23301</v>
      </c>
      <c r="G56" s="547">
        <v>21629</v>
      </c>
      <c r="H56" s="547">
        <v>23939</v>
      </c>
      <c r="I56" s="547">
        <v>21967</v>
      </c>
      <c r="J56" s="547">
        <v>22929</v>
      </c>
      <c r="K56" s="548">
        <v>372</v>
      </c>
      <c r="L56" s="379">
        <v>1.6223995813162371</v>
      </c>
    </row>
    <row r="57" spans="1:12" ht="18.75" customHeight="1" x14ac:dyDescent="0.2">
      <c r="A57" s="387"/>
      <c r="B57" s="388"/>
      <c r="C57" s="389" t="s">
        <v>352</v>
      </c>
      <c r="D57" s="388"/>
      <c r="E57" s="390"/>
      <c r="F57" s="550">
        <v>10119</v>
      </c>
      <c r="G57" s="551">
        <v>9821</v>
      </c>
      <c r="H57" s="551">
        <v>10937</v>
      </c>
      <c r="I57" s="551">
        <v>9819</v>
      </c>
      <c r="J57" s="551">
        <v>10064</v>
      </c>
      <c r="K57" s="552">
        <f t="shared" ref="K57" si="0">IF(OR(F57=".",J57=".")=TRUE,".",IF(OR(F57="*",J57="*")=TRUE,"*",IF(AND(F57="-",J57="-")=TRUE,"-",IF(AND(ISNUMBER(J57),ISNUMBER(F57))=TRUE,IF(F57-J57=0,0,F57-J57),IF(ISNUMBER(F57)=TRUE,F57,-J57)))))</f>
        <v>55</v>
      </c>
      <c r="L57" s="391">
        <f t="shared" ref="L57" si="1">IF(K57 =".",".",IF(K57 ="*","*",IF(K57="-","-",IF(K57=0,0,IF(OR(J57="-",J57=".",F57="-",F57=".")=TRUE,"X",IF(J57=0,"0,0",IF(ABS(K57*100/J57)&gt;250,".X",(K57*100/J57))))))))</f>
        <v>0.54650238473767887</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105947</v>
      </c>
      <c r="E11" s="114">
        <v>95171</v>
      </c>
      <c r="F11" s="114">
        <v>118570</v>
      </c>
      <c r="G11" s="114">
        <v>96557</v>
      </c>
      <c r="H11" s="140">
        <v>107466</v>
      </c>
      <c r="I11" s="115">
        <v>-1519</v>
      </c>
      <c r="J11" s="116">
        <v>-1.4134703068877599</v>
      </c>
    </row>
    <row r="12" spans="1:15" s="110" customFormat="1" ht="24.95" customHeight="1" x14ac:dyDescent="0.2">
      <c r="A12" s="193" t="s">
        <v>132</v>
      </c>
      <c r="B12" s="194" t="s">
        <v>133</v>
      </c>
      <c r="C12" s="113">
        <v>0.22558449035838674</v>
      </c>
      <c r="D12" s="115">
        <v>239</v>
      </c>
      <c r="E12" s="114">
        <v>111</v>
      </c>
      <c r="F12" s="114">
        <v>401</v>
      </c>
      <c r="G12" s="114">
        <v>257</v>
      </c>
      <c r="H12" s="140">
        <v>212</v>
      </c>
      <c r="I12" s="115">
        <v>27</v>
      </c>
      <c r="J12" s="116">
        <v>12.735849056603774</v>
      </c>
    </row>
    <row r="13" spans="1:15" s="110" customFormat="1" ht="24.95" customHeight="1" x14ac:dyDescent="0.2">
      <c r="A13" s="193" t="s">
        <v>134</v>
      </c>
      <c r="B13" s="199" t="s">
        <v>214</v>
      </c>
      <c r="C13" s="113">
        <v>1.2062635091130471</v>
      </c>
      <c r="D13" s="115">
        <v>1278</v>
      </c>
      <c r="E13" s="114">
        <v>521</v>
      </c>
      <c r="F13" s="114">
        <v>862</v>
      </c>
      <c r="G13" s="114">
        <v>701</v>
      </c>
      <c r="H13" s="140">
        <v>714</v>
      </c>
      <c r="I13" s="115">
        <v>564</v>
      </c>
      <c r="J13" s="116">
        <v>78.991596638655466</v>
      </c>
    </row>
    <row r="14" spans="1:15" s="287" customFormat="1" ht="24.95" customHeight="1" x14ac:dyDescent="0.2">
      <c r="A14" s="193" t="s">
        <v>215</v>
      </c>
      <c r="B14" s="199" t="s">
        <v>137</v>
      </c>
      <c r="C14" s="113">
        <v>4.3370741974760962</v>
      </c>
      <c r="D14" s="115">
        <v>4595</v>
      </c>
      <c r="E14" s="114">
        <v>6021</v>
      </c>
      <c r="F14" s="114">
        <v>5480</v>
      </c>
      <c r="G14" s="114">
        <v>4105</v>
      </c>
      <c r="H14" s="140">
        <v>5077</v>
      </c>
      <c r="I14" s="115">
        <v>-482</v>
      </c>
      <c r="J14" s="116">
        <v>-9.4937955485522938</v>
      </c>
      <c r="K14" s="110"/>
      <c r="L14" s="110"/>
      <c r="M14" s="110"/>
      <c r="N14" s="110"/>
      <c r="O14" s="110"/>
    </row>
    <row r="15" spans="1:15" s="110" customFormat="1" ht="24.95" customHeight="1" x14ac:dyDescent="0.2">
      <c r="A15" s="193" t="s">
        <v>216</v>
      </c>
      <c r="B15" s="199" t="s">
        <v>217</v>
      </c>
      <c r="C15" s="113">
        <v>0.8844044663841355</v>
      </c>
      <c r="D15" s="115">
        <v>937</v>
      </c>
      <c r="E15" s="114">
        <v>698</v>
      </c>
      <c r="F15" s="114">
        <v>1049</v>
      </c>
      <c r="G15" s="114">
        <v>895</v>
      </c>
      <c r="H15" s="140">
        <v>1072</v>
      </c>
      <c r="I15" s="115">
        <v>-135</v>
      </c>
      <c r="J15" s="116">
        <v>-12.593283582089553</v>
      </c>
    </row>
    <row r="16" spans="1:15" s="287" customFormat="1" ht="24.95" customHeight="1" x14ac:dyDescent="0.2">
      <c r="A16" s="193" t="s">
        <v>218</v>
      </c>
      <c r="B16" s="199" t="s">
        <v>141</v>
      </c>
      <c r="C16" s="113">
        <v>2.8769101531898023</v>
      </c>
      <c r="D16" s="115">
        <v>3048</v>
      </c>
      <c r="E16" s="114">
        <v>4901</v>
      </c>
      <c r="F16" s="114">
        <v>3755</v>
      </c>
      <c r="G16" s="114">
        <v>2725</v>
      </c>
      <c r="H16" s="140">
        <v>3421</v>
      </c>
      <c r="I16" s="115">
        <v>-373</v>
      </c>
      <c r="J16" s="116">
        <v>-10.903244665302543</v>
      </c>
      <c r="K16" s="110"/>
      <c r="L16" s="110"/>
      <c r="M16" s="110"/>
      <c r="N16" s="110"/>
      <c r="O16" s="110"/>
    </row>
    <row r="17" spans="1:15" s="110" customFormat="1" ht="24.95" customHeight="1" x14ac:dyDescent="0.2">
      <c r="A17" s="193" t="s">
        <v>142</v>
      </c>
      <c r="B17" s="199" t="s">
        <v>220</v>
      </c>
      <c r="C17" s="113">
        <v>0.57575957790215859</v>
      </c>
      <c r="D17" s="115">
        <v>610</v>
      </c>
      <c r="E17" s="114">
        <v>422</v>
      </c>
      <c r="F17" s="114">
        <v>676</v>
      </c>
      <c r="G17" s="114">
        <v>485</v>
      </c>
      <c r="H17" s="140">
        <v>584</v>
      </c>
      <c r="I17" s="115">
        <v>26</v>
      </c>
      <c r="J17" s="116">
        <v>4.4520547945205475</v>
      </c>
    </row>
    <row r="18" spans="1:15" s="287" customFormat="1" ht="24.95" customHeight="1" x14ac:dyDescent="0.2">
      <c r="A18" s="201" t="s">
        <v>144</v>
      </c>
      <c r="B18" s="202" t="s">
        <v>145</v>
      </c>
      <c r="C18" s="113">
        <v>3.6518259129564781</v>
      </c>
      <c r="D18" s="115">
        <v>3869</v>
      </c>
      <c r="E18" s="114">
        <v>2350</v>
      </c>
      <c r="F18" s="114">
        <v>4376</v>
      </c>
      <c r="G18" s="114">
        <v>3724</v>
      </c>
      <c r="H18" s="140">
        <v>3667</v>
      </c>
      <c r="I18" s="115">
        <v>202</v>
      </c>
      <c r="J18" s="116">
        <v>5.5085901281701659</v>
      </c>
      <c r="K18" s="110"/>
      <c r="L18" s="110"/>
      <c r="M18" s="110"/>
      <c r="N18" s="110"/>
      <c r="O18" s="110"/>
    </row>
    <row r="19" spans="1:15" s="110" customFormat="1" ht="24.95" customHeight="1" x14ac:dyDescent="0.2">
      <c r="A19" s="193" t="s">
        <v>146</v>
      </c>
      <c r="B19" s="199" t="s">
        <v>147</v>
      </c>
      <c r="C19" s="113">
        <v>11.88235627247586</v>
      </c>
      <c r="D19" s="115">
        <v>12589</v>
      </c>
      <c r="E19" s="114">
        <v>10733</v>
      </c>
      <c r="F19" s="114">
        <v>14347</v>
      </c>
      <c r="G19" s="114">
        <v>10713</v>
      </c>
      <c r="H19" s="140">
        <v>12647</v>
      </c>
      <c r="I19" s="115">
        <v>-58</v>
      </c>
      <c r="J19" s="116">
        <v>-0.45860678421760104</v>
      </c>
    </row>
    <row r="20" spans="1:15" s="287" customFormat="1" ht="24.95" customHeight="1" x14ac:dyDescent="0.2">
      <c r="A20" s="193" t="s">
        <v>148</v>
      </c>
      <c r="B20" s="199" t="s">
        <v>149</v>
      </c>
      <c r="C20" s="113">
        <v>11.20182732875872</v>
      </c>
      <c r="D20" s="115">
        <v>11868</v>
      </c>
      <c r="E20" s="114">
        <v>10841</v>
      </c>
      <c r="F20" s="114">
        <v>11857</v>
      </c>
      <c r="G20" s="114">
        <v>9945</v>
      </c>
      <c r="H20" s="140">
        <v>11075</v>
      </c>
      <c r="I20" s="115">
        <v>793</v>
      </c>
      <c r="J20" s="116">
        <v>7.1602708803611739</v>
      </c>
      <c r="K20" s="110"/>
      <c r="L20" s="110"/>
      <c r="M20" s="110"/>
      <c r="N20" s="110"/>
      <c r="O20" s="110"/>
    </row>
    <row r="21" spans="1:15" s="110" customFormat="1" ht="24.95" customHeight="1" x14ac:dyDescent="0.2">
      <c r="A21" s="201" t="s">
        <v>150</v>
      </c>
      <c r="B21" s="202" t="s">
        <v>151</v>
      </c>
      <c r="C21" s="113">
        <v>5.9105024210218318</v>
      </c>
      <c r="D21" s="115">
        <v>6262</v>
      </c>
      <c r="E21" s="114">
        <v>5698</v>
      </c>
      <c r="F21" s="114">
        <v>7277</v>
      </c>
      <c r="G21" s="114">
        <v>7199</v>
      </c>
      <c r="H21" s="140">
        <v>6662</v>
      </c>
      <c r="I21" s="115">
        <v>-400</v>
      </c>
      <c r="J21" s="116">
        <v>-6.0042029420594414</v>
      </c>
    </row>
    <row r="22" spans="1:15" s="110" customFormat="1" ht="24.95" customHeight="1" x14ac:dyDescent="0.2">
      <c r="A22" s="201" t="s">
        <v>152</v>
      </c>
      <c r="B22" s="199" t="s">
        <v>153</v>
      </c>
      <c r="C22" s="113">
        <v>15.100002831604481</v>
      </c>
      <c r="D22" s="115">
        <v>15998</v>
      </c>
      <c r="E22" s="114">
        <v>16317</v>
      </c>
      <c r="F22" s="114">
        <v>18056</v>
      </c>
      <c r="G22" s="114">
        <v>17032</v>
      </c>
      <c r="H22" s="140">
        <v>16596</v>
      </c>
      <c r="I22" s="115">
        <v>-598</v>
      </c>
      <c r="J22" s="116">
        <v>-3.6032778982887441</v>
      </c>
    </row>
    <row r="23" spans="1:15" s="110" customFormat="1" ht="24.95" customHeight="1" x14ac:dyDescent="0.2">
      <c r="A23" s="193" t="s">
        <v>154</v>
      </c>
      <c r="B23" s="199" t="s">
        <v>155</v>
      </c>
      <c r="C23" s="113">
        <v>2.0349797540279573</v>
      </c>
      <c r="D23" s="115">
        <v>2156</v>
      </c>
      <c r="E23" s="114">
        <v>1467</v>
      </c>
      <c r="F23" s="114">
        <v>2390</v>
      </c>
      <c r="G23" s="114">
        <v>1401</v>
      </c>
      <c r="H23" s="140">
        <v>2021</v>
      </c>
      <c r="I23" s="115">
        <v>135</v>
      </c>
      <c r="J23" s="116">
        <v>6.6798614547253834</v>
      </c>
    </row>
    <row r="24" spans="1:15" s="110" customFormat="1" ht="24.95" customHeight="1" x14ac:dyDescent="0.2">
      <c r="A24" s="193" t="s">
        <v>156</v>
      </c>
      <c r="B24" s="199" t="s">
        <v>221</v>
      </c>
      <c r="C24" s="113">
        <v>12.225924282896164</v>
      </c>
      <c r="D24" s="115">
        <v>12953</v>
      </c>
      <c r="E24" s="114">
        <v>10683</v>
      </c>
      <c r="F24" s="114">
        <v>13030</v>
      </c>
      <c r="G24" s="114">
        <v>10823</v>
      </c>
      <c r="H24" s="140">
        <v>12903</v>
      </c>
      <c r="I24" s="115">
        <v>50</v>
      </c>
      <c r="J24" s="116">
        <v>0.38750678136867395</v>
      </c>
    </row>
    <row r="25" spans="1:15" s="110" customFormat="1" ht="24.95" customHeight="1" x14ac:dyDescent="0.2">
      <c r="A25" s="193" t="s">
        <v>222</v>
      </c>
      <c r="B25" s="204" t="s">
        <v>159</v>
      </c>
      <c r="C25" s="113">
        <v>7.5320679207528292</v>
      </c>
      <c r="D25" s="115">
        <v>7980</v>
      </c>
      <c r="E25" s="114">
        <v>6747</v>
      </c>
      <c r="F25" s="114">
        <v>7648</v>
      </c>
      <c r="G25" s="114">
        <v>7273</v>
      </c>
      <c r="H25" s="140">
        <v>8106</v>
      </c>
      <c r="I25" s="115">
        <v>-126</v>
      </c>
      <c r="J25" s="116">
        <v>-1.5544041450777202</v>
      </c>
    </row>
    <row r="26" spans="1:15" s="110" customFormat="1" ht="24.95" customHeight="1" x14ac:dyDescent="0.2">
      <c r="A26" s="201">
        <v>782.78300000000002</v>
      </c>
      <c r="B26" s="203" t="s">
        <v>160</v>
      </c>
      <c r="C26" s="113">
        <v>7.4263546867773513</v>
      </c>
      <c r="D26" s="115">
        <v>7868</v>
      </c>
      <c r="E26" s="114">
        <v>7440</v>
      </c>
      <c r="F26" s="114">
        <v>9535</v>
      </c>
      <c r="G26" s="114">
        <v>8390</v>
      </c>
      <c r="H26" s="140">
        <v>8748</v>
      </c>
      <c r="I26" s="115">
        <v>-880</v>
      </c>
      <c r="J26" s="116">
        <v>-10.05944215820759</v>
      </c>
    </row>
    <row r="27" spans="1:15" s="110" customFormat="1" ht="24.95" customHeight="1" x14ac:dyDescent="0.2">
      <c r="A27" s="193" t="s">
        <v>161</v>
      </c>
      <c r="B27" s="199" t="s">
        <v>162</v>
      </c>
      <c r="C27" s="113">
        <v>2.0217655997810224</v>
      </c>
      <c r="D27" s="115">
        <v>2142</v>
      </c>
      <c r="E27" s="114">
        <v>1501</v>
      </c>
      <c r="F27" s="114">
        <v>3211</v>
      </c>
      <c r="G27" s="114">
        <v>1508</v>
      </c>
      <c r="H27" s="140">
        <v>1978</v>
      </c>
      <c r="I27" s="115">
        <v>164</v>
      </c>
      <c r="J27" s="116">
        <v>8.2912032355915066</v>
      </c>
    </row>
    <row r="28" spans="1:15" s="110" customFormat="1" ht="24.95" customHeight="1" x14ac:dyDescent="0.2">
      <c r="A28" s="193" t="s">
        <v>163</v>
      </c>
      <c r="B28" s="199" t="s">
        <v>164</v>
      </c>
      <c r="C28" s="113">
        <v>2.7391054017574823</v>
      </c>
      <c r="D28" s="115">
        <v>2902</v>
      </c>
      <c r="E28" s="114">
        <v>2985</v>
      </c>
      <c r="F28" s="114">
        <v>4347</v>
      </c>
      <c r="G28" s="114">
        <v>2532</v>
      </c>
      <c r="H28" s="140">
        <v>3293</v>
      </c>
      <c r="I28" s="115">
        <v>-391</v>
      </c>
      <c r="J28" s="116">
        <v>-11.873671424233223</v>
      </c>
    </row>
    <row r="29" spans="1:15" s="110" customFormat="1" ht="24.95" customHeight="1" x14ac:dyDescent="0.2">
      <c r="A29" s="193">
        <v>86</v>
      </c>
      <c r="B29" s="199" t="s">
        <v>165</v>
      </c>
      <c r="C29" s="113">
        <v>4.8873493350448811</v>
      </c>
      <c r="D29" s="115">
        <v>5178</v>
      </c>
      <c r="E29" s="114">
        <v>4248</v>
      </c>
      <c r="F29" s="114">
        <v>5251</v>
      </c>
      <c r="G29" s="114">
        <v>4259</v>
      </c>
      <c r="H29" s="140">
        <v>5312</v>
      </c>
      <c r="I29" s="115">
        <v>-134</v>
      </c>
      <c r="J29" s="116">
        <v>-2.5225903614457832</v>
      </c>
    </row>
    <row r="30" spans="1:15" s="110" customFormat="1" ht="24.95" customHeight="1" x14ac:dyDescent="0.2">
      <c r="A30" s="193">
        <v>87.88</v>
      </c>
      <c r="B30" s="204" t="s">
        <v>166</v>
      </c>
      <c r="C30" s="113">
        <v>3.9897307144138106</v>
      </c>
      <c r="D30" s="115">
        <v>4227</v>
      </c>
      <c r="E30" s="114">
        <v>3650</v>
      </c>
      <c r="F30" s="114">
        <v>6239</v>
      </c>
      <c r="G30" s="114">
        <v>3400</v>
      </c>
      <c r="H30" s="140">
        <v>4352</v>
      </c>
      <c r="I30" s="115">
        <v>-125</v>
      </c>
      <c r="J30" s="116">
        <v>-2.8722426470588234</v>
      </c>
    </row>
    <row r="31" spans="1:15" s="110" customFormat="1" ht="24.95" customHeight="1" x14ac:dyDescent="0.2">
      <c r="A31" s="193" t="s">
        <v>167</v>
      </c>
      <c r="B31" s="199" t="s">
        <v>168</v>
      </c>
      <c r="C31" s="113">
        <v>3.6272853407835992</v>
      </c>
      <c r="D31" s="115">
        <v>3843</v>
      </c>
      <c r="E31" s="114">
        <v>3856</v>
      </c>
      <c r="F31" s="114">
        <v>4261</v>
      </c>
      <c r="G31" s="114">
        <v>3294</v>
      </c>
      <c r="H31" s="140">
        <v>4100</v>
      </c>
      <c r="I31" s="115">
        <v>-257</v>
      </c>
      <c r="J31" s="116">
        <v>-6.2682926829268295</v>
      </c>
    </row>
    <row r="32" spans="1:15" s="110" customFormat="1" ht="24.95" customHeight="1" x14ac:dyDescent="0.2">
      <c r="A32" s="193"/>
      <c r="B32" s="204" t="s">
        <v>169</v>
      </c>
      <c r="C32" s="113">
        <v>0</v>
      </c>
      <c r="D32" s="115">
        <v>0</v>
      </c>
      <c r="E32" s="114" t="s">
        <v>513</v>
      </c>
      <c r="F32" s="114" t="s">
        <v>513</v>
      </c>
      <c r="G32" s="114" t="s">
        <v>513</v>
      </c>
      <c r="H32" s="140">
        <v>3</v>
      </c>
      <c r="I32" s="115">
        <v>-3</v>
      </c>
      <c r="J32" s="116">
        <v>-100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0.22558449035838674</v>
      </c>
      <c r="D34" s="115">
        <v>239</v>
      </c>
      <c r="E34" s="114">
        <v>111</v>
      </c>
      <c r="F34" s="114">
        <v>401</v>
      </c>
      <c r="G34" s="114">
        <v>257</v>
      </c>
      <c r="H34" s="140">
        <v>212</v>
      </c>
      <c r="I34" s="115">
        <v>27</v>
      </c>
      <c r="J34" s="116">
        <v>12.735849056603774</v>
      </c>
    </row>
    <row r="35" spans="1:10" s="110" customFormat="1" ht="24.95" customHeight="1" x14ac:dyDescent="0.2">
      <c r="A35" s="292" t="s">
        <v>171</v>
      </c>
      <c r="B35" s="293" t="s">
        <v>172</v>
      </c>
      <c r="C35" s="113">
        <v>9.195163619545621</v>
      </c>
      <c r="D35" s="115">
        <v>9742</v>
      </c>
      <c r="E35" s="114">
        <v>8892</v>
      </c>
      <c r="F35" s="114">
        <v>10718</v>
      </c>
      <c r="G35" s="114">
        <v>8530</v>
      </c>
      <c r="H35" s="140">
        <v>9458</v>
      </c>
      <c r="I35" s="115">
        <v>284</v>
      </c>
      <c r="J35" s="116">
        <v>3.002748995559315</v>
      </c>
    </row>
    <row r="36" spans="1:10" s="110" customFormat="1" ht="24.95" customHeight="1" x14ac:dyDescent="0.2">
      <c r="A36" s="294" t="s">
        <v>173</v>
      </c>
      <c r="B36" s="295" t="s">
        <v>174</v>
      </c>
      <c r="C36" s="125">
        <v>90.579251890095989</v>
      </c>
      <c r="D36" s="143">
        <v>95966</v>
      </c>
      <c r="E36" s="144">
        <v>86166</v>
      </c>
      <c r="F36" s="144">
        <v>107449</v>
      </c>
      <c r="G36" s="144">
        <v>87769</v>
      </c>
      <c r="H36" s="145">
        <v>97793</v>
      </c>
      <c r="I36" s="143">
        <v>-1827</v>
      </c>
      <c r="J36" s="146">
        <v>-1.8682318775372471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105947</v>
      </c>
      <c r="F11" s="264">
        <v>95171</v>
      </c>
      <c r="G11" s="264">
        <v>118570</v>
      </c>
      <c r="H11" s="264">
        <v>96557</v>
      </c>
      <c r="I11" s="265">
        <v>107466</v>
      </c>
      <c r="J11" s="263">
        <v>-1519</v>
      </c>
      <c r="K11" s="266">
        <v>-1.4134703068877599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20.456454642415547</v>
      </c>
      <c r="E13" s="115">
        <v>21673</v>
      </c>
      <c r="F13" s="114">
        <v>20473</v>
      </c>
      <c r="G13" s="114">
        <v>24055</v>
      </c>
      <c r="H13" s="114">
        <v>22163</v>
      </c>
      <c r="I13" s="140">
        <v>22689</v>
      </c>
      <c r="J13" s="115">
        <v>-1016</v>
      </c>
      <c r="K13" s="116">
        <v>-4.4779408523954336</v>
      </c>
    </row>
    <row r="14" spans="1:15" ht="15.95" customHeight="1" x14ac:dyDescent="0.2">
      <c r="A14" s="306" t="s">
        <v>230</v>
      </c>
      <c r="B14" s="307"/>
      <c r="C14" s="308"/>
      <c r="D14" s="113">
        <v>46.746958384852803</v>
      </c>
      <c r="E14" s="115">
        <v>49527</v>
      </c>
      <c r="F14" s="114">
        <v>42607</v>
      </c>
      <c r="G14" s="114">
        <v>57684</v>
      </c>
      <c r="H14" s="114">
        <v>43261</v>
      </c>
      <c r="I14" s="140">
        <v>49181</v>
      </c>
      <c r="J14" s="115">
        <v>346</v>
      </c>
      <c r="K14" s="116">
        <v>0.70352371850918038</v>
      </c>
    </row>
    <row r="15" spans="1:15" ht="15.95" customHeight="1" x14ac:dyDescent="0.2">
      <c r="A15" s="306" t="s">
        <v>231</v>
      </c>
      <c r="B15" s="307"/>
      <c r="C15" s="308"/>
      <c r="D15" s="113">
        <v>13.841826573664191</v>
      </c>
      <c r="E15" s="115">
        <v>14665</v>
      </c>
      <c r="F15" s="114">
        <v>13593</v>
      </c>
      <c r="G15" s="114">
        <v>15204</v>
      </c>
      <c r="H15" s="114">
        <v>13001</v>
      </c>
      <c r="I15" s="140">
        <v>15157</v>
      </c>
      <c r="J15" s="115">
        <v>-492</v>
      </c>
      <c r="K15" s="116">
        <v>-3.2460249389720923</v>
      </c>
    </row>
    <row r="16" spans="1:15" ht="15.95" customHeight="1" x14ac:dyDescent="0.2">
      <c r="A16" s="306" t="s">
        <v>232</v>
      </c>
      <c r="B16" s="307"/>
      <c r="C16" s="308"/>
      <c r="D16" s="113">
        <v>18.842440087968512</v>
      </c>
      <c r="E16" s="115">
        <v>19963</v>
      </c>
      <c r="F16" s="114">
        <v>18410</v>
      </c>
      <c r="G16" s="114">
        <v>21391</v>
      </c>
      <c r="H16" s="114">
        <v>18025</v>
      </c>
      <c r="I16" s="140">
        <v>20339</v>
      </c>
      <c r="J16" s="115">
        <v>-376</v>
      </c>
      <c r="K16" s="116">
        <v>-1.848665126112395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0.2520127988522563</v>
      </c>
      <c r="E18" s="115">
        <v>267</v>
      </c>
      <c r="F18" s="114">
        <v>165</v>
      </c>
      <c r="G18" s="114">
        <v>442</v>
      </c>
      <c r="H18" s="114">
        <v>252</v>
      </c>
      <c r="I18" s="140">
        <v>257</v>
      </c>
      <c r="J18" s="115">
        <v>10</v>
      </c>
      <c r="K18" s="116">
        <v>3.8910505836575875</v>
      </c>
    </row>
    <row r="19" spans="1:11" ht="14.1" customHeight="1" x14ac:dyDescent="0.2">
      <c r="A19" s="306" t="s">
        <v>235</v>
      </c>
      <c r="B19" s="307" t="s">
        <v>236</v>
      </c>
      <c r="C19" s="308"/>
      <c r="D19" s="113">
        <v>0.20953873162996592</v>
      </c>
      <c r="E19" s="115">
        <v>222</v>
      </c>
      <c r="F19" s="114">
        <v>107</v>
      </c>
      <c r="G19" s="114">
        <v>366</v>
      </c>
      <c r="H19" s="114">
        <v>198</v>
      </c>
      <c r="I19" s="140">
        <v>193</v>
      </c>
      <c r="J19" s="115">
        <v>29</v>
      </c>
      <c r="K19" s="116">
        <v>15.025906735751295</v>
      </c>
    </row>
    <row r="20" spans="1:11" ht="14.1" customHeight="1" x14ac:dyDescent="0.2">
      <c r="A20" s="306">
        <v>12</v>
      </c>
      <c r="B20" s="307" t="s">
        <v>237</v>
      </c>
      <c r="C20" s="308"/>
      <c r="D20" s="113">
        <v>0.52951003803788688</v>
      </c>
      <c r="E20" s="115">
        <v>561</v>
      </c>
      <c r="F20" s="114">
        <v>401</v>
      </c>
      <c r="G20" s="114">
        <v>620</v>
      </c>
      <c r="H20" s="114">
        <v>715</v>
      </c>
      <c r="I20" s="140">
        <v>596</v>
      </c>
      <c r="J20" s="115">
        <v>-35</v>
      </c>
      <c r="K20" s="116">
        <v>-5.8724832214765099</v>
      </c>
    </row>
    <row r="21" spans="1:11" ht="14.1" customHeight="1" x14ac:dyDescent="0.2">
      <c r="A21" s="306">
        <v>21</v>
      </c>
      <c r="B21" s="307" t="s">
        <v>238</v>
      </c>
      <c r="C21" s="308"/>
      <c r="D21" s="113">
        <v>3.3979253777832313E-2</v>
      </c>
      <c r="E21" s="115">
        <v>36</v>
      </c>
      <c r="F21" s="114">
        <v>16</v>
      </c>
      <c r="G21" s="114">
        <v>29</v>
      </c>
      <c r="H21" s="114">
        <v>44</v>
      </c>
      <c r="I21" s="140">
        <v>34</v>
      </c>
      <c r="J21" s="115">
        <v>2</v>
      </c>
      <c r="K21" s="116">
        <v>5.882352941176471</v>
      </c>
    </row>
    <row r="22" spans="1:11" ht="14.1" customHeight="1" x14ac:dyDescent="0.2">
      <c r="A22" s="306">
        <v>22</v>
      </c>
      <c r="B22" s="307" t="s">
        <v>239</v>
      </c>
      <c r="C22" s="308"/>
      <c r="D22" s="113">
        <v>0.49647465242054989</v>
      </c>
      <c r="E22" s="115">
        <v>526</v>
      </c>
      <c r="F22" s="114">
        <v>431</v>
      </c>
      <c r="G22" s="114">
        <v>658</v>
      </c>
      <c r="H22" s="114">
        <v>379</v>
      </c>
      <c r="I22" s="140">
        <v>462</v>
      </c>
      <c r="J22" s="115">
        <v>64</v>
      </c>
      <c r="K22" s="116">
        <v>13.852813852813853</v>
      </c>
    </row>
    <row r="23" spans="1:11" ht="14.1" customHeight="1" x14ac:dyDescent="0.2">
      <c r="A23" s="306">
        <v>23</v>
      </c>
      <c r="B23" s="307" t="s">
        <v>240</v>
      </c>
      <c r="C23" s="308"/>
      <c r="D23" s="113">
        <v>1.170396519014224</v>
      </c>
      <c r="E23" s="115">
        <v>1240</v>
      </c>
      <c r="F23" s="114">
        <v>1222</v>
      </c>
      <c r="G23" s="114">
        <v>1334</v>
      </c>
      <c r="H23" s="114">
        <v>1205</v>
      </c>
      <c r="I23" s="140">
        <v>1277</v>
      </c>
      <c r="J23" s="115">
        <v>-37</v>
      </c>
      <c r="K23" s="116">
        <v>-2.8974158183241974</v>
      </c>
    </row>
    <row r="24" spans="1:11" ht="14.1" customHeight="1" x14ac:dyDescent="0.2">
      <c r="A24" s="306">
        <v>24</v>
      </c>
      <c r="B24" s="307" t="s">
        <v>241</v>
      </c>
      <c r="C24" s="308"/>
      <c r="D24" s="113">
        <v>0.75226292391478755</v>
      </c>
      <c r="E24" s="115">
        <v>797</v>
      </c>
      <c r="F24" s="114">
        <v>785</v>
      </c>
      <c r="G24" s="114">
        <v>1078</v>
      </c>
      <c r="H24" s="114">
        <v>840</v>
      </c>
      <c r="I24" s="140">
        <v>985</v>
      </c>
      <c r="J24" s="115">
        <v>-188</v>
      </c>
      <c r="K24" s="116">
        <v>-19.086294416243653</v>
      </c>
    </row>
    <row r="25" spans="1:11" ht="14.1" customHeight="1" x14ac:dyDescent="0.2">
      <c r="A25" s="306">
        <v>25</v>
      </c>
      <c r="B25" s="307" t="s">
        <v>242</v>
      </c>
      <c r="C25" s="308"/>
      <c r="D25" s="113">
        <v>2.4370675903989731</v>
      </c>
      <c r="E25" s="115">
        <v>2582</v>
      </c>
      <c r="F25" s="114">
        <v>3467</v>
      </c>
      <c r="G25" s="114">
        <v>3010</v>
      </c>
      <c r="H25" s="114">
        <v>2256</v>
      </c>
      <c r="I25" s="140">
        <v>3189</v>
      </c>
      <c r="J25" s="115">
        <v>-607</v>
      </c>
      <c r="K25" s="116">
        <v>-19.03417999372844</v>
      </c>
    </row>
    <row r="26" spans="1:11" ht="14.1" customHeight="1" x14ac:dyDescent="0.2">
      <c r="A26" s="306">
        <v>26</v>
      </c>
      <c r="B26" s="307" t="s">
        <v>243</v>
      </c>
      <c r="C26" s="308"/>
      <c r="D26" s="113">
        <v>1.4752659348542196</v>
      </c>
      <c r="E26" s="115">
        <v>1563</v>
      </c>
      <c r="F26" s="114">
        <v>1147</v>
      </c>
      <c r="G26" s="114">
        <v>2021</v>
      </c>
      <c r="H26" s="114">
        <v>1254</v>
      </c>
      <c r="I26" s="140">
        <v>1549</v>
      </c>
      <c r="J26" s="115">
        <v>14</v>
      </c>
      <c r="K26" s="116">
        <v>0.90380890897353128</v>
      </c>
    </row>
    <row r="27" spans="1:11" ht="14.1" customHeight="1" x14ac:dyDescent="0.2">
      <c r="A27" s="306">
        <v>27</v>
      </c>
      <c r="B27" s="307" t="s">
        <v>244</v>
      </c>
      <c r="C27" s="308"/>
      <c r="D27" s="113">
        <v>1.5252909473604728</v>
      </c>
      <c r="E27" s="115">
        <v>1616</v>
      </c>
      <c r="F27" s="114">
        <v>1698</v>
      </c>
      <c r="G27" s="114">
        <v>1337</v>
      </c>
      <c r="H27" s="114">
        <v>1234</v>
      </c>
      <c r="I27" s="140">
        <v>1343</v>
      </c>
      <c r="J27" s="115">
        <v>273</v>
      </c>
      <c r="K27" s="116">
        <v>20.327624720774384</v>
      </c>
    </row>
    <row r="28" spans="1:11" ht="14.1" customHeight="1" x14ac:dyDescent="0.2">
      <c r="A28" s="306">
        <v>28</v>
      </c>
      <c r="B28" s="307" t="s">
        <v>245</v>
      </c>
      <c r="C28" s="308"/>
      <c r="D28" s="113">
        <v>0.13969248775331061</v>
      </c>
      <c r="E28" s="115">
        <v>148</v>
      </c>
      <c r="F28" s="114">
        <v>189</v>
      </c>
      <c r="G28" s="114">
        <v>208</v>
      </c>
      <c r="H28" s="114">
        <v>214</v>
      </c>
      <c r="I28" s="140">
        <v>224</v>
      </c>
      <c r="J28" s="115">
        <v>-76</v>
      </c>
      <c r="K28" s="116">
        <v>-33.928571428571431</v>
      </c>
    </row>
    <row r="29" spans="1:11" ht="14.1" customHeight="1" x14ac:dyDescent="0.2">
      <c r="A29" s="306">
        <v>29</v>
      </c>
      <c r="B29" s="307" t="s">
        <v>246</v>
      </c>
      <c r="C29" s="308"/>
      <c r="D29" s="113">
        <v>2.3643897420408315</v>
      </c>
      <c r="E29" s="115">
        <v>2505</v>
      </c>
      <c r="F29" s="114">
        <v>2296</v>
      </c>
      <c r="G29" s="114">
        <v>3014</v>
      </c>
      <c r="H29" s="114">
        <v>2698</v>
      </c>
      <c r="I29" s="140">
        <v>2814</v>
      </c>
      <c r="J29" s="115">
        <v>-309</v>
      </c>
      <c r="K29" s="116">
        <v>-10.980810234541577</v>
      </c>
    </row>
    <row r="30" spans="1:11" ht="14.1" customHeight="1" x14ac:dyDescent="0.2">
      <c r="A30" s="306" t="s">
        <v>247</v>
      </c>
      <c r="B30" s="307" t="s">
        <v>248</v>
      </c>
      <c r="C30" s="308"/>
      <c r="D30" s="113">
        <v>0.42757227670438991</v>
      </c>
      <c r="E30" s="115">
        <v>453</v>
      </c>
      <c r="F30" s="114">
        <v>348</v>
      </c>
      <c r="G30" s="114">
        <v>469</v>
      </c>
      <c r="H30" s="114">
        <v>440</v>
      </c>
      <c r="I30" s="140">
        <v>486</v>
      </c>
      <c r="J30" s="115">
        <v>-33</v>
      </c>
      <c r="K30" s="116">
        <v>-6.7901234567901234</v>
      </c>
    </row>
    <row r="31" spans="1:11" ht="14.1" customHeight="1" x14ac:dyDescent="0.2">
      <c r="A31" s="306" t="s">
        <v>249</v>
      </c>
      <c r="B31" s="307" t="s">
        <v>250</v>
      </c>
      <c r="C31" s="308"/>
      <c r="D31" s="113">
        <v>1.9330419926944604</v>
      </c>
      <c r="E31" s="115">
        <v>2048</v>
      </c>
      <c r="F31" s="114">
        <v>1941</v>
      </c>
      <c r="G31" s="114">
        <v>2537</v>
      </c>
      <c r="H31" s="114">
        <v>2248</v>
      </c>
      <c r="I31" s="140">
        <v>2312</v>
      </c>
      <c r="J31" s="115">
        <v>-264</v>
      </c>
      <c r="K31" s="116">
        <v>-11.418685121107266</v>
      </c>
    </row>
    <row r="32" spans="1:11" ht="14.1" customHeight="1" x14ac:dyDescent="0.2">
      <c r="A32" s="306">
        <v>31</v>
      </c>
      <c r="B32" s="307" t="s">
        <v>251</v>
      </c>
      <c r="C32" s="308"/>
      <c r="D32" s="113">
        <v>0.70412564772952513</v>
      </c>
      <c r="E32" s="115">
        <v>746</v>
      </c>
      <c r="F32" s="114">
        <v>707</v>
      </c>
      <c r="G32" s="114">
        <v>821</v>
      </c>
      <c r="H32" s="114">
        <v>687</v>
      </c>
      <c r="I32" s="140">
        <v>763</v>
      </c>
      <c r="J32" s="115">
        <v>-17</v>
      </c>
      <c r="K32" s="116">
        <v>-2.2280471821756227</v>
      </c>
    </row>
    <row r="33" spans="1:11" ht="14.1" customHeight="1" x14ac:dyDescent="0.2">
      <c r="A33" s="306">
        <v>32</v>
      </c>
      <c r="B33" s="307" t="s">
        <v>252</v>
      </c>
      <c r="C33" s="308"/>
      <c r="D33" s="113">
        <v>1.631004181335951</v>
      </c>
      <c r="E33" s="115">
        <v>1728</v>
      </c>
      <c r="F33" s="114">
        <v>1089</v>
      </c>
      <c r="G33" s="114">
        <v>1836</v>
      </c>
      <c r="H33" s="114">
        <v>1867</v>
      </c>
      <c r="I33" s="140">
        <v>1564</v>
      </c>
      <c r="J33" s="115">
        <v>164</v>
      </c>
      <c r="K33" s="116">
        <v>10.485933503836318</v>
      </c>
    </row>
    <row r="34" spans="1:11" ht="14.1" customHeight="1" x14ac:dyDescent="0.2">
      <c r="A34" s="306">
        <v>33</v>
      </c>
      <c r="B34" s="307" t="s">
        <v>253</v>
      </c>
      <c r="C34" s="308"/>
      <c r="D34" s="113">
        <v>0.85703228972977052</v>
      </c>
      <c r="E34" s="115">
        <v>908</v>
      </c>
      <c r="F34" s="114">
        <v>543</v>
      </c>
      <c r="G34" s="114">
        <v>1018</v>
      </c>
      <c r="H34" s="114">
        <v>856</v>
      </c>
      <c r="I34" s="140">
        <v>924</v>
      </c>
      <c r="J34" s="115">
        <v>-16</v>
      </c>
      <c r="K34" s="116">
        <v>-1.7316017316017316</v>
      </c>
    </row>
    <row r="35" spans="1:11" ht="14.1" customHeight="1" x14ac:dyDescent="0.2">
      <c r="A35" s="306">
        <v>34</v>
      </c>
      <c r="B35" s="307" t="s">
        <v>254</v>
      </c>
      <c r="C35" s="308"/>
      <c r="D35" s="113">
        <v>1.4110828999405363</v>
      </c>
      <c r="E35" s="115">
        <v>1495</v>
      </c>
      <c r="F35" s="114">
        <v>822</v>
      </c>
      <c r="G35" s="114">
        <v>1354</v>
      </c>
      <c r="H35" s="114">
        <v>985</v>
      </c>
      <c r="I35" s="140">
        <v>1184</v>
      </c>
      <c r="J35" s="115">
        <v>311</v>
      </c>
      <c r="K35" s="116">
        <v>26.266891891891891</v>
      </c>
    </row>
    <row r="36" spans="1:11" ht="14.1" customHeight="1" x14ac:dyDescent="0.2">
      <c r="A36" s="306">
        <v>41</v>
      </c>
      <c r="B36" s="307" t="s">
        <v>255</v>
      </c>
      <c r="C36" s="308"/>
      <c r="D36" s="113">
        <v>0.76170160551974098</v>
      </c>
      <c r="E36" s="115">
        <v>807</v>
      </c>
      <c r="F36" s="114">
        <v>413</v>
      </c>
      <c r="G36" s="114">
        <v>687</v>
      </c>
      <c r="H36" s="114">
        <v>669</v>
      </c>
      <c r="I36" s="140">
        <v>594</v>
      </c>
      <c r="J36" s="115">
        <v>213</v>
      </c>
      <c r="K36" s="116">
        <v>35.858585858585862</v>
      </c>
    </row>
    <row r="37" spans="1:11" ht="14.1" customHeight="1" x14ac:dyDescent="0.2">
      <c r="A37" s="306">
        <v>42</v>
      </c>
      <c r="B37" s="307" t="s">
        <v>256</v>
      </c>
      <c r="C37" s="308"/>
      <c r="D37" s="113">
        <v>9.9106156852010907E-2</v>
      </c>
      <c r="E37" s="115">
        <v>105</v>
      </c>
      <c r="F37" s="114">
        <v>72</v>
      </c>
      <c r="G37" s="114">
        <v>72</v>
      </c>
      <c r="H37" s="114">
        <v>79</v>
      </c>
      <c r="I37" s="140">
        <v>74</v>
      </c>
      <c r="J37" s="115">
        <v>31</v>
      </c>
      <c r="K37" s="116">
        <v>41.891891891891895</v>
      </c>
    </row>
    <row r="38" spans="1:11" ht="14.1" customHeight="1" x14ac:dyDescent="0.2">
      <c r="A38" s="306">
        <v>43</v>
      </c>
      <c r="B38" s="307" t="s">
        <v>257</v>
      </c>
      <c r="C38" s="308"/>
      <c r="D38" s="113">
        <v>3.137417765486517</v>
      </c>
      <c r="E38" s="115">
        <v>3324</v>
      </c>
      <c r="F38" s="114">
        <v>2752</v>
      </c>
      <c r="G38" s="114">
        <v>3653</v>
      </c>
      <c r="H38" s="114">
        <v>2635</v>
      </c>
      <c r="I38" s="140">
        <v>3058</v>
      </c>
      <c r="J38" s="115">
        <v>266</v>
      </c>
      <c r="K38" s="116">
        <v>8.6984957488554606</v>
      </c>
    </row>
    <row r="39" spans="1:11" ht="14.1" customHeight="1" x14ac:dyDescent="0.2">
      <c r="A39" s="306">
        <v>51</v>
      </c>
      <c r="B39" s="307" t="s">
        <v>258</v>
      </c>
      <c r="C39" s="308"/>
      <c r="D39" s="113">
        <v>11.141419766487017</v>
      </c>
      <c r="E39" s="115">
        <v>11804</v>
      </c>
      <c r="F39" s="114">
        <v>11327</v>
      </c>
      <c r="G39" s="114">
        <v>13516</v>
      </c>
      <c r="H39" s="114">
        <v>11518</v>
      </c>
      <c r="I39" s="140">
        <v>12239</v>
      </c>
      <c r="J39" s="115">
        <v>-435</v>
      </c>
      <c r="K39" s="116">
        <v>-3.5542119454203775</v>
      </c>
    </row>
    <row r="40" spans="1:11" ht="14.1" customHeight="1" x14ac:dyDescent="0.2">
      <c r="A40" s="306" t="s">
        <v>259</v>
      </c>
      <c r="B40" s="307" t="s">
        <v>260</v>
      </c>
      <c r="C40" s="308"/>
      <c r="D40" s="113">
        <v>9.1687353110517531</v>
      </c>
      <c r="E40" s="115">
        <v>9714</v>
      </c>
      <c r="F40" s="114">
        <v>9575</v>
      </c>
      <c r="G40" s="114">
        <v>11261</v>
      </c>
      <c r="H40" s="114">
        <v>9764</v>
      </c>
      <c r="I40" s="140">
        <v>9886</v>
      </c>
      <c r="J40" s="115">
        <v>-172</v>
      </c>
      <c r="K40" s="116">
        <v>-1.7398341088407849</v>
      </c>
    </row>
    <row r="41" spans="1:11" ht="14.1" customHeight="1" x14ac:dyDescent="0.2">
      <c r="A41" s="306"/>
      <c r="B41" s="307" t="s">
        <v>261</v>
      </c>
      <c r="C41" s="308"/>
      <c r="D41" s="113">
        <v>8.4438445637913304</v>
      </c>
      <c r="E41" s="115">
        <v>8946</v>
      </c>
      <c r="F41" s="114">
        <v>8721</v>
      </c>
      <c r="G41" s="114">
        <v>9949</v>
      </c>
      <c r="H41" s="114">
        <v>9193</v>
      </c>
      <c r="I41" s="140">
        <v>9346</v>
      </c>
      <c r="J41" s="115">
        <v>-400</v>
      </c>
      <c r="K41" s="116">
        <v>-4.2799058420714742</v>
      </c>
    </row>
    <row r="42" spans="1:11" ht="14.1" customHeight="1" x14ac:dyDescent="0.2">
      <c r="A42" s="306">
        <v>52</v>
      </c>
      <c r="B42" s="307" t="s">
        <v>262</v>
      </c>
      <c r="C42" s="308"/>
      <c r="D42" s="113">
        <v>4.0775104533398778</v>
      </c>
      <c r="E42" s="115">
        <v>4320</v>
      </c>
      <c r="F42" s="114">
        <v>4116</v>
      </c>
      <c r="G42" s="114">
        <v>4028</v>
      </c>
      <c r="H42" s="114">
        <v>3625</v>
      </c>
      <c r="I42" s="140">
        <v>3804</v>
      </c>
      <c r="J42" s="115">
        <v>516</v>
      </c>
      <c r="K42" s="116">
        <v>13.564668769716087</v>
      </c>
    </row>
    <row r="43" spans="1:11" ht="14.1" customHeight="1" x14ac:dyDescent="0.2">
      <c r="A43" s="306" t="s">
        <v>263</v>
      </c>
      <c r="B43" s="307" t="s">
        <v>264</v>
      </c>
      <c r="C43" s="308"/>
      <c r="D43" s="113">
        <v>3.4234098181166055</v>
      </c>
      <c r="E43" s="115">
        <v>3627</v>
      </c>
      <c r="F43" s="114">
        <v>3513</v>
      </c>
      <c r="G43" s="114">
        <v>3349</v>
      </c>
      <c r="H43" s="114">
        <v>2883</v>
      </c>
      <c r="I43" s="140">
        <v>3057</v>
      </c>
      <c r="J43" s="115">
        <v>570</v>
      </c>
      <c r="K43" s="116">
        <v>18.645731108930324</v>
      </c>
    </row>
    <row r="44" spans="1:11" ht="14.1" customHeight="1" x14ac:dyDescent="0.2">
      <c r="A44" s="306">
        <v>53</v>
      </c>
      <c r="B44" s="307" t="s">
        <v>265</v>
      </c>
      <c r="C44" s="308"/>
      <c r="D44" s="113">
        <v>1.1807790687796729</v>
      </c>
      <c r="E44" s="115">
        <v>1251</v>
      </c>
      <c r="F44" s="114">
        <v>1040</v>
      </c>
      <c r="G44" s="114">
        <v>1336</v>
      </c>
      <c r="H44" s="114">
        <v>1187</v>
      </c>
      <c r="I44" s="140">
        <v>1174</v>
      </c>
      <c r="J44" s="115">
        <v>77</v>
      </c>
      <c r="K44" s="116">
        <v>6.5587734241908011</v>
      </c>
    </row>
    <row r="45" spans="1:11" ht="14.1" customHeight="1" x14ac:dyDescent="0.2">
      <c r="A45" s="306" t="s">
        <v>266</v>
      </c>
      <c r="B45" s="307" t="s">
        <v>267</v>
      </c>
      <c r="C45" s="308"/>
      <c r="D45" s="113">
        <v>1.1118766930635129</v>
      </c>
      <c r="E45" s="115">
        <v>1178</v>
      </c>
      <c r="F45" s="114">
        <v>973</v>
      </c>
      <c r="G45" s="114">
        <v>1210</v>
      </c>
      <c r="H45" s="114">
        <v>1131</v>
      </c>
      <c r="I45" s="140">
        <v>1073</v>
      </c>
      <c r="J45" s="115">
        <v>105</v>
      </c>
      <c r="K45" s="116">
        <v>9.7856477166821989</v>
      </c>
    </row>
    <row r="46" spans="1:11" ht="14.1" customHeight="1" x14ac:dyDescent="0.2">
      <c r="A46" s="306">
        <v>54</v>
      </c>
      <c r="B46" s="307" t="s">
        <v>268</v>
      </c>
      <c r="C46" s="308"/>
      <c r="D46" s="113">
        <v>3.4375678405240357</v>
      </c>
      <c r="E46" s="115">
        <v>3642</v>
      </c>
      <c r="F46" s="114">
        <v>3134</v>
      </c>
      <c r="G46" s="114">
        <v>3504</v>
      </c>
      <c r="H46" s="114">
        <v>3445</v>
      </c>
      <c r="I46" s="140">
        <v>3997</v>
      </c>
      <c r="J46" s="115">
        <v>-355</v>
      </c>
      <c r="K46" s="116">
        <v>-8.8816612459344508</v>
      </c>
    </row>
    <row r="47" spans="1:11" ht="14.1" customHeight="1" x14ac:dyDescent="0.2">
      <c r="A47" s="306">
        <v>61</v>
      </c>
      <c r="B47" s="307" t="s">
        <v>269</v>
      </c>
      <c r="C47" s="308"/>
      <c r="D47" s="113">
        <v>3.1562951286964238</v>
      </c>
      <c r="E47" s="115">
        <v>3344</v>
      </c>
      <c r="F47" s="114">
        <v>2408</v>
      </c>
      <c r="G47" s="114">
        <v>3642</v>
      </c>
      <c r="H47" s="114">
        <v>2590</v>
      </c>
      <c r="I47" s="140">
        <v>3344</v>
      </c>
      <c r="J47" s="115">
        <v>0</v>
      </c>
      <c r="K47" s="116">
        <v>0</v>
      </c>
    </row>
    <row r="48" spans="1:11" ht="14.1" customHeight="1" x14ac:dyDescent="0.2">
      <c r="A48" s="306">
        <v>62</v>
      </c>
      <c r="B48" s="307" t="s">
        <v>270</v>
      </c>
      <c r="C48" s="308"/>
      <c r="D48" s="113">
        <v>5.4395122089346559</v>
      </c>
      <c r="E48" s="115">
        <v>5763</v>
      </c>
      <c r="F48" s="114">
        <v>5923</v>
      </c>
      <c r="G48" s="114">
        <v>7438</v>
      </c>
      <c r="H48" s="114">
        <v>5479</v>
      </c>
      <c r="I48" s="140">
        <v>5806</v>
      </c>
      <c r="J48" s="115">
        <v>-43</v>
      </c>
      <c r="K48" s="116">
        <v>-0.74061315880124012</v>
      </c>
    </row>
    <row r="49" spans="1:11" ht="14.1" customHeight="1" x14ac:dyDescent="0.2">
      <c r="A49" s="306">
        <v>63</v>
      </c>
      <c r="B49" s="307" t="s">
        <v>271</v>
      </c>
      <c r="C49" s="308"/>
      <c r="D49" s="113">
        <v>5.2243102683417177</v>
      </c>
      <c r="E49" s="115">
        <v>5535</v>
      </c>
      <c r="F49" s="114">
        <v>5553</v>
      </c>
      <c r="G49" s="114">
        <v>6630</v>
      </c>
      <c r="H49" s="114">
        <v>6305</v>
      </c>
      <c r="I49" s="140">
        <v>5903</v>
      </c>
      <c r="J49" s="115">
        <v>-368</v>
      </c>
      <c r="K49" s="116">
        <v>-6.2341182449601895</v>
      </c>
    </row>
    <row r="50" spans="1:11" ht="14.1" customHeight="1" x14ac:dyDescent="0.2">
      <c r="A50" s="306" t="s">
        <v>272</v>
      </c>
      <c r="B50" s="307" t="s">
        <v>273</v>
      </c>
      <c r="C50" s="308"/>
      <c r="D50" s="113">
        <v>1.3233031610144694</v>
      </c>
      <c r="E50" s="115">
        <v>1402</v>
      </c>
      <c r="F50" s="114">
        <v>1127</v>
      </c>
      <c r="G50" s="114">
        <v>1618</v>
      </c>
      <c r="H50" s="114">
        <v>1146</v>
      </c>
      <c r="I50" s="140">
        <v>1372</v>
      </c>
      <c r="J50" s="115">
        <v>30</v>
      </c>
      <c r="K50" s="116">
        <v>2.1865889212827989</v>
      </c>
    </row>
    <row r="51" spans="1:11" ht="14.1" customHeight="1" x14ac:dyDescent="0.2">
      <c r="A51" s="306" t="s">
        <v>274</v>
      </c>
      <c r="B51" s="307" t="s">
        <v>275</v>
      </c>
      <c r="C51" s="308"/>
      <c r="D51" s="113">
        <v>3.3545074424004455</v>
      </c>
      <c r="E51" s="115">
        <v>3554</v>
      </c>
      <c r="F51" s="114">
        <v>3755</v>
      </c>
      <c r="G51" s="114">
        <v>4094</v>
      </c>
      <c r="H51" s="114">
        <v>4525</v>
      </c>
      <c r="I51" s="140">
        <v>3859</v>
      </c>
      <c r="J51" s="115">
        <v>-305</v>
      </c>
      <c r="K51" s="116">
        <v>-7.9036019694221302</v>
      </c>
    </row>
    <row r="52" spans="1:11" ht="14.1" customHeight="1" x14ac:dyDescent="0.2">
      <c r="A52" s="306">
        <v>71</v>
      </c>
      <c r="B52" s="307" t="s">
        <v>276</v>
      </c>
      <c r="C52" s="308"/>
      <c r="D52" s="113">
        <v>12.610078624217769</v>
      </c>
      <c r="E52" s="115">
        <v>13360</v>
      </c>
      <c r="F52" s="114">
        <v>10327</v>
      </c>
      <c r="G52" s="114">
        <v>13397</v>
      </c>
      <c r="H52" s="114">
        <v>11134</v>
      </c>
      <c r="I52" s="140">
        <v>13919</v>
      </c>
      <c r="J52" s="115">
        <v>-559</v>
      </c>
      <c r="K52" s="116">
        <v>-4.0160931101372226</v>
      </c>
    </row>
    <row r="53" spans="1:11" ht="14.1" customHeight="1" x14ac:dyDescent="0.2">
      <c r="A53" s="306" t="s">
        <v>277</v>
      </c>
      <c r="B53" s="307" t="s">
        <v>278</v>
      </c>
      <c r="C53" s="308"/>
      <c r="D53" s="113">
        <v>4.637224272513615</v>
      </c>
      <c r="E53" s="115">
        <v>4913</v>
      </c>
      <c r="F53" s="114">
        <v>3755</v>
      </c>
      <c r="G53" s="114">
        <v>4616</v>
      </c>
      <c r="H53" s="114">
        <v>3887</v>
      </c>
      <c r="I53" s="140">
        <v>5092</v>
      </c>
      <c r="J53" s="115">
        <v>-179</v>
      </c>
      <c r="K53" s="116">
        <v>-3.5153181461115475</v>
      </c>
    </row>
    <row r="54" spans="1:11" ht="14.1" customHeight="1" x14ac:dyDescent="0.2">
      <c r="A54" s="306" t="s">
        <v>279</v>
      </c>
      <c r="B54" s="307" t="s">
        <v>280</v>
      </c>
      <c r="C54" s="308"/>
      <c r="D54" s="113">
        <v>6.4673846357140832</v>
      </c>
      <c r="E54" s="115">
        <v>6852</v>
      </c>
      <c r="F54" s="114">
        <v>5466</v>
      </c>
      <c r="G54" s="114">
        <v>7315</v>
      </c>
      <c r="H54" s="114">
        <v>6019</v>
      </c>
      <c r="I54" s="140">
        <v>7158</v>
      </c>
      <c r="J54" s="115">
        <v>-306</v>
      </c>
      <c r="K54" s="116">
        <v>-4.2749371332774517</v>
      </c>
    </row>
    <row r="55" spans="1:11" ht="14.1" customHeight="1" x14ac:dyDescent="0.2">
      <c r="A55" s="306">
        <v>72</v>
      </c>
      <c r="B55" s="307" t="s">
        <v>281</v>
      </c>
      <c r="C55" s="308"/>
      <c r="D55" s="113">
        <v>3.0326483996715341</v>
      </c>
      <c r="E55" s="115">
        <v>3213</v>
      </c>
      <c r="F55" s="114">
        <v>2746</v>
      </c>
      <c r="G55" s="114">
        <v>3480</v>
      </c>
      <c r="H55" s="114">
        <v>2373</v>
      </c>
      <c r="I55" s="140">
        <v>3549</v>
      </c>
      <c r="J55" s="115">
        <v>-336</v>
      </c>
      <c r="K55" s="116">
        <v>-9.4674556213017755</v>
      </c>
    </row>
    <row r="56" spans="1:11" ht="14.1" customHeight="1" x14ac:dyDescent="0.2">
      <c r="A56" s="306" t="s">
        <v>282</v>
      </c>
      <c r="B56" s="307" t="s">
        <v>283</v>
      </c>
      <c r="C56" s="308"/>
      <c r="D56" s="113">
        <v>1.1864422777426449</v>
      </c>
      <c r="E56" s="115">
        <v>1257</v>
      </c>
      <c r="F56" s="114">
        <v>1024</v>
      </c>
      <c r="G56" s="114">
        <v>1532</v>
      </c>
      <c r="H56" s="114">
        <v>830</v>
      </c>
      <c r="I56" s="140">
        <v>1356</v>
      </c>
      <c r="J56" s="115">
        <v>-99</v>
      </c>
      <c r="K56" s="116">
        <v>-7.3008849557522124</v>
      </c>
    </row>
    <row r="57" spans="1:11" ht="14.1" customHeight="1" x14ac:dyDescent="0.2">
      <c r="A57" s="306" t="s">
        <v>284</v>
      </c>
      <c r="B57" s="307" t="s">
        <v>285</v>
      </c>
      <c r="C57" s="308"/>
      <c r="D57" s="113">
        <v>1.4139145044220223</v>
      </c>
      <c r="E57" s="115">
        <v>1498</v>
      </c>
      <c r="F57" s="114">
        <v>1372</v>
      </c>
      <c r="G57" s="114">
        <v>1378</v>
      </c>
      <c r="H57" s="114">
        <v>1177</v>
      </c>
      <c r="I57" s="140">
        <v>1585</v>
      </c>
      <c r="J57" s="115">
        <v>-87</v>
      </c>
      <c r="K57" s="116">
        <v>-5.4889589905362772</v>
      </c>
    </row>
    <row r="58" spans="1:11" ht="14.1" customHeight="1" x14ac:dyDescent="0.2">
      <c r="A58" s="306">
        <v>73</v>
      </c>
      <c r="B58" s="307" t="s">
        <v>286</v>
      </c>
      <c r="C58" s="308"/>
      <c r="D58" s="113">
        <v>2.4625520307323474</v>
      </c>
      <c r="E58" s="115">
        <v>2609</v>
      </c>
      <c r="F58" s="114">
        <v>1911</v>
      </c>
      <c r="G58" s="114">
        <v>2457</v>
      </c>
      <c r="H58" s="114">
        <v>2120</v>
      </c>
      <c r="I58" s="140">
        <v>2215</v>
      </c>
      <c r="J58" s="115">
        <v>394</v>
      </c>
      <c r="K58" s="116">
        <v>17.787810383747178</v>
      </c>
    </row>
    <row r="59" spans="1:11" ht="14.1" customHeight="1" x14ac:dyDescent="0.2">
      <c r="A59" s="306" t="s">
        <v>287</v>
      </c>
      <c r="B59" s="307" t="s">
        <v>288</v>
      </c>
      <c r="C59" s="308"/>
      <c r="D59" s="113">
        <v>1.3478437331873483</v>
      </c>
      <c r="E59" s="115">
        <v>1428</v>
      </c>
      <c r="F59" s="114">
        <v>950</v>
      </c>
      <c r="G59" s="114">
        <v>1323</v>
      </c>
      <c r="H59" s="114">
        <v>1089</v>
      </c>
      <c r="I59" s="140">
        <v>1070</v>
      </c>
      <c r="J59" s="115">
        <v>358</v>
      </c>
      <c r="K59" s="116">
        <v>33.457943925233643</v>
      </c>
    </row>
    <row r="60" spans="1:11" ht="14.1" customHeight="1" x14ac:dyDescent="0.2">
      <c r="A60" s="306">
        <v>81</v>
      </c>
      <c r="B60" s="307" t="s">
        <v>289</v>
      </c>
      <c r="C60" s="308"/>
      <c r="D60" s="113">
        <v>5.9435378066391689</v>
      </c>
      <c r="E60" s="115">
        <v>6297</v>
      </c>
      <c r="F60" s="114">
        <v>4974</v>
      </c>
      <c r="G60" s="114">
        <v>6328</v>
      </c>
      <c r="H60" s="114">
        <v>5033</v>
      </c>
      <c r="I60" s="140">
        <v>6210</v>
      </c>
      <c r="J60" s="115">
        <v>87</v>
      </c>
      <c r="K60" s="116">
        <v>1.4009661835748792</v>
      </c>
    </row>
    <row r="61" spans="1:11" ht="14.1" customHeight="1" x14ac:dyDescent="0.2">
      <c r="A61" s="306" t="s">
        <v>290</v>
      </c>
      <c r="B61" s="307" t="s">
        <v>291</v>
      </c>
      <c r="C61" s="308"/>
      <c r="D61" s="113">
        <v>1.5800353006692025</v>
      </c>
      <c r="E61" s="115">
        <v>1674</v>
      </c>
      <c r="F61" s="114">
        <v>953</v>
      </c>
      <c r="G61" s="114">
        <v>1711</v>
      </c>
      <c r="H61" s="114">
        <v>1216</v>
      </c>
      <c r="I61" s="140">
        <v>1599</v>
      </c>
      <c r="J61" s="115">
        <v>75</v>
      </c>
      <c r="K61" s="116">
        <v>4.6904315196998123</v>
      </c>
    </row>
    <row r="62" spans="1:11" ht="14.1" customHeight="1" x14ac:dyDescent="0.2">
      <c r="A62" s="306" t="s">
        <v>292</v>
      </c>
      <c r="B62" s="307" t="s">
        <v>293</v>
      </c>
      <c r="C62" s="308"/>
      <c r="D62" s="113">
        <v>2.4465062720039263</v>
      </c>
      <c r="E62" s="115">
        <v>2592</v>
      </c>
      <c r="F62" s="114">
        <v>2345</v>
      </c>
      <c r="G62" s="114">
        <v>2865</v>
      </c>
      <c r="H62" s="114">
        <v>2087</v>
      </c>
      <c r="I62" s="140">
        <v>2123</v>
      </c>
      <c r="J62" s="115">
        <v>469</v>
      </c>
      <c r="K62" s="116">
        <v>22.091380122468205</v>
      </c>
    </row>
    <row r="63" spans="1:11" ht="14.1" customHeight="1" x14ac:dyDescent="0.2">
      <c r="A63" s="306"/>
      <c r="B63" s="307" t="s">
        <v>294</v>
      </c>
      <c r="C63" s="308"/>
      <c r="D63" s="113">
        <v>2.0699028759662852</v>
      </c>
      <c r="E63" s="115">
        <v>2193</v>
      </c>
      <c r="F63" s="114">
        <v>2062</v>
      </c>
      <c r="G63" s="114">
        <v>2397</v>
      </c>
      <c r="H63" s="114">
        <v>1789</v>
      </c>
      <c r="I63" s="140">
        <v>1705</v>
      </c>
      <c r="J63" s="115">
        <v>488</v>
      </c>
      <c r="K63" s="116">
        <v>28.621700879765395</v>
      </c>
    </row>
    <row r="64" spans="1:11" ht="14.1" customHeight="1" x14ac:dyDescent="0.2">
      <c r="A64" s="306" t="s">
        <v>295</v>
      </c>
      <c r="B64" s="307" t="s">
        <v>296</v>
      </c>
      <c r="C64" s="308"/>
      <c r="D64" s="113">
        <v>0.85420068524828452</v>
      </c>
      <c r="E64" s="115">
        <v>905</v>
      </c>
      <c r="F64" s="114">
        <v>609</v>
      </c>
      <c r="G64" s="114">
        <v>725</v>
      </c>
      <c r="H64" s="114">
        <v>707</v>
      </c>
      <c r="I64" s="140">
        <v>882</v>
      </c>
      <c r="J64" s="115">
        <v>23</v>
      </c>
      <c r="K64" s="116">
        <v>2.6077097505668934</v>
      </c>
    </row>
    <row r="65" spans="1:11" ht="14.1" customHeight="1" x14ac:dyDescent="0.2">
      <c r="A65" s="306" t="s">
        <v>297</v>
      </c>
      <c r="B65" s="307" t="s">
        <v>298</v>
      </c>
      <c r="C65" s="308"/>
      <c r="D65" s="113">
        <v>0.39548075924754827</v>
      </c>
      <c r="E65" s="115">
        <v>419</v>
      </c>
      <c r="F65" s="114">
        <v>530</v>
      </c>
      <c r="G65" s="114">
        <v>389</v>
      </c>
      <c r="H65" s="114">
        <v>436</v>
      </c>
      <c r="I65" s="140">
        <v>795</v>
      </c>
      <c r="J65" s="115">
        <v>-376</v>
      </c>
      <c r="K65" s="116">
        <v>-47.295597484276726</v>
      </c>
    </row>
    <row r="66" spans="1:11" ht="14.1" customHeight="1" x14ac:dyDescent="0.2">
      <c r="A66" s="306">
        <v>82</v>
      </c>
      <c r="B66" s="307" t="s">
        <v>299</v>
      </c>
      <c r="C66" s="308"/>
      <c r="D66" s="113">
        <v>2.4568888217693754</v>
      </c>
      <c r="E66" s="115">
        <v>2603</v>
      </c>
      <c r="F66" s="114">
        <v>2117</v>
      </c>
      <c r="G66" s="114">
        <v>3333</v>
      </c>
      <c r="H66" s="114">
        <v>2126</v>
      </c>
      <c r="I66" s="140">
        <v>2460</v>
      </c>
      <c r="J66" s="115">
        <v>143</v>
      </c>
      <c r="K66" s="116">
        <v>5.8130081300813012</v>
      </c>
    </row>
    <row r="67" spans="1:11" ht="14.1" customHeight="1" x14ac:dyDescent="0.2">
      <c r="A67" s="306" t="s">
        <v>300</v>
      </c>
      <c r="B67" s="307" t="s">
        <v>301</v>
      </c>
      <c r="C67" s="308"/>
      <c r="D67" s="113">
        <v>1.2695026758662351</v>
      </c>
      <c r="E67" s="115">
        <v>1345</v>
      </c>
      <c r="F67" s="114">
        <v>1051</v>
      </c>
      <c r="G67" s="114">
        <v>1814</v>
      </c>
      <c r="H67" s="114">
        <v>972</v>
      </c>
      <c r="I67" s="140">
        <v>1240</v>
      </c>
      <c r="J67" s="115">
        <v>105</v>
      </c>
      <c r="K67" s="116">
        <v>8.4677419354838701</v>
      </c>
    </row>
    <row r="68" spans="1:11" ht="14.1" customHeight="1" x14ac:dyDescent="0.2">
      <c r="A68" s="306" t="s">
        <v>302</v>
      </c>
      <c r="B68" s="307" t="s">
        <v>303</v>
      </c>
      <c r="C68" s="308"/>
      <c r="D68" s="113">
        <v>0.82210916779144294</v>
      </c>
      <c r="E68" s="115">
        <v>871</v>
      </c>
      <c r="F68" s="114">
        <v>804</v>
      </c>
      <c r="G68" s="114">
        <v>991</v>
      </c>
      <c r="H68" s="114">
        <v>863</v>
      </c>
      <c r="I68" s="140">
        <v>877</v>
      </c>
      <c r="J68" s="115">
        <v>-6</v>
      </c>
      <c r="K68" s="116">
        <v>-0.68415051311288488</v>
      </c>
    </row>
    <row r="69" spans="1:11" ht="14.1" customHeight="1" x14ac:dyDescent="0.2">
      <c r="A69" s="306">
        <v>83</v>
      </c>
      <c r="B69" s="307" t="s">
        <v>304</v>
      </c>
      <c r="C69" s="308"/>
      <c r="D69" s="113">
        <v>3.3686654648078758</v>
      </c>
      <c r="E69" s="115">
        <v>3569</v>
      </c>
      <c r="F69" s="114">
        <v>3295</v>
      </c>
      <c r="G69" s="114">
        <v>5605</v>
      </c>
      <c r="H69" s="114">
        <v>2737</v>
      </c>
      <c r="I69" s="140">
        <v>3708</v>
      </c>
      <c r="J69" s="115">
        <v>-139</v>
      </c>
      <c r="K69" s="116">
        <v>-3.7486515641855447</v>
      </c>
    </row>
    <row r="70" spans="1:11" ht="14.1" customHeight="1" x14ac:dyDescent="0.2">
      <c r="A70" s="306" t="s">
        <v>305</v>
      </c>
      <c r="B70" s="307" t="s">
        <v>306</v>
      </c>
      <c r="C70" s="308"/>
      <c r="D70" s="113">
        <v>2.9628021557948787</v>
      </c>
      <c r="E70" s="115">
        <v>3139</v>
      </c>
      <c r="F70" s="114">
        <v>2940</v>
      </c>
      <c r="G70" s="114">
        <v>5182</v>
      </c>
      <c r="H70" s="114">
        <v>2383</v>
      </c>
      <c r="I70" s="140">
        <v>3284</v>
      </c>
      <c r="J70" s="115">
        <v>-145</v>
      </c>
      <c r="K70" s="116">
        <v>-4.4153471376370277</v>
      </c>
    </row>
    <row r="71" spans="1:11" ht="14.1" customHeight="1" x14ac:dyDescent="0.2">
      <c r="A71" s="306"/>
      <c r="B71" s="307" t="s">
        <v>307</v>
      </c>
      <c r="C71" s="308"/>
      <c r="D71" s="113">
        <v>1.708401370496569</v>
      </c>
      <c r="E71" s="115">
        <v>1810</v>
      </c>
      <c r="F71" s="114">
        <v>1652</v>
      </c>
      <c r="G71" s="114">
        <v>2965</v>
      </c>
      <c r="H71" s="114">
        <v>1242</v>
      </c>
      <c r="I71" s="140">
        <v>1748</v>
      </c>
      <c r="J71" s="115">
        <v>62</v>
      </c>
      <c r="K71" s="116">
        <v>3.5469107551487413</v>
      </c>
    </row>
    <row r="72" spans="1:11" ht="14.1" customHeight="1" x14ac:dyDescent="0.2">
      <c r="A72" s="306">
        <v>84</v>
      </c>
      <c r="B72" s="307" t="s">
        <v>308</v>
      </c>
      <c r="C72" s="308"/>
      <c r="D72" s="113">
        <v>1.834879704002945</v>
      </c>
      <c r="E72" s="115">
        <v>1944</v>
      </c>
      <c r="F72" s="114">
        <v>1843</v>
      </c>
      <c r="G72" s="114">
        <v>3211</v>
      </c>
      <c r="H72" s="114">
        <v>1453</v>
      </c>
      <c r="I72" s="140">
        <v>1948</v>
      </c>
      <c r="J72" s="115">
        <v>-4</v>
      </c>
      <c r="K72" s="116">
        <v>-0.20533880903490759</v>
      </c>
    </row>
    <row r="73" spans="1:11" ht="14.1" customHeight="1" x14ac:dyDescent="0.2">
      <c r="A73" s="306" t="s">
        <v>309</v>
      </c>
      <c r="B73" s="307" t="s">
        <v>310</v>
      </c>
      <c r="C73" s="308"/>
      <c r="D73" s="113">
        <v>0.55593834653175644</v>
      </c>
      <c r="E73" s="115">
        <v>589</v>
      </c>
      <c r="F73" s="114">
        <v>375</v>
      </c>
      <c r="G73" s="114">
        <v>1686</v>
      </c>
      <c r="H73" s="114">
        <v>222</v>
      </c>
      <c r="I73" s="140">
        <v>612</v>
      </c>
      <c r="J73" s="115">
        <v>-23</v>
      </c>
      <c r="K73" s="116">
        <v>-3.7581699346405228</v>
      </c>
    </row>
    <row r="74" spans="1:11" ht="14.1" customHeight="1" x14ac:dyDescent="0.2">
      <c r="A74" s="306" t="s">
        <v>311</v>
      </c>
      <c r="B74" s="307" t="s">
        <v>312</v>
      </c>
      <c r="C74" s="308"/>
      <c r="D74" s="113">
        <v>0.15196277383975007</v>
      </c>
      <c r="E74" s="115">
        <v>161</v>
      </c>
      <c r="F74" s="114">
        <v>123</v>
      </c>
      <c r="G74" s="114">
        <v>295</v>
      </c>
      <c r="H74" s="114">
        <v>77</v>
      </c>
      <c r="I74" s="140">
        <v>155</v>
      </c>
      <c r="J74" s="115">
        <v>6</v>
      </c>
      <c r="K74" s="116">
        <v>3.870967741935484</v>
      </c>
    </row>
    <row r="75" spans="1:11" ht="14.1" customHeight="1" x14ac:dyDescent="0.2">
      <c r="A75" s="306" t="s">
        <v>313</v>
      </c>
      <c r="B75" s="307" t="s">
        <v>314</v>
      </c>
      <c r="C75" s="308"/>
      <c r="D75" s="113">
        <v>0.66920252579119743</v>
      </c>
      <c r="E75" s="115">
        <v>709</v>
      </c>
      <c r="F75" s="114">
        <v>772</v>
      </c>
      <c r="G75" s="114">
        <v>704</v>
      </c>
      <c r="H75" s="114">
        <v>688</v>
      </c>
      <c r="I75" s="140">
        <v>706</v>
      </c>
      <c r="J75" s="115">
        <v>3</v>
      </c>
      <c r="K75" s="116">
        <v>0.42492917847025496</v>
      </c>
    </row>
    <row r="76" spans="1:11" ht="14.1" customHeight="1" x14ac:dyDescent="0.2">
      <c r="A76" s="306">
        <v>91</v>
      </c>
      <c r="B76" s="307" t="s">
        <v>315</v>
      </c>
      <c r="C76" s="308"/>
      <c r="D76" s="113">
        <v>0.37094018707466941</v>
      </c>
      <c r="E76" s="115">
        <v>393</v>
      </c>
      <c r="F76" s="114">
        <v>419</v>
      </c>
      <c r="G76" s="114">
        <v>425</v>
      </c>
      <c r="H76" s="114">
        <v>339</v>
      </c>
      <c r="I76" s="140">
        <v>407</v>
      </c>
      <c r="J76" s="115">
        <v>-14</v>
      </c>
      <c r="K76" s="116">
        <v>-3.4398034398034398</v>
      </c>
    </row>
    <row r="77" spans="1:11" ht="14.1" customHeight="1" x14ac:dyDescent="0.2">
      <c r="A77" s="306">
        <v>92</v>
      </c>
      <c r="B77" s="307" t="s">
        <v>316</v>
      </c>
      <c r="C77" s="308"/>
      <c r="D77" s="113">
        <v>6.8496512407146968</v>
      </c>
      <c r="E77" s="115">
        <v>7257</v>
      </c>
      <c r="F77" s="114">
        <v>6664</v>
      </c>
      <c r="G77" s="114">
        <v>7069</v>
      </c>
      <c r="H77" s="114">
        <v>6998</v>
      </c>
      <c r="I77" s="140">
        <v>7051</v>
      </c>
      <c r="J77" s="115">
        <v>206</v>
      </c>
      <c r="K77" s="116">
        <v>2.9215714083108777</v>
      </c>
    </row>
    <row r="78" spans="1:11" ht="14.1" customHeight="1" x14ac:dyDescent="0.2">
      <c r="A78" s="306">
        <v>93</v>
      </c>
      <c r="B78" s="307" t="s">
        <v>317</v>
      </c>
      <c r="C78" s="308"/>
      <c r="D78" s="113">
        <v>0.20010005002501249</v>
      </c>
      <c r="E78" s="115">
        <v>212</v>
      </c>
      <c r="F78" s="114">
        <v>158</v>
      </c>
      <c r="G78" s="114">
        <v>212</v>
      </c>
      <c r="H78" s="114">
        <v>184</v>
      </c>
      <c r="I78" s="140">
        <v>176</v>
      </c>
      <c r="J78" s="115">
        <v>36</v>
      </c>
      <c r="K78" s="116">
        <v>20.454545454545453</v>
      </c>
    </row>
    <row r="79" spans="1:11" ht="14.1" customHeight="1" x14ac:dyDescent="0.2">
      <c r="A79" s="306">
        <v>94</v>
      </c>
      <c r="B79" s="307" t="s">
        <v>318</v>
      </c>
      <c r="C79" s="308"/>
      <c r="D79" s="113">
        <v>7.304595694073452</v>
      </c>
      <c r="E79" s="115">
        <v>7739</v>
      </c>
      <c r="F79" s="114">
        <v>8884</v>
      </c>
      <c r="G79" s="114">
        <v>9506</v>
      </c>
      <c r="H79" s="114">
        <v>8915</v>
      </c>
      <c r="I79" s="140">
        <v>8547</v>
      </c>
      <c r="J79" s="115">
        <v>-808</v>
      </c>
      <c r="K79" s="116">
        <v>-9.4536094536094541</v>
      </c>
    </row>
    <row r="80" spans="1:11" ht="14.1" customHeight="1" x14ac:dyDescent="0.2">
      <c r="A80" s="306" t="s">
        <v>319</v>
      </c>
      <c r="B80" s="307" t="s">
        <v>320</v>
      </c>
      <c r="C80" s="308"/>
      <c r="D80" s="113">
        <v>1.79334950494115E-2</v>
      </c>
      <c r="E80" s="115">
        <v>19</v>
      </c>
      <c r="F80" s="114">
        <v>29</v>
      </c>
      <c r="G80" s="114">
        <v>25</v>
      </c>
      <c r="H80" s="114">
        <v>20</v>
      </c>
      <c r="I80" s="140">
        <v>18</v>
      </c>
      <c r="J80" s="115">
        <v>1</v>
      </c>
      <c r="K80" s="116">
        <v>5.5555555555555554</v>
      </c>
    </row>
    <row r="81" spans="1:11" ht="14.1" customHeight="1" x14ac:dyDescent="0.2">
      <c r="A81" s="310" t="s">
        <v>321</v>
      </c>
      <c r="B81" s="311" t="s">
        <v>333</v>
      </c>
      <c r="C81" s="312"/>
      <c r="D81" s="125">
        <v>0.1123203110989457</v>
      </c>
      <c r="E81" s="143">
        <v>119</v>
      </c>
      <c r="F81" s="144">
        <v>88</v>
      </c>
      <c r="G81" s="144">
        <v>236</v>
      </c>
      <c r="H81" s="144">
        <v>107</v>
      </c>
      <c r="I81" s="145">
        <v>100</v>
      </c>
      <c r="J81" s="143">
        <v>19</v>
      </c>
      <c r="K81" s="146">
        <v>19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107759</v>
      </c>
      <c r="E11" s="114">
        <v>95806</v>
      </c>
      <c r="F11" s="114">
        <v>104282</v>
      </c>
      <c r="G11" s="114">
        <v>96171</v>
      </c>
      <c r="H11" s="140">
        <v>104308</v>
      </c>
      <c r="I11" s="115">
        <v>3451</v>
      </c>
      <c r="J11" s="116">
        <v>3.3084710664570309</v>
      </c>
    </row>
    <row r="12" spans="1:15" s="110" customFormat="1" ht="24.95" customHeight="1" x14ac:dyDescent="0.2">
      <c r="A12" s="193" t="s">
        <v>132</v>
      </c>
      <c r="B12" s="194" t="s">
        <v>133</v>
      </c>
      <c r="C12" s="113">
        <v>6.7743761541959366E-2</v>
      </c>
      <c r="D12" s="115">
        <v>73</v>
      </c>
      <c r="E12" s="114">
        <v>560</v>
      </c>
      <c r="F12" s="114">
        <v>177</v>
      </c>
      <c r="G12" s="114">
        <v>130</v>
      </c>
      <c r="H12" s="140">
        <v>75</v>
      </c>
      <c r="I12" s="115">
        <v>-2</v>
      </c>
      <c r="J12" s="116">
        <v>-2.6666666666666665</v>
      </c>
    </row>
    <row r="13" spans="1:15" s="110" customFormat="1" ht="24.95" customHeight="1" x14ac:dyDescent="0.2">
      <c r="A13" s="193" t="s">
        <v>134</v>
      </c>
      <c r="B13" s="199" t="s">
        <v>214</v>
      </c>
      <c r="C13" s="113">
        <v>0.79343720710103105</v>
      </c>
      <c r="D13" s="115">
        <v>855</v>
      </c>
      <c r="E13" s="114">
        <v>500</v>
      </c>
      <c r="F13" s="114">
        <v>574</v>
      </c>
      <c r="G13" s="114">
        <v>631</v>
      </c>
      <c r="H13" s="140">
        <v>700</v>
      </c>
      <c r="I13" s="115">
        <v>155</v>
      </c>
      <c r="J13" s="116">
        <v>22.142857142857142</v>
      </c>
    </row>
    <row r="14" spans="1:15" s="287" customFormat="1" ht="24.95" customHeight="1" x14ac:dyDescent="0.2">
      <c r="A14" s="193" t="s">
        <v>215</v>
      </c>
      <c r="B14" s="199" t="s">
        <v>137</v>
      </c>
      <c r="C14" s="113">
        <v>4.8088790727456638</v>
      </c>
      <c r="D14" s="115">
        <v>5182</v>
      </c>
      <c r="E14" s="114">
        <v>6156</v>
      </c>
      <c r="F14" s="114">
        <v>4195</v>
      </c>
      <c r="G14" s="114">
        <v>4093</v>
      </c>
      <c r="H14" s="140">
        <v>4444</v>
      </c>
      <c r="I14" s="115">
        <v>738</v>
      </c>
      <c r="J14" s="116">
        <v>16.606660666066606</v>
      </c>
      <c r="K14" s="110"/>
      <c r="L14" s="110"/>
      <c r="M14" s="110"/>
      <c r="N14" s="110"/>
      <c r="O14" s="110"/>
    </row>
    <row r="15" spans="1:15" s="110" customFormat="1" ht="24.95" customHeight="1" x14ac:dyDescent="0.2">
      <c r="A15" s="193" t="s">
        <v>216</v>
      </c>
      <c r="B15" s="199" t="s">
        <v>217</v>
      </c>
      <c r="C15" s="113">
        <v>1.0291483773977115</v>
      </c>
      <c r="D15" s="115">
        <v>1109</v>
      </c>
      <c r="E15" s="114">
        <v>817</v>
      </c>
      <c r="F15" s="114">
        <v>891</v>
      </c>
      <c r="G15" s="114">
        <v>1006</v>
      </c>
      <c r="H15" s="140">
        <v>1007</v>
      </c>
      <c r="I15" s="115">
        <v>102</v>
      </c>
      <c r="J15" s="116">
        <v>10.12909632571996</v>
      </c>
    </row>
    <row r="16" spans="1:15" s="287" customFormat="1" ht="24.95" customHeight="1" x14ac:dyDescent="0.2">
      <c r="A16" s="193" t="s">
        <v>218</v>
      </c>
      <c r="B16" s="199" t="s">
        <v>141</v>
      </c>
      <c r="C16" s="113">
        <v>3.2266446422108594</v>
      </c>
      <c r="D16" s="115">
        <v>3477</v>
      </c>
      <c r="E16" s="114">
        <v>4838</v>
      </c>
      <c r="F16" s="114">
        <v>2637</v>
      </c>
      <c r="G16" s="114">
        <v>2494</v>
      </c>
      <c r="H16" s="140">
        <v>2808</v>
      </c>
      <c r="I16" s="115">
        <v>669</v>
      </c>
      <c r="J16" s="116">
        <v>23.824786324786324</v>
      </c>
      <c r="K16" s="110"/>
      <c r="L16" s="110"/>
      <c r="M16" s="110"/>
      <c r="N16" s="110"/>
      <c r="O16" s="110"/>
    </row>
    <row r="17" spans="1:15" s="110" customFormat="1" ht="24.95" customHeight="1" x14ac:dyDescent="0.2">
      <c r="A17" s="193" t="s">
        <v>142</v>
      </c>
      <c r="B17" s="199" t="s">
        <v>220</v>
      </c>
      <c r="C17" s="113">
        <v>0.55308605313709291</v>
      </c>
      <c r="D17" s="115">
        <v>596</v>
      </c>
      <c r="E17" s="114">
        <v>501</v>
      </c>
      <c r="F17" s="114">
        <v>667</v>
      </c>
      <c r="G17" s="114">
        <v>593</v>
      </c>
      <c r="H17" s="140">
        <v>629</v>
      </c>
      <c r="I17" s="115">
        <v>-33</v>
      </c>
      <c r="J17" s="116">
        <v>-5.246422893481717</v>
      </c>
    </row>
    <row r="18" spans="1:15" s="287" customFormat="1" ht="24.95" customHeight="1" x14ac:dyDescent="0.2">
      <c r="A18" s="201" t="s">
        <v>144</v>
      </c>
      <c r="B18" s="202" t="s">
        <v>145</v>
      </c>
      <c r="C18" s="113">
        <v>3.2136526879425382</v>
      </c>
      <c r="D18" s="115">
        <v>3463</v>
      </c>
      <c r="E18" s="114">
        <v>2963</v>
      </c>
      <c r="F18" s="114">
        <v>3336</v>
      </c>
      <c r="G18" s="114">
        <v>3093</v>
      </c>
      <c r="H18" s="140">
        <v>3386</v>
      </c>
      <c r="I18" s="115">
        <v>77</v>
      </c>
      <c r="J18" s="116">
        <v>2.2740696987595985</v>
      </c>
      <c r="K18" s="110"/>
      <c r="L18" s="110"/>
      <c r="M18" s="110"/>
      <c r="N18" s="110"/>
      <c r="O18" s="110"/>
    </row>
    <row r="19" spans="1:15" s="110" customFormat="1" ht="24.95" customHeight="1" x14ac:dyDescent="0.2">
      <c r="A19" s="193" t="s">
        <v>146</v>
      </c>
      <c r="B19" s="199" t="s">
        <v>147</v>
      </c>
      <c r="C19" s="113">
        <v>12.29410072476545</v>
      </c>
      <c r="D19" s="115">
        <v>13248</v>
      </c>
      <c r="E19" s="114">
        <v>10942</v>
      </c>
      <c r="F19" s="114">
        <v>12340</v>
      </c>
      <c r="G19" s="114">
        <v>11038</v>
      </c>
      <c r="H19" s="140">
        <v>13550</v>
      </c>
      <c r="I19" s="115">
        <v>-302</v>
      </c>
      <c r="J19" s="116">
        <v>-2.2287822878228782</v>
      </c>
    </row>
    <row r="20" spans="1:15" s="287" customFormat="1" ht="24.95" customHeight="1" x14ac:dyDescent="0.2">
      <c r="A20" s="193" t="s">
        <v>148</v>
      </c>
      <c r="B20" s="199" t="s">
        <v>149</v>
      </c>
      <c r="C20" s="113">
        <v>11.076569010477083</v>
      </c>
      <c r="D20" s="115">
        <v>11936</v>
      </c>
      <c r="E20" s="114">
        <v>10236</v>
      </c>
      <c r="F20" s="114">
        <v>10605</v>
      </c>
      <c r="G20" s="114">
        <v>9979</v>
      </c>
      <c r="H20" s="140">
        <v>10496</v>
      </c>
      <c r="I20" s="115">
        <v>1440</v>
      </c>
      <c r="J20" s="116">
        <v>13.719512195121951</v>
      </c>
      <c r="K20" s="110"/>
      <c r="L20" s="110"/>
      <c r="M20" s="110"/>
      <c r="N20" s="110"/>
      <c r="O20" s="110"/>
    </row>
    <row r="21" spans="1:15" s="110" customFormat="1" ht="24.95" customHeight="1" x14ac:dyDescent="0.2">
      <c r="A21" s="201" t="s">
        <v>150</v>
      </c>
      <c r="B21" s="202" t="s">
        <v>151</v>
      </c>
      <c r="C21" s="113">
        <v>6.7205523436557506</v>
      </c>
      <c r="D21" s="115">
        <v>7242</v>
      </c>
      <c r="E21" s="114">
        <v>6297</v>
      </c>
      <c r="F21" s="114">
        <v>7021</v>
      </c>
      <c r="G21" s="114">
        <v>6545</v>
      </c>
      <c r="H21" s="140">
        <v>6502</v>
      </c>
      <c r="I21" s="115">
        <v>740</v>
      </c>
      <c r="J21" s="116">
        <v>11.381113503537373</v>
      </c>
    </row>
    <row r="22" spans="1:15" s="110" customFormat="1" ht="24.95" customHeight="1" x14ac:dyDescent="0.2">
      <c r="A22" s="201" t="s">
        <v>152</v>
      </c>
      <c r="B22" s="199" t="s">
        <v>153</v>
      </c>
      <c r="C22" s="113">
        <v>14.052654534656037</v>
      </c>
      <c r="D22" s="115">
        <v>15143</v>
      </c>
      <c r="E22" s="114">
        <v>16547</v>
      </c>
      <c r="F22" s="114">
        <v>17056</v>
      </c>
      <c r="G22" s="114">
        <v>16509</v>
      </c>
      <c r="H22" s="140">
        <v>15508</v>
      </c>
      <c r="I22" s="115">
        <v>-365</v>
      </c>
      <c r="J22" s="116">
        <v>-2.3536239360330153</v>
      </c>
    </row>
    <row r="23" spans="1:15" s="110" customFormat="1" ht="24.95" customHeight="1" x14ac:dyDescent="0.2">
      <c r="A23" s="193" t="s">
        <v>154</v>
      </c>
      <c r="B23" s="199" t="s">
        <v>155</v>
      </c>
      <c r="C23" s="113">
        <v>2.0768566894644529</v>
      </c>
      <c r="D23" s="115">
        <v>2238</v>
      </c>
      <c r="E23" s="114">
        <v>1720</v>
      </c>
      <c r="F23" s="114">
        <v>2305</v>
      </c>
      <c r="G23" s="114">
        <v>1626</v>
      </c>
      <c r="H23" s="140">
        <v>2264</v>
      </c>
      <c r="I23" s="115">
        <v>-26</v>
      </c>
      <c r="J23" s="116">
        <v>-1.1484098939929328</v>
      </c>
    </row>
    <row r="24" spans="1:15" s="110" customFormat="1" ht="24.95" customHeight="1" x14ac:dyDescent="0.2">
      <c r="A24" s="193" t="s">
        <v>156</v>
      </c>
      <c r="B24" s="199" t="s">
        <v>221</v>
      </c>
      <c r="C24" s="113">
        <v>11.754006625896677</v>
      </c>
      <c r="D24" s="115">
        <v>12666</v>
      </c>
      <c r="E24" s="114">
        <v>10116</v>
      </c>
      <c r="F24" s="114">
        <v>12003</v>
      </c>
      <c r="G24" s="114">
        <v>10720</v>
      </c>
      <c r="H24" s="140">
        <v>11834</v>
      </c>
      <c r="I24" s="115">
        <v>832</v>
      </c>
      <c r="J24" s="116">
        <v>7.0305898259252997</v>
      </c>
    </row>
    <row r="25" spans="1:15" s="110" customFormat="1" ht="24.95" customHeight="1" x14ac:dyDescent="0.2">
      <c r="A25" s="193" t="s">
        <v>222</v>
      </c>
      <c r="B25" s="204" t="s">
        <v>159</v>
      </c>
      <c r="C25" s="113">
        <v>7.9306600840765045</v>
      </c>
      <c r="D25" s="115">
        <v>8546</v>
      </c>
      <c r="E25" s="114">
        <v>6876</v>
      </c>
      <c r="F25" s="114">
        <v>7386</v>
      </c>
      <c r="G25" s="114">
        <v>6595</v>
      </c>
      <c r="H25" s="140">
        <v>8059</v>
      </c>
      <c r="I25" s="115">
        <v>487</v>
      </c>
      <c r="J25" s="116">
        <v>6.0429333664226332</v>
      </c>
    </row>
    <row r="26" spans="1:15" s="110" customFormat="1" ht="24.95" customHeight="1" x14ac:dyDescent="0.2">
      <c r="A26" s="201">
        <v>782.78300000000002</v>
      </c>
      <c r="B26" s="203" t="s">
        <v>160</v>
      </c>
      <c r="C26" s="113">
        <v>8.0373797084234262</v>
      </c>
      <c r="D26" s="115">
        <v>8661</v>
      </c>
      <c r="E26" s="114">
        <v>8816</v>
      </c>
      <c r="F26" s="114">
        <v>8788</v>
      </c>
      <c r="G26" s="114">
        <v>8643</v>
      </c>
      <c r="H26" s="140">
        <v>9665</v>
      </c>
      <c r="I26" s="115">
        <v>-1004</v>
      </c>
      <c r="J26" s="116">
        <v>-10.387997930677702</v>
      </c>
    </row>
    <row r="27" spans="1:15" s="110" customFormat="1" ht="24.95" customHeight="1" x14ac:dyDescent="0.2">
      <c r="A27" s="193" t="s">
        <v>161</v>
      </c>
      <c r="B27" s="199" t="s">
        <v>162</v>
      </c>
      <c r="C27" s="113">
        <v>2.100984604534192</v>
      </c>
      <c r="D27" s="115">
        <v>2264</v>
      </c>
      <c r="E27" s="114">
        <v>1169</v>
      </c>
      <c r="F27" s="114">
        <v>1472</v>
      </c>
      <c r="G27" s="114">
        <v>2631</v>
      </c>
      <c r="H27" s="140">
        <v>1878</v>
      </c>
      <c r="I27" s="115">
        <v>386</v>
      </c>
      <c r="J27" s="116">
        <v>20.553780617678381</v>
      </c>
    </row>
    <row r="28" spans="1:15" s="110" customFormat="1" ht="24.95" customHeight="1" x14ac:dyDescent="0.2">
      <c r="A28" s="193" t="s">
        <v>163</v>
      </c>
      <c r="B28" s="199" t="s">
        <v>164</v>
      </c>
      <c r="C28" s="113">
        <v>2.8637979194313234</v>
      </c>
      <c r="D28" s="115">
        <v>3086</v>
      </c>
      <c r="E28" s="114">
        <v>2479</v>
      </c>
      <c r="F28" s="114">
        <v>3390</v>
      </c>
      <c r="G28" s="114">
        <v>2556</v>
      </c>
      <c r="H28" s="140">
        <v>3113</v>
      </c>
      <c r="I28" s="115">
        <v>-27</v>
      </c>
      <c r="J28" s="116">
        <v>-0.86733054930934794</v>
      </c>
    </row>
    <row r="29" spans="1:15" s="110" customFormat="1" ht="24.95" customHeight="1" x14ac:dyDescent="0.2">
      <c r="A29" s="193">
        <v>86</v>
      </c>
      <c r="B29" s="199" t="s">
        <v>165</v>
      </c>
      <c r="C29" s="113">
        <v>4.4664482781020611</v>
      </c>
      <c r="D29" s="115">
        <v>4813</v>
      </c>
      <c r="E29" s="114">
        <v>3747</v>
      </c>
      <c r="F29" s="114">
        <v>4467</v>
      </c>
      <c r="G29" s="114">
        <v>4388</v>
      </c>
      <c r="H29" s="140">
        <v>4532</v>
      </c>
      <c r="I29" s="115">
        <v>281</v>
      </c>
      <c r="J29" s="116">
        <v>6.2003530450132391</v>
      </c>
    </row>
    <row r="30" spans="1:15" s="110" customFormat="1" ht="24.95" customHeight="1" x14ac:dyDescent="0.2">
      <c r="A30" s="193">
        <v>87.88</v>
      </c>
      <c r="B30" s="204" t="s">
        <v>166</v>
      </c>
      <c r="C30" s="113">
        <v>4.0312178101133087</v>
      </c>
      <c r="D30" s="115">
        <v>4344</v>
      </c>
      <c r="E30" s="114">
        <v>3391</v>
      </c>
      <c r="F30" s="114">
        <v>5250</v>
      </c>
      <c r="G30" s="114">
        <v>3535</v>
      </c>
      <c r="H30" s="140">
        <v>4215</v>
      </c>
      <c r="I30" s="115">
        <v>129</v>
      </c>
      <c r="J30" s="116">
        <v>3.0604982206405693</v>
      </c>
    </row>
    <row r="31" spans="1:15" s="110" customFormat="1" ht="24.95" customHeight="1" x14ac:dyDescent="0.2">
      <c r="A31" s="193" t="s">
        <v>167</v>
      </c>
      <c r="B31" s="199" t="s">
        <v>168</v>
      </c>
      <c r="C31" s="113">
        <v>3.7073469501387355</v>
      </c>
      <c r="D31" s="115">
        <v>3995</v>
      </c>
      <c r="E31" s="114">
        <v>3291</v>
      </c>
      <c r="F31" s="114">
        <v>3917</v>
      </c>
      <c r="G31" s="114">
        <v>3459</v>
      </c>
      <c r="H31" s="140">
        <v>4086</v>
      </c>
      <c r="I31" s="115">
        <v>-91</v>
      </c>
      <c r="J31" s="116">
        <v>-2.2271169848262358</v>
      </c>
    </row>
    <row r="32" spans="1:15" s="110" customFormat="1" ht="24.95" customHeight="1" x14ac:dyDescent="0.2">
      <c r="A32" s="193"/>
      <c r="B32" s="204" t="s">
        <v>169</v>
      </c>
      <c r="C32" s="113">
        <v>3.7119869338059931E-3</v>
      </c>
      <c r="D32" s="115">
        <v>4</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6.7743761541959366E-2</v>
      </c>
      <c r="D34" s="115">
        <v>73</v>
      </c>
      <c r="E34" s="114">
        <v>560</v>
      </c>
      <c r="F34" s="114">
        <v>177</v>
      </c>
      <c r="G34" s="114">
        <v>130</v>
      </c>
      <c r="H34" s="140">
        <v>75</v>
      </c>
      <c r="I34" s="115">
        <v>-2</v>
      </c>
      <c r="J34" s="116">
        <v>-2.6666666666666665</v>
      </c>
    </row>
    <row r="35" spans="1:10" s="110" customFormat="1" ht="24.95" customHeight="1" x14ac:dyDescent="0.2">
      <c r="A35" s="292" t="s">
        <v>171</v>
      </c>
      <c r="B35" s="293" t="s">
        <v>172</v>
      </c>
      <c r="C35" s="113">
        <v>8.8159689677892334</v>
      </c>
      <c r="D35" s="115">
        <v>9500</v>
      </c>
      <c r="E35" s="114">
        <v>9619</v>
      </c>
      <c r="F35" s="114">
        <v>8105</v>
      </c>
      <c r="G35" s="114">
        <v>7817</v>
      </c>
      <c r="H35" s="140">
        <v>8530</v>
      </c>
      <c r="I35" s="115">
        <v>970</v>
      </c>
      <c r="J35" s="116">
        <v>11.371629542790153</v>
      </c>
    </row>
    <row r="36" spans="1:10" s="110" customFormat="1" ht="24.95" customHeight="1" x14ac:dyDescent="0.2">
      <c r="A36" s="294" t="s">
        <v>173</v>
      </c>
      <c r="B36" s="295" t="s">
        <v>174</v>
      </c>
      <c r="C36" s="125">
        <v>91.112575283734998</v>
      </c>
      <c r="D36" s="143">
        <v>98182</v>
      </c>
      <c r="E36" s="144">
        <v>85627</v>
      </c>
      <c r="F36" s="144">
        <v>96000</v>
      </c>
      <c r="G36" s="144">
        <v>88224</v>
      </c>
      <c r="H36" s="145">
        <v>95702</v>
      </c>
      <c r="I36" s="143">
        <v>2480</v>
      </c>
      <c r="J36" s="146">
        <v>2.5913774006812815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107759</v>
      </c>
      <c r="F11" s="264">
        <v>95806</v>
      </c>
      <c r="G11" s="264">
        <v>104282</v>
      </c>
      <c r="H11" s="264">
        <v>96171</v>
      </c>
      <c r="I11" s="265">
        <v>104308</v>
      </c>
      <c r="J11" s="263">
        <v>3451</v>
      </c>
      <c r="K11" s="266">
        <v>3.3084710664570309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20.558839632884492</v>
      </c>
      <c r="E13" s="115">
        <v>22154</v>
      </c>
      <c r="F13" s="114">
        <v>21926</v>
      </c>
      <c r="G13" s="114">
        <v>22979</v>
      </c>
      <c r="H13" s="114">
        <v>20476</v>
      </c>
      <c r="I13" s="140">
        <v>22169</v>
      </c>
      <c r="J13" s="115">
        <v>-15</v>
      </c>
      <c r="K13" s="116">
        <v>-6.7662050611213859E-2</v>
      </c>
    </row>
    <row r="14" spans="1:17" ht="15.95" customHeight="1" x14ac:dyDescent="0.2">
      <c r="A14" s="306" t="s">
        <v>230</v>
      </c>
      <c r="B14" s="307"/>
      <c r="C14" s="308"/>
      <c r="D14" s="113">
        <v>48.120342616393991</v>
      </c>
      <c r="E14" s="115">
        <v>51854</v>
      </c>
      <c r="F14" s="114">
        <v>43867</v>
      </c>
      <c r="G14" s="114">
        <v>47716</v>
      </c>
      <c r="H14" s="114">
        <v>44579</v>
      </c>
      <c r="I14" s="140">
        <v>49171</v>
      </c>
      <c r="J14" s="115">
        <v>2683</v>
      </c>
      <c r="K14" s="116">
        <v>5.4564682434768459</v>
      </c>
    </row>
    <row r="15" spans="1:17" ht="15.95" customHeight="1" x14ac:dyDescent="0.2">
      <c r="A15" s="306" t="s">
        <v>231</v>
      </c>
      <c r="B15" s="307"/>
      <c r="C15" s="308"/>
      <c r="D15" s="113">
        <v>13.178481611744727</v>
      </c>
      <c r="E15" s="115">
        <v>14201</v>
      </c>
      <c r="F15" s="114">
        <v>13182</v>
      </c>
      <c r="G15" s="114">
        <v>14226</v>
      </c>
      <c r="H15" s="114">
        <v>12419</v>
      </c>
      <c r="I15" s="140">
        <v>13661</v>
      </c>
      <c r="J15" s="115">
        <v>540</v>
      </c>
      <c r="K15" s="116">
        <v>3.9528585023058342</v>
      </c>
    </row>
    <row r="16" spans="1:17" ht="15.95" customHeight="1" x14ac:dyDescent="0.2">
      <c r="A16" s="306" t="s">
        <v>232</v>
      </c>
      <c r="B16" s="307"/>
      <c r="C16" s="308"/>
      <c r="D16" s="113">
        <v>18.01241659629358</v>
      </c>
      <c r="E16" s="115">
        <v>19410</v>
      </c>
      <c r="F16" s="114">
        <v>16727</v>
      </c>
      <c r="G16" s="114">
        <v>19186</v>
      </c>
      <c r="H16" s="114">
        <v>18564</v>
      </c>
      <c r="I16" s="140">
        <v>19177</v>
      </c>
      <c r="J16" s="115">
        <v>233</v>
      </c>
      <c r="K16" s="116">
        <v>1.2149971319810189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9.8367653745858818E-2</v>
      </c>
      <c r="E18" s="115">
        <v>106</v>
      </c>
      <c r="F18" s="114">
        <v>580</v>
      </c>
      <c r="G18" s="114">
        <v>239</v>
      </c>
      <c r="H18" s="114">
        <v>140</v>
      </c>
      <c r="I18" s="140">
        <v>106</v>
      </c>
      <c r="J18" s="115">
        <v>0</v>
      </c>
      <c r="K18" s="116">
        <v>0</v>
      </c>
    </row>
    <row r="19" spans="1:11" ht="14.1" customHeight="1" x14ac:dyDescent="0.2">
      <c r="A19" s="306" t="s">
        <v>235</v>
      </c>
      <c r="B19" s="307" t="s">
        <v>236</v>
      </c>
      <c r="C19" s="308"/>
      <c r="D19" s="113">
        <v>5.1039820339832405E-2</v>
      </c>
      <c r="E19" s="115">
        <v>55</v>
      </c>
      <c r="F19" s="114">
        <v>523</v>
      </c>
      <c r="G19" s="114">
        <v>168</v>
      </c>
      <c r="H19" s="114">
        <v>98</v>
      </c>
      <c r="I19" s="140">
        <v>51</v>
      </c>
      <c r="J19" s="115">
        <v>4</v>
      </c>
      <c r="K19" s="116">
        <v>7.8431372549019605</v>
      </c>
    </row>
    <row r="20" spans="1:11" ht="14.1" customHeight="1" x14ac:dyDescent="0.2">
      <c r="A20" s="306">
        <v>12</v>
      </c>
      <c r="B20" s="307" t="s">
        <v>237</v>
      </c>
      <c r="C20" s="308"/>
      <c r="D20" s="113">
        <v>0.51132620013177554</v>
      </c>
      <c r="E20" s="115">
        <v>551</v>
      </c>
      <c r="F20" s="114">
        <v>618</v>
      </c>
      <c r="G20" s="114">
        <v>543</v>
      </c>
      <c r="H20" s="114">
        <v>513</v>
      </c>
      <c r="I20" s="140">
        <v>593</v>
      </c>
      <c r="J20" s="115">
        <v>-42</v>
      </c>
      <c r="K20" s="116">
        <v>-7.0826306913996628</v>
      </c>
    </row>
    <row r="21" spans="1:11" ht="14.1" customHeight="1" x14ac:dyDescent="0.2">
      <c r="A21" s="306">
        <v>21</v>
      </c>
      <c r="B21" s="307" t="s">
        <v>238</v>
      </c>
      <c r="C21" s="308"/>
      <c r="D21" s="113">
        <v>3.897586280496293E-2</v>
      </c>
      <c r="E21" s="115">
        <v>42</v>
      </c>
      <c r="F21" s="114">
        <v>33</v>
      </c>
      <c r="G21" s="114">
        <v>31</v>
      </c>
      <c r="H21" s="114">
        <v>35</v>
      </c>
      <c r="I21" s="140">
        <v>47</v>
      </c>
      <c r="J21" s="115">
        <v>-5</v>
      </c>
      <c r="K21" s="116">
        <v>-10.638297872340425</v>
      </c>
    </row>
    <row r="22" spans="1:11" ht="14.1" customHeight="1" x14ac:dyDescent="0.2">
      <c r="A22" s="306">
        <v>22</v>
      </c>
      <c r="B22" s="307" t="s">
        <v>239</v>
      </c>
      <c r="C22" s="308"/>
      <c r="D22" s="113">
        <v>0.49740624913000309</v>
      </c>
      <c r="E22" s="115">
        <v>536</v>
      </c>
      <c r="F22" s="114">
        <v>532</v>
      </c>
      <c r="G22" s="114">
        <v>535</v>
      </c>
      <c r="H22" s="114">
        <v>471</v>
      </c>
      <c r="I22" s="140">
        <v>587</v>
      </c>
      <c r="J22" s="115">
        <v>-51</v>
      </c>
      <c r="K22" s="116">
        <v>-8.68824531516184</v>
      </c>
    </row>
    <row r="23" spans="1:11" ht="14.1" customHeight="1" x14ac:dyDescent="0.2">
      <c r="A23" s="306">
        <v>23</v>
      </c>
      <c r="B23" s="307" t="s">
        <v>240</v>
      </c>
      <c r="C23" s="308"/>
      <c r="D23" s="113">
        <v>1.2110357371542053</v>
      </c>
      <c r="E23" s="115">
        <v>1305</v>
      </c>
      <c r="F23" s="114">
        <v>1256</v>
      </c>
      <c r="G23" s="114">
        <v>1350</v>
      </c>
      <c r="H23" s="114">
        <v>1307</v>
      </c>
      <c r="I23" s="140">
        <v>1347</v>
      </c>
      <c r="J23" s="115">
        <v>-42</v>
      </c>
      <c r="K23" s="116">
        <v>-3.1180400890868598</v>
      </c>
    </row>
    <row r="24" spans="1:11" ht="14.1" customHeight="1" x14ac:dyDescent="0.2">
      <c r="A24" s="306">
        <v>24</v>
      </c>
      <c r="B24" s="307" t="s">
        <v>241</v>
      </c>
      <c r="C24" s="308"/>
      <c r="D24" s="113">
        <v>0.83798105030670289</v>
      </c>
      <c r="E24" s="115">
        <v>903</v>
      </c>
      <c r="F24" s="114">
        <v>994</v>
      </c>
      <c r="G24" s="114">
        <v>835</v>
      </c>
      <c r="H24" s="114">
        <v>808</v>
      </c>
      <c r="I24" s="140">
        <v>915</v>
      </c>
      <c r="J24" s="115">
        <v>-12</v>
      </c>
      <c r="K24" s="116">
        <v>-1.3114754098360655</v>
      </c>
    </row>
    <row r="25" spans="1:11" ht="14.1" customHeight="1" x14ac:dyDescent="0.2">
      <c r="A25" s="306">
        <v>25</v>
      </c>
      <c r="B25" s="307" t="s">
        <v>242</v>
      </c>
      <c r="C25" s="308"/>
      <c r="D25" s="113">
        <v>2.2030642452138567</v>
      </c>
      <c r="E25" s="115">
        <v>2374</v>
      </c>
      <c r="F25" s="114">
        <v>3506</v>
      </c>
      <c r="G25" s="114">
        <v>2044</v>
      </c>
      <c r="H25" s="114">
        <v>2046</v>
      </c>
      <c r="I25" s="140">
        <v>2814</v>
      </c>
      <c r="J25" s="115">
        <v>-440</v>
      </c>
      <c r="K25" s="116">
        <v>-15.636105188343993</v>
      </c>
    </row>
    <row r="26" spans="1:11" ht="14.1" customHeight="1" x14ac:dyDescent="0.2">
      <c r="A26" s="306">
        <v>26</v>
      </c>
      <c r="B26" s="307" t="s">
        <v>243</v>
      </c>
      <c r="C26" s="308"/>
      <c r="D26" s="113">
        <v>1.5478985513970991</v>
      </c>
      <c r="E26" s="115">
        <v>1668</v>
      </c>
      <c r="F26" s="114">
        <v>1225</v>
      </c>
      <c r="G26" s="114">
        <v>1288</v>
      </c>
      <c r="H26" s="114">
        <v>1367</v>
      </c>
      <c r="I26" s="140">
        <v>1635</v>
      </c>
      <c r="J26" s="115">
        <v>33</v>
      </c>
      <c r="K26" s="116">
        <v>2.0183486238532109</v>
      </c>
    </row>
    <row r="27" spans="1:11" ht="14.1" customHeight="1" x14ac:dyDescent="0.2">
      <c r="A27" s="306">
        <v>27</v>
      </c>
      <c r="B27" s="307" t="s">
        <v>244</v>
      </c>
      <c r="C27" s="308"/>
      <c r="D27" s="113">
        <v>1.2305236685566867</v>
      </c>
      <c r="E27" s="115">
        <v>1326</v>
      </c>
      <c r="F27" s="114">
        <v>1552</v>
      </c>
      <c r="G27" s="114">
        <v>1219</v>
      </c>
      <c r="H27" s="114">
        <v>1132</v>
      </c>
      <c r="I27" s="140">
        <v>1247</v>
      </c>
      <c r="J27" s="115">
        <v>79</v>
      </c>
      <c r="K27" s="116">
        <v>6.3352044907778673</v>
      </c>
    </row>
    <row r="28" spans="1:11" ht="14.1" customHeight="1" x14ac:dyDescent="0.2">
      <c r="A28" s="306">
        <v>28</v>
      </c>
      <c r="B28" s="307" t="s">
        <v>245</v>
      </c>
      <c r="C28" s="308"/>
      <c r="D28" s="113">
        <v>0.21065525849349009</v>
      </c>
      <c r="E28" s="115">
        <v>227</v>
      </c>
      <c r="F28" s="114">
        <v>195</v>
      </c>
      <c r="G28" s="114">
        <v>272</v>
      </c>
      <c r="H28" s="114">
        <v>201</v>
      </c>
      <c r="I28" s="140">
        <v>246</v>
      </c>
      <c r="J28" s="115">
        <v>-19</v>
      </c>
      <c r="K28" s="116">
        <v>-7.7235772357723578</v>
      </c>
    </row>
    <row r="29" spans="1:11" ht="14.1" customHeight="1" x14ac:dyDescent="0.2">
      <c r="A29" s="306">
        <v>29</v>
      </c>
      <c r="B29" s="307" t="s">
        <v>246</v>
      </c>
      <c r="C29" s="308"/>
      <c r="D29" s="113">
        <v>2.6819105596748298</v>
      </c>
      <c r="E29" s="115">
        <v>2890</v>
      </c>
      <c r="F29" s="114">
        <v>2391</v>
      </c>
      <c r="G29" s="114">
        <v>2786</v>
      </c>
      <c r="H29" s="114">
        <v>2634</v>
      </c>
      <c r="I29" s="140">
        <v>2777</v>
      </c>
      <c r="J29" s="115">
        <v>113</v>
      </c>
      <c r="K29" s="116">
        <v>4.069139359020526</v>
      </c>
    </row>
    <row r="30" spans="1:11" ht="14.1" customHeight="1" x14ac:dyDescent="0.2">
      <c r="A30" s="306" t="s">
        <v>247</v>
      </c>
      <c r="B30" s="307" t="s">
        <v>248</v>
      </c>
      <c r="C30" s="308"/>
      <c r="D30" s="113">
        <v>0.4287344908545922</v>
      </c>
      <c r="E30" s="115">
        <v>462</v>
      </c>
      <c r="F30" s="114">
        <v>387</v>
      </c>
      <c r="G30" s="114">
        <v>442</v>
      </c>
      <c r="H30" s="114">
        <v>417</v>
      </c>
      <c r="I30" s="140">
        <v>493</v>
      </c>
      <c r="J30" s="115">
        <v>-31</v>
      </c>
      <c r="K30" s="116">
        <v>-6.2880324543610548</v>
      </c>
    </row>
    <row r="31" spans="1:11" ht="14.1" customHeight="1" x14ac:dyDescent="0.2">
      <c r="A31" s="306" t="s">
        <v>249</v>
      </c>
      <c r="B31" s="307" t="s">
        <v>250</v>
      </c>
      <c r="C31" s="308"/>
      <c r="D31" s="113">
        <v>2.2151282027487262</v>
      </c>
      <c r="E31" s="115">
        <v>2387</v>
      </c>
      <c r="F31" s="114">
        <v>1997</v>
      </c>
      <c r="G31" s="114">
        <v>2334</v>
      </c>
      <c r="H31" s="114">
        <v>2208</v>
      </c>
      <c r="I31" s="140">
        <v>2276</v>
      </c>
      <c r="J31" s="115">
        <v>111</v>
      </c>
      <c r="K31" s="116">
        <v>4.8769771528998245</v>
      </c>
    </row>
    <row r="32" spans="1:11" ht="14.1" customHeight="1" x14ac:dyDescent="0.2">
      <c r="A32" s="306">
        <v>31</v>
      </c>
      <c r="B32" s="307" t="s">
        <v>251</v>
      </c>
      <c r="C32" s="308"/>
      <c r="D32" s="113">
        <v>0.65145370688295179</v>
      </c>
      <c r="E32" s="115">
        <v>702</v>
      </c>
      <c r="F32" s="114">
        <v>564</v>
      </c>
      <c r="G32" s="114">
        <v>770</v>
      </c>
      <c r="H32" s="114">
        <v>606</v>
      </c>
      <c r="I32" s="140">
        <v>687</v>
      </c>
      <c r="J32" s="115">
        <v>15</v>
      </c>
      <c r="K32" s="116">
        <v>2.1834061135371181</v>
      </c>
    </row>
    <row r="33" spans="1:11" ht="14.1" customHeight="1" x14ac:dyDescent="0.2">
      <c r="A33" s="306">
        <v>32</v>
      </c>
      <c r="B33" s="307" t="s">
        <v>252</v>
      </c>
      <c r="C33" s="308"/>
      <c r="D33" s="113">
        <v>1.3251793353687396</v>
      </c>
      <c r="E33" s="115">
        <v>1428</v>
      </c>
      <c r="F33" s="114">
        <v>1552</v>
      </c>
      <c r="G33" s="114">
        <v>1609</v>
      </c>
      <c r="H33" s="114">
        <v>1458</v>
      </c>
      <c r="I33" s="140">
        <v>1369</v>
      </c>
      <c r="J33" s="115">
        <v>59</v>
      </c>
      <c r="K33" s="116">
        <v>4.3097151205259312</v>
      </c>
    </row>
    <row r="34" spans="1:11" ht="14.1" customHeight="1" x14ac:dyDescent="0.2">
      <c r="A34" s="306">
        <v>33</v>
      </c>
      <c r="B34" s="307" t="s">
        <v>253</v>
      </c>
      <c r="C34" s="308"/>
      <c r="D34" s="113">
        <v>0.76652530183093759</v>
      </c>
      <c r="E34" s="115">
        <v>826</v>
      </c>
      <c r="F34" s="114">
        <v>768</v>
      </c>
      <c r="G34" s="114">
        <v>843</v>
      </c>
      <c r="H34" s="114">
        <v>747</v>
      </c>
      <c r="I34" s="140">
        <v>886</v>
      </c>
      <c r="J34" s="115">
        <v>-60</v>
      </c>
      <c r="K34" s="116">
        <v>-6.7720090293453721</v>
      </c>
    </row>
    <row r="35" spans="1:11" ht="14.1" customHeight="1" x14ac:dyDescent="0.2">
      <c r="A35" s="306">
        <v>34</v>
      </c>
      <c r="B35" s="307" t="s">
        <v>254</v>
      </c>
      <c r="C35" s="308"/>
      <c r="D35" s="113">
        <v>1.2295956718232353</v>
      </c>
      <c r="E35" s="115">
        <v>1325</v>
      </c>
      <c r="F35" s="114">
        <v>925</v>
      </c>
      <c r="G35" s="114">
        <v>965</v>
      </c>
      <c r="H35" s="114">
        <v>997</v>
      </c>
      <c r="I35" s="140">
        <v>1200</v>
      </c>
      <c r="J35" s="115">
        <v>125</v>
      </c>
      <c r="K35" s="116">
        <v>10.416666666666666</v>
      </c>
    </row>
    <row r="36" spans="1:11" ht="14.1" customHeight="1" x14ac:dyDescent="0.2">
      <c r="A36" s="306">
        <v>41</v>
      </c>
      <c r="B36" s="307" t="s">
        <v>255</v>
      </c>
      <c r="C36" s="308"/>
      <c r="D36" s="113">
        <v>0.73497341289358664</v>
      </c>
      <c r="E36" s="115">
        <v>792</v>
      </c>
      <c r="F36" s="114">
        <v>483</v>
      </c>
      <c r="G36" s="114">
        <v>532</v>
      </c>
      <c r="H36" s="114">
        <v>635</v>
      </c>
      <c r="I36" s="140">
        <v>559</v>
      </c>
      <c r="J36" s="115">
        <v>233</v>
      </c>
      <c r="K36" s="116">
        <v>41.681574239713775</v>
      </c>
    </row>
    <row r="37" spans="1:11" ht="14.1" customHeight="1" x14ac:dyDescent="0.2">
      <c r="A37" s="306">
        <v>42</v>
      </c>
      <c r="B37" s="307" t="s">
        <v>256</v>
      </c>
      <c r="C37" s="308"/>
      <c r="D37" s="113">
        <v>7.0527751742313863E-2</v>
      </c>
      <c r="E37" s="115">
        <v>76</v>
      </c>
      <c r="F37" s="114">
        <v>57</v>
      </c>
      <c r="G37" s="114">
        <v>48</v>
      </c>
      <c r="H37" s="114">
        <v>59</v>
      </c>
      <c r="I37" s="140">
        <v>68</v>
      </c>
      <c r="J37" s="115">
        <v>8</v>
      </c>
      <c r="K37" s="116">
        <v>11.764705882352942</v>
      </c>
    </row>
    <row r="38" spans="1:11" ht="14.1" customHeight="1" x14ac:dyDescent="0.2">
      <c r="A38" s="306">
        <v>43</v>
      </c>
      <c r="B38" s="307" t="s">
        <v>257</v>
      </c>
      <c r="C38" s="308"/>
      <c r="D38" s="113">
        <v>2.652214664204382</v>
      </c>
      <c r="E38" s="115">
        <v>2858</v>
      </c>
      <c r="F38" s="114">
        <v>2279</v>
      </c>
      <c r="G38" s="114">
        <v>2817</v>
      </c>
      <c r="H38" s="114">
        <v>2344</v>
      </c>
      <c r="I38" s="140">
        <v>2538</v>
      </c>
      <c r="J38" s="115">
        <v>320</v>
      </c>
      <c r="K38" s="116">
        <v>12.608353033884949</v>
      </c>
    </row>
    <row r="39" spans="1:11" ht="14.1" customHeight="1" x14ac:dyDescent="0.2">
      <c r="A39" s="306">
        <v>51</v>
      </c>
      <c r="B39" s="307" t="s">
        <v>258</v>
      </c>
      <c r="C39" s="308"/>
      <c r="D39" s="113">
        <v>11.339192086043857</v>
      </c>
      <c r="E39" s="115">
        <v>12219</v>
      </c>
      <c r="F39" s="114">
        <v>12159</v>
      </c>
      <c r="G39" s="114">
        <v>12393</v>
      </c>
      <c r="H39" s="114">
        <v>11793</v>
      </c>
      <c r="I39" s="140">
        <v>12369</v>
      </c>
      <c r="J39" s="115">
        <v>-150</v>
      </c>
      <c r="K39" s="116">
        <v>-1.2127091923356779</v>
      </c>
    </row>
    <row r="40" spans="1:11" ht="14.1" customHeight="1" x14ac:dyDescent="0.2">
      <c r="A40" s="306" t="s">
        <v>259</v>
      </c>
      <c r="B40" s="307" t="s">
        <v>260</v>
      </c>
      <c r="C40" s="308"/>
      <c r="D40" s="113">
        <v>9.2688313737135637</v>
      </c>
      <c r="E40" s="115">
        <v>9988</v>
      </c>
      <c r="F40" s="114">
        <v>10292</v>
      </c>
      <c r="G40" s="114">
        <v>10490</v>
      </c>
      <c r="H40" s="114">
        <v>9948</v>
      </c>
      <c r="I40" s="140">
        <v>10149</v>
      </c>
      <c r="J40" s="115">
        <v>-161</v>
      </c>
      <c r="K40" s="116">
        <v>-1.5863631884914771</v>
      </c>
    </row>
    <row r="41" spans="1:11" ht="14.1" customHeight="1" x14ac:dyDescent="0.2">
      <c r="A41" s="306"/>
      <c r="B41" s="307" t="s">
        <v>261</v>
      </c>
      <c r="C41" s="308"/>
      <c r="D41" s="113">
        <v>8.3705305357325148</v>
      </c>
      <c r="E41" s="115">
        <v>9020</v>
      </c>
      <c r="F41" s="114">
        <v>9537</v>
      </c>
      <c r="G41" s="114">
        <v>9347</v>
      </c>
      <c r="H41" s="114">
        <v>9294</v>
      </c>
      <c r="I41" s="140">
        <v>9337</v>
      </c>
      <c r="J41" s="115">
        <v>-317</v>
      </c>
      <c r="K41" s="116">
        <v>-3.3950947841919246</v>
      </c>
    </row>
    <row r="42" spans="1:11" ht="14.1" customHeight="1" x14ac:dyDescent="0.2">
      <c r="A42" s="306">
        <v>52</v>
      </c>
      <c r="B42" s="307" t="s">
        <v>262</v>
      </c>
      <c r="C42" s="308"/>
      <c r="D42" s="113">
        <v>4.2715689640772467</v>
      </c>
      <c r="E42" s="115">
        <v>4603</v>
      </c>
      <c r="F42" s="114">
        <v>3771</v>
      </c>
      <c r="G42" s="114">
        <v>3376</v>
      </c>
      <c r="H42" s="114">
        <v>3155</v>
      </c>
      <c r="I42" s="140">
        <v>3284</v>
      </c>
      <c r="J42" s="115">
        <v>1319</v>
      </c>
      <c r="K42" s="116">
        <v>40.164433617539586</v>
      </c>
    </row>
    <row r="43" spans="1:11" ht="14.1" customHeight="1" x14ac:dyDescent="0.2">
      <c r="A43" s="306" t="s">
        <v>263</v>
      </c>
      <c r="B43" s="307" t="s">
        <v>264</v>
      </c>
      <c r="C43" s="308"/>
      <c r="D43" s="113">
        <v>3.6377471951298732</v>
      </c>
      <c r="E43" s="115">
        <v>3920</v>
      </c>
      <c r="F43" s="114">
        <v>3021</v>
      </c>
      <c r="G43" s="114">
        <v>2708</v>
      </c>
      <c r="H43" s="114">
        <v>2443</v>
      </c>
      <c r="I43" s="140">
        <v>2554</v>
      </c>
      <c r="J43" s="115">
        <v>1366</v>
      </c>
      <c r="K43" s="116">
        <v>53.484729835552073</v>
      </c>
    </row>
    <row r="44" spans="1:11" ht="14.1" customHeight="1" x14ac:dyDescent="0.2">
      <c r="A44" s="306">
        <v>53</v>
      </c>
      <c r="B44" s="307" t="s">
        <v>265</v>
      </c>
      <c r="C44" s="308"/>
      <c r="D44" s="113">
        <v>1.1572119266140184</v>
      </c>
      <c r="E44" s="115">
        <v>1247</v>
      </c>
      <c r="F44" s="114">
        <v>1073</v>
      </c>
      <c r="G44" s="114">
        <v>1037</v>
      </c>
      <c r="H44" s="114">
        <v>989</v>
      </c>
      <c r="I44" s="140">
        <v>1122</v>
      </c>
      <c r="J44" s="115">
        <v>125</v>
      </c>
      <c r="K44" s="116">
        <v>11.140819964349376</v>
      </c>
    </row>
    <row r="45" spans="1:11" ht="14.1" customHeight="1" x14ac:dyDescent="0.2">
      <c r="A45" s="306" t="s">
        <v>266</v>
      </c>
      <c r="B45" s="307" t="s">
        <v>267</v>
      </c>
      <c r="C45" s="308"/>
      <c r="D45" s="113">
        <v>1.0996761291400254</v>
      </c>
      <c r="E45" s="115">
        <v>1185</v>
      </c>
      <c r="F45" s="114">
        <v>1018</v>
      </c>
      <c r="G45" s="114">
        <v>960</v>
      </c>
      <c r="H45" s="114">
        <v>942</v>
      </c>
      <c r="I45" s="140">
        <v>1066</v>
      </c>
      <c r="J45" s="115">
        <v>119</v>
      </c>
      <c r="K45" s="116">
        <v>11.163227016885553</v>
      </c>
    </row>
    <row r="46" spans="1:11" ht="14.1" customHeight="1" x14ac:dyDescent="0.2">
      <c r="A46" s="306">
        <v>54</v>
      </c>
      <c r="B46" s="307" t="s">
        <v>268</v>
      </c>
      <c r="C46" s="308"/>
      <c r="D46" s="113">
        <v>3.4874117243107303</v>
      </c>
      <c r="E46" s="115">
        <v>3758</v>
      </c>
      <c r="F46" s="114">
        <v>3070</v>
      </c>
      <c r="G46" s="114">
        <v>3332</v>
      </c>
      <c r="H46" s="114">
        <v>3262</v>
      </c>
      <c r="I46" s="140">
        <v>3984</v>
      </c>
      <c r="J46" s="115">
        <v>-226</v>
      </c>
      <c r="K46" s="116">
        <v>-5.6726907630522092</v>
      </c>
    </row>
    <row r="47" spans="1:11" ht="14.1" customHeight="1" x14ac:dyDescent="0.2">
      <c r="A47" s="306">
        <v>61</v>
      </c>
      <c r="B47" s="307" t="s">
        <v>269</v>
      </c>
      <c r="C47" s="308"/>
      <c r="D47" s="113">
        <v>3.0716691877244591</v>
      </c>
      <c r="E47" s="115">
        <v>3310</v>
      </c>
      <c r="F47" s="114">
        <v>2318</v>
      </c>
      <c r="G47" s="114">
        <v>2977</v>
      </c>
      <c r="H47" s="114">
        <v>2727</v>
      </c>
      <c r="I47" s="140">
        <v>3239</v>
      </c>
      <c r="J47" s="115">
        <v>71</v>
      </c>
      <c r="K47" s="116">
        <v>2.1920345785736339</v>
      </c>
    </row>
    <row r="48" spans="1:11" ht="14.1" customHeight="1" x14ac:dyDescent="0.2">
      <c r="A48" s="306">
        <v>62</v>
      </c>
      <c r="B48" s="307" t="s">
        <v>270</v>
      </c>
      <c r="C48" s="308"/>
      <c r="D48" s="113">
        <v>6.2778979017993857</v>
      </c>
      <c r="E48" s="115">
        <v>6765</v>
      </c>
      <c r="F48" s="114">
        <v>6044</v>
      </c>
      <c r="G48" s="114">
        <v>6875</v>
      </c>
      <c r="H48" s="114">
        <v>6005</v>
      </c>
      <c r="I48" s="140">
        <v>6859</v>
      </c>
      <c r="J48" s="115">
        <v>-94</v>
      </c>
      <c r="K48" s="116">
        <v>-1.3704621664965739</v>
      </c>
    </row>
    <row r="49" spans="1:11" ht="14.1" customHeight="1" x14ac:dyDescent="0.2">
      <c r="A49" s="306">
        <v>63</v>
      </c>
      <c r="B49" s="307" t="s">
        <v>271</v>
      </c>
      <c r="C49" s="308"/>
      <c r="D49" s="113">
        <v>6.2472740095954862</v>
      </c>
      <c r="E49" s="115">
        <v>6732</v>
      </c>
      <c r="F49" s="114">
        <v>5754</v>
      </c>
      <c r="G49" s="114">
        <v>6334</v>
      </c>
      <c r="H49" s="114">
        <v>5779</v>
      </c>
      <c r="I49" s="140">
        <v>5923</v>
      </c>
      <c r="J49" s="115">
        <v>809</v>
      </c>
      <c r="K49" s="116">
        <v>13.658618943103157</v>
      </c>
    </row>
    <row r="50" spans="1:11" ht="14.1" customHeight="1" x14ac:dyDescent="0.2">
      <c r="A50" s="306" t="s">
        <v>272</v>
      </c>
      <c r="B50" s="307" t="s">
        <v>273</v>
      </c>
      <c r="C50" s="308"/>
      <c r="D50" s="113">
        <v>1.4662348388533673</v>
      </c>
      <c r="E50" s="115">
        <v>1580</v>
      </c>
      <c r="F50" s="114">
        <v>1189</v>
      </c>
      <c r="G50" s="114">
        <v>1265</v>
      </c>
      <c r="H50" s="114">
        <v>1204</v>
      </c>
      <c r="I50" s="140">
        <v>1160</v>
      </c>
      <c r="J50" s="115">
        <v>420</v>
      </c>
      <c r="K50" s="116">
        <v>36.206896551724135</v>
      </c>
    </row>
    <row r="51" spans="1:11" ht="14.1" customHeight="1" x14ac:dyDescent="0.2">
      <c r="A51" s="306" t="s">
        <v>274</v>
      </c>
      <c r="B51" s="307" t="s">
        <v>275</v>
      </c>
      <c r="C51" s="308"/>
      <c r="D51" s="113">
        <v>4.1342254475264246</v>
      </c>
      <c r="E51" s="115">
        <v>4455</v>
      </c>
      <c r="F51" s="114">
        <v>3835</v>
      </c>
      <c r="G51" s="114">
        <v>4256</v>
      </c>
      <c r="H51" s="114">
        <v>3971</v>
      </c>
      <c r="I51" s="140">
        <v>4053</v>
      </c>
      <c r="J51" s="115">
        <v>402</v>
      </c>
      <c r="K51" s="116">
        <v>9.9185788304959281</v>
      </c>
    </row>
    <row r="52" spans="1:11" ht="14.1" customHeight="1" x14ac:dyDescent="0.2">
      <c r="A52" s="306">
        <v>71</v>
      </c>
      <c r="B52" s="307" t="s">
        <v>276</v>
      </c>
      <c r="C52" s="308"/>
      <c r="D52" s="113">
        <v>12.377620430776084</v>
      </c>
      <c r="E52" s="115">
        <v>13338</v>
      </c>
      <c r="F52" s="114">
        <v>10222</v>
      </c>
      <c r="G52" s="114">
        <v>12429</v>
      </c>
      <c r="H52" s="114">
        <v>10903</v>
      </c>
      <c r="I52" s="140">
        <v>13257</v>
      </c>
      <c r="J52" s="115">
        <v>81</v>
      </c>
      <c r="K52" s="116">
        <v>0.61099796334012224</v>
      </c>
    </row>
    <row r="53" spans="1:11" ht="14.1" customHeight="1" x14ac:dyDescent="0.2">
      <c r="A53" s="306" t="s">
        <v>277</v>
      </c>
      <c r="B53" s="307" t="s">
        <v>278</v>
      </c>
      <c r="C53" s="308"/>
      <c r="D53" s="113">
        <v>4.4720162585027703</v>
      </c>
      <c r="E53" s="115">
        <v>4819</v>
      </c>
      <c r="F53" s="114">
        <v>3644</v>
      </c>
      <c r="G53" s="114">
        <v>4361</v>
      </c>
      <c r="H53" s="114">
        <v>3784</v>
      </c>
      <c r="I53" s="140">
        <v>4628</v>
      </c>
      <c r="J53" s="115">
        <v>191</v>
      </c>
      <c r="K53" s="116">
        <v>4.1270527225583402</v>
      </c>
    </row>
    <row r="54" spans="1:11" ht="14.1" customHeight="1" x14ac:dyDescent="0.2">
      <c r="A54" s="306" t="s">
        <v>279</v>
      </c>
      <c r="B54" s="307" t="s">
        <v>280</v>
      </c>
      <c r="C54" s="308"/>
      <c r="D54" s="113">
        <v>6.4644252452231372</v>
      </c>
      <c r="E54" s="115">
        <v>6966</v>
      </c>
      <c r="F54" s="114">
        <v>5437</v>
      </c>
      <c r="G54" s="114">
        <v>6650</v>
      </c>
      <c r="H54" s="114">
        <v>5834</v>
      </c>
      <c r="I54" s="140">
        <v>7117</v>
      </c>
      <c r="J54" s="115">
        <v>-151</v>
      </c>
      <c r="K54" s="116">
        <v>-2.121680483349726</v>
      </c>
    </row>
    <row r="55" spans="1:11" ht="14.1" customHeight="1" x14ac:dyDescent="0.2">
      <c r="A55" s="306">
        <v>72</v>
      </c>
      <c r="B55" s="307" t="s">
        <v>281</v>
      </c>
      <c r="C55" s="308"/>
      <c r="D55" s="113">
        <v>3.19602075000696</v>
      </c>
      <c r="E55" s="115">
        <v>3444</v>
      </c>
      <c r="F55" s="114">
        <v>2683</v>
      </c>
      <c r="G55" s="114">
        <v>3184</v>
      </c>
      <c r="H55" s="114">
        <v>2644</v>
      </c>
      <c r="I55" s="140">
        <v>3661</v>
      </c>
      <c r="J55" s="115">
        <v>-217</v>
      </c>
      <c r="K55" s="116">
        <v>-5.9273422562141489</v>
      </c>
    </row>
    <row r="56" spans="1:11" ht="14.1" customHeight="1" x14ac:dyDescent="0.2">
      <c r="A56" s="306" t="s">
        <v>282</v>
      </c>
      <c r="B56" s="307" t="s">
        <v>283</v>
      </c>
      <c r="C56" s="308"/>
      <c r="D56" s="113">
        <v>1.38735511650999</v>
      </c>
      <c r="E56" s="115">
        <v>1495</v>
      </c>
      <c r="F56" s="114">
        <v>1099</v>
      </c>
      <c r="G56" s="114">
        <v>1298</v>
      </c>
      <c r="H56" s="114">
        <v>1046</v>
      </c>
      <c r="I56" s="140">
        <v>1639</v>
      </c>
      <c r="J56" s="115">
        <v>-144</v>
      </c>
      <c r="K56" s="116">
        <v>-8.7858450274557658</v>
      </c>
    </row>
    <row r="57" spans="1:11" ht="14.1" customHeight="1" x14ac:dyDescent="0.2">
      <c r="A57" s="306" t="s">
        <v>284</v>
      </c>
      <c r="B57" s="307" t="s">
        <v>285</v>
      </c>
      <c r="C57" s="308"/>
      <c r="D57" s="113">
        <v>1.3622992047067994</v>
      </c>
      <c r="E57" s="115">
        <v>1468</v>
      </c>
      <c r="F57" s="114">
        <v>1206</v>
      </c>
      <c r="G57" s="114">
        <v>1439</v>
      </c>
      <c r="H57" s="114">
        <v>1168</v>
      </c>
      <c r="I57" s="140">
        <v>1453</v>
      </c>
      <c r="J57" s="115">
        <v>15</v>
      </c>
      <c r="K57" s="116">
        <v>1.0323468685478321</v>
      </c>
    </row>
    <row r="58" spans="1:11" ht="14.1" customHeight="1" x14ac:dyDescent="0.2">
      <c r="A58" s="306">
        <v>73</v>
      </c>
      <c r="B58" s="307" t="s">
        <v>286</v>
      </c>
      <c r="C58" s="308"/>
      <c r="D58" s="113">
        <v>2.2717360034892677</v>
      </c>
      <c r="E58" s="115">
        <v>2448</v>
      </c>
      <c r="F58" s="114">
        <v>1659</v>
      </c>
      <c r="G58" s="114">
        <v>1967</v>
      </c>
      <c r="H58" s="114">
        <v>1927</v>
      </c>
      <c r="I58" s="140">
        <v>2095</v>
      </c>
      <c r="J58" s="115">
        <v>353</v>
      </c>
      <c r="K58" s="116">
        <v>16.849642004773269</v>
      </c>
    </row>
    <row r="59" spans="1:11" ht="14.1" customHeight="1" x14ac:dyDescent="0.2">
      <c r="A59" s="306" t="s">
        <v>287</v>
      </c>
      <c r="B59" s="307" t="s">
        <v>288</v>
      </c>
      <c r="C59" s="308"/>
      <c r="D59" s="113">
        <v>1.1479319592795034</v>
      </c>
      <c r="E59" s="115">
        <v>1237</v>
      </c>
      <c r="F59" s="114">
        <v>771</v>
      </c>
      <c r="G59" s="114">
        <v>904</v>
      </c>
      <c r="H59" s="114">
        <v>884</v>
      </c>
      <c r="I59" s="140">
        <v>1018</v>
      </c>
      <c r="J59" s="115">
        <v>219</v>
      </c>
      <c r="K59" s="116">
        <v>21.512770137524559</v>
      </c>
    </row>
    <row r="60" spans="1:11" ht="14.1" customHeight="1" x14ac:dyDescent="0.2">
      <c r="A60" s="306">
        <v>81</v>
      </c>
      <c r="B60" s="307" t="s">
        <v>289</v>
      </c>
      <c r="C60" s="308"/>
      <c r="D60" s="113">
        <v>5.5401404987054441</v>
      </c>
      <c r="E60" s="115">
        <v>5970</v>
      </c>
      <c r="F60" s="114">
        <v>4638</v>
      </c>
      <c r="G60" s="114">
        <v>5488</v>
      </c>
      <c r="H60" s="114">
        <v>5141</v>
      </c>
      <c r="I60" s="140">
        <v>5520</v>
      </c>
      <c r="J60" s="115">
        <v>450</v>
      </c>
      <c r="K60" s="116">
        <v>8.1521739130434785</v>
      </c>
    </row>
    <row r="61" spans="1:11" ht="14.1" customHeight="1" x14ac:dyDescent="0.2">
      <c r="A61" s="306" t="s">
        <v>290</v>
      </c>
      <c r="B61" s="307" t="s">
        <v>291</v>
      </c>
      <c r="C61" s="308"/>
      <c r="D61" s="113">
        <v>1.5079946918586846</v>
      </c>
      <c r="E61" s="115">
        <v>1625</v>
      </c>
      <c r="F61" s="114">
        <v>1034</v>
      </c>
      <c r="G61" s="114">
        <v>1248</v>
      </c>
      <c r="H61" s="114">
        <v>1481</v>
      </c>
      <c r="I61" s="140">
        <v>1467</v>
      </c>
      <c r="J61" s="115">
        <v>158</v>
      </c>
      <c r="K61" s="116">
        <v>10.770279481935924</v>
      </c>
    </row>
    <row r="62" spans="1:11" ht="14.1" customHeight="1" x14ac:dyDescent="0.2">
      <c r="A62" s="306" t="s">
        <v>292</v>
      </c>
      <c r="B62" s="307" t="s">
        <v>293</v>
      </c>
      <c r="C62" s="308"/>
      <c r="D62" s="113">
        <v>2.2002802550135026</v>
      </c>
      <c r="E62" s="115">
        <v>2371</v>
      </c>
      <c r="F62" s="114">
        <v>2168</v>
      </c>
      <c r="G62" s="114">
        <v>2568</v>
      </c>
      <c r="H62" s="114">
        <v>2028</v>
      </c>
      <c r="I62" s="140">
        <v>2167</v>
      </c>
      <c r="J62" s="115">
        <v>204</v>
      </c>
      <c r="K62" s="116">
        <v>9.4139363174896165</v>
      </c>
    </row>
    <row r="63" spans="1:11" ht="14.1" customHeight="1" x14ac:dyDescent="0.2">
      <c r="A63" s="306"/>
      <c r="B63" s="307" t="s">
        <v>294</v>
      </c>
      <c r="C63" s="308"/>
      <c r="D63" s="113">
        <v>1.9302332055791163</v>
      </c>
      <c r="E63" s="115">
        <v>2080</v>
      </c>
      <c r="F63" s="114">
        <v>1858</v>
      </c>
      <c r="G63" s="114">
        <v>2089</v>
      </c>
      <c r="H63" s="114">
        <v>1730</v>
      </c>
      <c r="I63" s="140">
        <v>1813</v>
      </c>
      <c r="J63" s="115">
        <v>267</v>
      </c>
      <c r="K63" s="116">
        <v>14.726971869829013</v>
      </c>
    </row>
    <row r="64" spans="1:11" ht="14.1" customHeight="1" x14ac:dyDescent="0.2">
      <c r="A64" s="306" t="s">
        <v>295</v>
      </c>
      <c r="B64" s="307" t="s">
        <v>296</v>
      </c>
      <c r="C64" s="308"/>
      <c r="D64" s="113">
        <v>0.78879722343377356</v>
      </c>
      <c r="E64" s="115">
        <v>850</v>
      </c>
      <c r="F64" s="114">
        <v>563</v>
      </c>
      <c r="G64" s="114">
        <v>648</v>
      </c>
      <c r="H64" s="114">
        <v>618</v>
      </c>
      <c r="I64" s="140">
        <v>772</v>
      </c>
      <c r="J64" s="115">
        <v>78</v>
      </c>
      <c r="K64" s="116">
        <v>10.103626943005182</v>
      </c>
    </row>
    <row r="65" spans="1:11" ht="14.1" customHeight="1" x14ac:dyDescent="0.2">
      <c r="A65" s="306" t="s">
        <v>297</v>
      </c>
      <c r="B65" s="307" t="s">
        <v>298</v>
      </c>
      <c r="C65" s="308"/>
      <c r="D65" s="113">
        <v>0.43244647778839818</v>
      </c>
      <c r="E65" s="115">
        <v>466</v>
      </c>
      <c r="F65" s="114">
        <v>371</v>
      </c>
      <c r="G65" s="114">
        <v>477</v>
      </c>
      <c r="H65" s="114">
        <v>417</v>
      </c>
      <c r="I65" s="140">
        <v>465</v>
      </c>
      <c r="J65" s="115">
        <v>1</v>
      </c>
      <c r="K65" s="116">
        <v>0.21505376344086022</v>
      </c>
    </row>
    <row r="66" spans="1:11" ht="14.1" customHeight="1" x14ac:dyDescent="0.2">
      <c r="A66" s="306">
        <v>82</v>
      </c>
      <c r="B66" s="307" t="s">
        <v>299</v>
      </c>
      <c r="C66" s="308"/>
      <c r="D66" s="113">
        <v>2.5046631835855937</v>
      </c>
      <c r="E66" s="115">
        <v>2699</v>
      </c>
      <c r="F66" s="114">
        <v>2233</v>
      </c>
      <c r="G66" s="114">
        <v>2840</v>
      </c>
      <c r="H66" s="114">
        <v>2256</v>
      </c>
      <c r="I66" s="140">
        <v>2419</v>
      </c>
      <c r="J66" s="115">
        <v>280</v>
      </c>
      <c r="K66" s="116">
        <v>11.575031004547334</v>
      </c>
    </row>
    <row r="67" spans="1:11" ht="14.1" customHeight="1" x14ac:dyDescent="0.2">
      <c r="A67" s="306" t="s">
        <v>300</v>
      </c>
      <c r="B67" s="307" t="s">
        <v>301</v>
      </c>
      <c r="C67" s="308"/>
      <c r="D67" s="113">
        <v>1.2722835215620041</v>
      </c>
      <c r="E67" s="115">
        <v>1371</v>
      </c>
      <c r="F67" s="114">
        <v>1067</v>
      </c>
      <c r="G67" s="114">
        <v>1568</v>
      </c>
      <c r="H67" s="114">
        <v>1004</v>
      </c>
      <c r="I67" s="140">
        <v>1150</v>
      </c>
      <c r="J67" s="115">
        <v>221</v>
      </c>
      <c r="K67" s="116">
        <v>19.217391304347824</v>
      </c>
    </row>
    <row r="68" spans="1:11" ht="14.1" customHeight="1" x14ac:dyDescent="0.2">
      <c r="A68" s="306" t="s">
        <v>302</v>
      </c>
      <c r="B68" s="307" t="s">
        <v>303</v>
      </c>
      <c r="C68" s="308"/>
      <c r="D68" s="113">
        <v>0.83890904704015445</v>
      </c>
      <c r="E68" s="115">
        <v>904</v>
      </c>
      <c r="F68" s="114">
        <v>853</v>
      </c>
      <c r="G68" s="114">
        <v>896</v>
      </c>
      <c r="H68" s="114">
        <v>954</v>
      </c>
      <c r="I68" s="140">
        <v>906</v>
      </c>
      <c r="J68" s="115">
        <v>-2</v>
      </c>
      <c r="K68" s="116">
        <v>-0.22075055187637968</v>
      </c>
    </row>
    <row r="69" spans="1:11" ht="14.1" customHeight="1" x14ac:dyDescent="0.2">
      <c r="A69" s="306">
        <v>83</v>
      </c>
      <c r="B69" s="307" t="s">
        <v>304</v>
      </c>
      <c r="C69" s="308"/>
      <c r="D69" s="113">
        <v>3.2331406193450198</v>
      </c>
      <c r="E69" s="115">
        <v>3484</v>
      </c>
      <c r="F69" s="114">
        <v>2882</v>
      </c>
      <c r="G69" s="114">
        <v>4559</v>
      </c>
      <c r="H69" s="114">
        <v>2614</v>
      </c>
      <c r="I69" s="140">
        <v>3303</v>
      </c>
      <c r="J69" s="115">
        <v>181</v>
      </c>
      <c r="K69" s="116">
        <v>5.4798667877686951</v>
      </c>
    </row>
    <row r="70" spans="1:11" ht="14.1" customHeight="1" x14ac:dyDescent="0.2">
      <c r="A70" s="306" t="s">
        <v>305</v>
      </c>
      <c r="B70" s="307" t="s">
        <v>306</v>
      </c>
      <c r="C70" s="308"/>
      <c r="D70" s="113">
        <v>2.833174027227424</v>
      </c>
      <c r="E70" s="115">
        <v>3053</v>
      </c>
      <c r="F70" s="114">
        <v>2537</v>
      </c>
      <c r="G70" s="114">
        <v>4158</v>
      </c>
      <c r="H70" s="114">
        <v>2317</v>
      </c>
      <c r="I70" s="140">
        <v>2899</v>
      </c>
      <c r="J70" s="115">
        <v>154</v>
      </c>
      <c r="K70" s="116">
        <v>5.3121766126250431</v>
      </c>
    </row>
    <row r="71" spans="1:11" ht="14.1" customHeight="1" x14ac:dyDescent="0.2">
      <c r="A71" s="306"/>
      <c r="B71" s="307" t="s">
        <v>307</v>
      </c>
      <c r="C71" s="308"/>
      <c r="D71" s="113">
        <v>1.57945044033445</v>
      </c>
      <c r="E71" s="115">
        <v>1702</v>
      </c>
      <c r="F71" s="114">
        <v>1439</v>
      </c>
      <c r="G71" s="114">
        <v>2147</v>
      </c>
      <c r="H71" s="114">
        <v>1191</v>
      </c>
      <c r="I71" s="140">
        <v>1452</v>
      </c>
      <c r="J71" s="115">
        <v>250</v>
      </c>
      <c r="K71" s="116">
        <v>17.217630853994489</v>
      </c>
    </row>
    <row r="72" spans="1:11" ht="14.1" customHeight="1" x14ac:dyDescent="0.2">
      <c r="A72" s="306">
        <v>84</v>
      </c>
      <c r="B72" s="307" t="s">
        <v>308</v>
      </c>
      <c r="C72" s="308"/>
      <c r="D72" s="113">
        <v>1.9961209736541727</v>
      </c>
      <c r="E72" s="115">
        <v>2151</v>
      </c>
      <c r="F72" s="114">
        <v>1227</v>
      </c>
      <c r="G72" s="114">
        <v>1800</v>
      </c>
      <c r="H72" s="114">
        <v>2702</v>
      </c>
      <c r="I72" s="140">
        <v>2049</v>
      </c>
      <c r="J72" s="115">
        <v>102</v>
      </c>
      <c r="K72" s="116">
        <v>4.9780380673499272</v>
      </c>
    </row>
    <row r="73" spans="1:11" ht="14.1" customHeight="1" x14ac:dyDescent="0.2">
      <c r="A73" s="306" t="s">
        <v>309</v>
      </c>
      <c r="B73" s="307" t="s">
        <v>310</v>
      </c>
      <c r="C73" s="308"/>
      <c r="D73" s="113">
        <v>0.55865403353780196</v>
      </c>
      <c r="E73" s="115">
        <v>602</v>
      </c>
      <c r="F73" s="114">
        <v>183</v>
      </c>
      <c r="G73" s="114">
        <v>368</v>
      </c>
      <c r="H73" s="114">
        <v>1502</v>
      </c>
      <c r="I73" s="140">
        <v>579</v>
      </c>
      <c r="J73" s="115">
        <v>23</v>
      </c>
      <c r="K73" s="116">
        <v>3.9723661485319517</v>
      </c>
    </row>
    <row r="74" spans="1:11" ht="14.1" customHeight="1" x14ac:dyDescent="0.2">
      <c r="A74" s="306" t="s">
        <v>311</v>
      </c>
      <c r="B74" s="307" t="s">
        <v>312</v>
      </c>
      <c r="C74" s="308"/>
      <c r="D74" s="113">
        <v>0.15126346755259421</v>
      </c>
      <c r="E74" s="115">
        <v>163</v>
      </c>
      <c r="F74" s="114">
        <v>92</v>
      </c>
      <c r="G74" s="114">
        <v>133</v>
      </c>
      <c r="H74" s="114">
        <v>231</v>
      </c>
      <c r="I74" s="140">
        <v>144</v>
      </c>
      <c r="J74" s="115">
        <v>19</v>
      </c>
      <c r="K74" s="116">
        <v>13.194444444444445</v>
      </c>
    </row>
    <row r="75" spans="1:11" ht="14.1" customHeight="1" x14ac:dyDescent="0.2">
      <c r="A75" s="306" t="s">
        <v>313</v>
      </c>
      <c r="B75" s="307" t="s">
        <v>314</v>
      </c>
      <c r="C75" s="308"/>
      <c r="D75" s="113">
        <v>0.73218942269323217</v>
      </c>
      <c r="E75" s="115">
        <v>789</v>
      </c>
      <c r="F75" s="114">
        <v>551</v>
      </c>
      <c r="G75" s="114">
        <v>751</v>
      </c>
      <c r="H75" s="114">
        <v>567</v>
      </c>
      <c r="I75" s="140">
        <v>757</v>
      </c>
      <c r="J75" s="115">
        <v>32</v>
      </c>
      <c r="K75" s="116">
        <v>4.2272126816380453</v>
      </c>
    </row>
    <row r="76" spans="1:11" ht="14.1" customHeight="1" x14ac:dyDescent="0.2">
      <c r="A76" s="306">
        <v>91</v>
      </c>
      <c r="B76" s="307" t="s">
        <v>315</v>
      </c>
      <c r="C76" s="308"/>
      <c r="D76" s="113">
        <v>0.36841470318024483</v>
      </c>
      <c r="E76" s="115">
        <v>397</v>
      </c>
      <c r="F76" s="114">
        <v>414</v>
      </c>
      <c r="G76" s="114">
        <v>466</v>
      </c>
      <c r="H76" s="114">
        <v>282</v>
      </c>
      <c r="I76" s="140">
        <v>331</v>
      </c>
      <c r="J76" s="115">
        <v>66</v>
      </c>
      <c r="K76" s="116">
        <v>19.939577039274923</v>
      </c>
    </row>
    <row r="77" spans="1:11" ht="14.1" customHeight="1" x14ac:dyDescent="0.2">
      <c r="A77" s="306">
        <v>92</v>
      </c>
      <c r="B77" s="307" t="s">
        <v>316</v>
      </c>
      <c r="C77" s="308"/>
      <c r="D77" s="113">
        <v>6.7066323926539777</v>
      </c>
      <c r="E77" s="115">
        <v>7227</v>
      </c>
      <c r="F77" s="114">
        <v>6600</v>
      </c>
      <c r="G77" s="114">
        <v>6943</v>
      </c>
      <c r="H77" s="114">
        <v>6984</v>
      </c>
      <c r="I77" s="140">
        <v>6860</v>
      </c>
      <c r="J77" s="115">
        <v>367</v>
      </c>
      <c r="K77" s="116">
        <v>5.3498542274052481</v>
      </c>
    </row>
    <row r="78" spans="1:11" ht="14.1" customHeight="1" x14ac:dyDescent="0.2">
      <c r="A78" s="306">
        <v>93</v>
      </c>
      <c r="B78" s="307" t="s">
        <v>317</v>
      </c>
      <c r="C78" s="308"/>
      <c r="D78" s="113">
        <v>0.18374335322339666</v>
      </c>
      <c r="E78" s="115">
        <v>198</v>
      </c>
      <c r="F78" s="114">
        <v>160</v>
      </c>
      <c r="G78" s="114">
        <v>194</v>
      </c>
      <c r="H78" s="114">
        <v>188</v>
      </c>
      <c r="I78" s="140">
        <v>168</v>
      </c>
      <c r="J78" s="115">
        <v>30</v>
      </c>
      <c r="K78" s="116">
        <v>17.857142857142858</v>
      </c>
    </row>
    <row r="79" spans="1:11" ht="14.1" customHeight="1" x14ac:dyDescent="0.2">
      <c r="A79" s="306">
        <v>94</v>
      </c>
      <c r="B79" s="307" t="s">
        <v>318</v>
      </c>
      <c r="C79" s="308"/>
      <c r="D79" s="113">
        <v>7.1195909390398944</v>
      </c>
      <c r="E79" s="115">
        <v>7672</v>
      </c>
      <c r="F79" s="114">
        <v>9265</v>
      </c>
      <c r="G79" s="114">
        <v>9169</v>
      </c>
      <c r="H79" s="114">
        <v>9168</v>
      </c>
      <c r="I79" s="140">
        <v>8098</v>
      </c>
      <c r="J79" s="115">
        <v>-426</v>
      </c>
      <c r="K79" s="116">
        <v>-5.2605581625092617</v>
      </c>
    </row>
    <row r="80" spans="1:11" ht="14.1" customHeight="1" x14ac:dyDescent="0.2">
      <c r="A80" s="306" t="s">
        <v>319</v>
      </c>
      <c r="B80" s="307" t="s">
        <v>320</v>
      </c>
      <c r="C80" s="308"/>
      <c r="D80" s="113">
        <v>2.0415928135932963E-2</v>
      </c>
      <c r="E80" s="115">
        <v>22</v>
      </c>
      <c r="F80" s="114">
        <v>20</v>
      </c>
      <c r="G80" s="114">
        <v>18</v>
      </c>
      <c r="H80" s="114">
        <v>19</v>
      </c>
      <c r="I80" s="140">
        <v>16</v>
      </c>
      <c r="J80" s="115">
        <v>6</v>
      </c>
      <c r="K80" s="116">
        <v>37.5</v>
      </c>
    </row>
    <row r="81" spans="1:11" ht="14.1" customHeight="1" x14ac:dyDescent="0.2">
      <c r="A81" s="310" t="s">
        <v>321</v>
      </c>
      <c r="B81" s="311" t="s">
        <v>333</v>
      </c>
      <c r="C81" s="312"/>
      <c r="D81" s="125">
        <v>0.12991954268320977</v>
      </c>
      <c r="E81" s="143">
        <v>140</v>
      </c>
      <c r="F81" s="144">
        <v>104</v>
      </c>
      <c r="G81" s="144">
        <v>175</v>
      </c>
      <c r="H81" s="144">
        <v>133</v>
      </c>
      <c r="I81" s="145">
        <v>130</v>
      </c>
      <c r="J81" s="143">
        <v>10</v>
      </c>
      <c r="K81" s="146">
        <v>7.6923076923076925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818750</v>
      </c>
      <c r="C10" s="114">
        <v>439067</v>
      </c>
      <c r="D10" s="114">
        <v>379683</v>
      </c>
      <c r="E10" s="114">
        <v>647906</v>
      </c>
      <c r="F10" s="114">
        <v>165066</v>
      </c>
      <c r="G10" s="114">
        <v>80948</v>
      </c>
      <c r="H10" s="114">
        <v>190851</v>
      </c>
      <c r="I10" s="115">
        <v>154612</v>
      </c>
      <c r="J10" s="114">
        <v>103649</v>
      </c>
      <c r="K10" s="114">
        <v>50963</v>
      </c>
      <c r="L10" s="422">
        <v>85165</v>
      </c>
      <c r="M10" s="423">
        <v>86776</v>
      </c>
    </row>
    <row r="11" spans="1:13" ht="11.1" customHeight="1" x14ac:dyDescent="0.2">
      <c r="A11" s="421" t="s">
        <v>387</v>
      </c>
      <c r="B11" s="115">
        <v>821266</v>
      </c>
      <c r="C11" s="114">
        <v>441766</v>
      </c>
      <c r="D11" s="114">
        <v>379500</v>
      </c>
      <c r="E11" s="114">
        <v>649455</v>
      </c>
      <c r="F11" s="114">
        <v>166140</v>
      </c>
      <c r="G11" s="114">
        <v>77908</v>
      </c>
      <c r="H11" s="114">
        <v>193688</v>
      </c>
      <c r="I11" s="115">
        <v>157479</v>
      </c>
      <c r="J11" s="114">
        <v>105694</v>
      </c>
      <c r="K11" s="114">
        <v>51785</v>
      </c>
      <c r="L11" s="422">
        <v>77981</v>
      </c>
      <c r="M11" s="423">
        <v>76368</v>
      </c>
    </row>
    <row r="12" spans="1:13" ht="11.1" customHeight="1" x14ac:dyDescent="0.2">
      <c r="A12" s="421" t="s">
        <v>388</v>
      </c>
      <c r="B12" s="115">
        <v>835006</v>
      </c>
      <c r="C12" s="114">
        <v>449029</v>
      </c>
      <c r="D12" s="114">
        <v>385977</v>
      </c>
      <c r="E12" s="114">
        <v>661350</v>
      </c>
      <c r="F12" s="114">
        <v>167724</v>
      </c>
      <c r="G12" s="114">
        <v>85866</v>
      </c>
      <c r="H12" s="114">
        <v>196136</v>
      </c>
      <c r="I12" s="115">
        <v>156981</v>
      </c>
      <c r="J12" s="114">
        <v>103981</v>
      </c>
      <c r="K12" s="114">
        <v>53000</v>
      </c>
      <c r="L12" s="422">
        <v>98692</v>
      </c>
      <c r="M12" s="423">
        <v>87422</v>
      </c>
    </row>
    <row r="13" spans="1:13" s="110" customFormat="1" ht="11.1" customHeight="1" x14ac:dyDescent="0.2">
      <c r="A13" s="421" t="s">
        <v>389</v>
      </c>
      <c r="B13" s="115">
        <v>834378</v>
      </c>
      <c r="C13" s="114">
        <v>447071</v>
      </c>
      <c r="D13" s="114">
        <v>387307</v>
      </c>
      <c r="E13" s="114">
        <v>657046</v>
      </c>
      <c r="F13" s="114">
        <v>171302</v>
      </c>
      <c r="G13" s="114">
        <v>83247</v>
      </c>
      <c r="H13" s="114">
        <v>198137</v>
      </c>
      <c r="I13" s="115">
        <v>158724</v>
      </c>
      <c r="J13" s="114">
        <v>105349</v>
      </c>
      <c r="K13" s="114">
        <v>53375</v>
      </c>
      <c r="L13" s="422">
        <v>74542</v>
      </c>
      <c r="M13" s="423">
        <v>77813</v>
      </c>
    </row>
    <row r="14" spans="1:13" ht="15" customHeight="1" x14ac:dyDescent="0.2">
      <c r="A14" s="421" t="s">
        <v>390</v>
      </c>
      <c r="B14" s="115">
        <v>833562</v>
      </c>
      <c r="C14" s="114">
        <v>446863</v>
      </c>
      <c r="D14" s="114">
        <v>386699</v>
      </c>
      <c r="E14" s="114">
        <v>638175</v>
      </c>
      <c r="F14" s="114">
        <v>191055</v>
      </c>
      <c r="G14" s="114">
        <v>80773</v>
      </c>
      <c r="H14" s="114">
        <v>199192</v>
      </c>
      <c r="I14" s="115">
        <v>156466</v>
      </c>
      <c r="J14" s="114">
        <v>103871</v>
      </c>
      <c r="K14" s="114">
        <v>52595</v>
      </c>
      <c r="L14" s="422">
        <v>87957</v>
      </c>
      <c r="M14" s="423">
        <v>89541</v>
      </c>
    </row>
    <row r="15" spans="1:13" ht="11.1" customHeight="1" x14ac:dyDescent="0.2">
      <c r="A15" s="421" t="s">
        <v>387</v>
      </c>
      <c r="B15" s="115">
        <v>836666</v>
      </c>
      <c r="C15" s="114">
        <v>449994</v>
      </c>
      <c r="D15" s="114">
        <v>386672</v>
      </c>
      <c r="E15" s="114">
        <v>638847</v>
      </c>
      <c r="F15" s="114">
        <v>194852</v>
      </c>
      <c r="G15" s="114">
        <v>77662</v>
      </c>
      <c r="H15" s="114">
        <v>202303</v>
      </c>
      <c r="I15" s="115">
        <v>158533</v>
      </c>
      <c r="J15" s="114">
        <v>105560</v>
      </c>
      <c r="K15" s="114">
        <v>52973</v>
      </c>
      <c r="L15" s="422">
        <v>82274</v>
      </c>
      <c r="M15" s="423">
        <v>80362</v>
      </c>
    </row>
    <row r="16" spans="1:13" ht="11.1" customHeight="1" x14ac:dyDescent="0.2">
      <c r="A16" s="421" t="s">
        <v>388</v>
      </c>
      <c r="B16" s="115">
        <v>854747</v>
      </c>
      <c r="C16" s="114">
        <v>459955</v>
      </c>
      <c r="D16" s="114">
        <v>394792</v>
      </c>
      <c r="E16" s="114">
        <v>654103</v>
      </c>
      <c r="F16" s="114">
        <v>198495</v>
      </c>
      <c r="G16" s="114">
        <v>86796</v>
      </c>
      <c r="H16" s="114">
        <v>205497</v>
      </c>
      <c r="I16" s="115">
        <v>159517</v>
      </c>
      <c r="J16" s="114">
        <v>104570</v>
      </c>
      <c r="K16" s="114">
        <v>54947</v>
      </c>
      <c r="L16" s="422">
        <v>100160</v>
      </c>
      <c r="M16" s="423">
        <v>85922</v>
      </c>
    </row>
    <row r="17" spans="1:13" s="110" customFormat="1" ht="11.1" customHeight="1" x14ac:dyDescent="0.2">
      <c r="A17" s="421" t="s">
        <v>389</v>
      </c>
      <c r="B17" s="115">
        <v>854067</v>
      </c>
      <c r="C17" s="114">
        <v>458100</v>
      </c>
      <c r="D17" s="114">
        <v>395967</v>
      </c>
      <c r="E17" s="114">
        <v>653426</v>
      </c>
      <c r="F17" s="114">
        <v>199947</v>
      </c>
      <c r="G17" s="114">
        <v>84724</v>
      </c>
      <c r="H17" s="114">
        <v>207187</v>
      </c>
      <c r="I17" s="115">
        <v>161981</v>
      </c>
      <c r="J17" s="114">
        <v>106535</v>
      </c>
      <c r="K17" s="114">
        <v>55446</v>
      </c>
      <c r="L17" s="422">
        <v>75700</v>
      </c>
      <c r="M17" s="423">
        <v>78662</v>
      </c>
    </row>
    <row r="18" spans="1:13" ht="15" customHeight="1" x14ac:dyDescent="0.2">
      <c r="A18" s="421" t="s">
        <v>391</v>
      </c>
      <c r="B18" s="115">
        <v>856058</v>
      </c>
      <c r="C18" s="114">
        <v>458806</v>
      </c>
      <c r="D18" s="114">
        <v>397252</v>
      </c>
      <c r="E18" s="114">
        <v>650275</v>
      </c>
      <c r="F18" s="114">
        <v>204841</v>
      </c>
      <c r="G18" s="114">
        <v>84115</v>
      </c>
      <c r="H18" s="114">
        <v>209239</v>
      </c>
      <c r="I18" s="115">
        <v>159356</v>
      </c>
      <c r="J18" s="114">
        <v>104608</v>
      </c>
      <c r="K18" s="114">
        <v>54748</v>
      </c>
      <c r="L18" s="422">
        <v>93608</v>
      </c>
      <c r="M18" s="423">
        <v>92784</v>
      </c>
    </row>
    <row r="19" spans="1:13" ht="11.1" customHeight="1" x14ac:dyDescent="0.2">
      <c r="A19" s="421" t="s">
        <v>387</v>
      </c>
      <c r="B19" s="115">
        <v>858289</v>
      </c>
      <c r="C19" s="114">
        <v>460997</v>
      </c>
      <c r="D19" s="114">
        <v>397292</v>
      </c>
      <c r="E19" s="114">
        <v>650291</v>
      </c>
      <c r="F19" s="114">
        <v>207070</v>
      </c>
      <c r="G19" s="114">
        <v>80470</v>
      </c>
      <c r="H19" s="114">
        <v>212801</v>
      </c>
      <c r="I19" s="115">
        <v>163096</v>
      </c>
      <c r="J19" s="114">
        <v>107165</v>
      </c>
      <c r="K19" s="114">
        <v>55931</v>
      </c>
      <c r="L19" s="422">
        <v>78800</v>
      </c>
      <c r="M19" s="423">
        <v>77650</v>
      </c>
    </row>
    <row r="20" spans="1:13" ht="11.1" customHeight="1" x14ac:dyDescent="0.2">
      <c r="A20" s="421" t="s">
        <v>388</v>
      </c>
      <c r="B20" s="115">
        <v>873376</v>
      </c>
      <c r="C20" s="114">
        <v>468964</v>
      </c>
      <c r="D20" s="114">
        <v>404412</v>
      </c>
      <c r="E20" s="114">
        <v>662278</v>
      </c>
      <c r="F20" s="114">
        <v>210398</v>
      </c>
      <c r="G20" s="114">
        <v>88012</v>
      </c>
      <c r="H20" s="114">
        <v>216314</v>
      </c>
      <c r="I20" s="115">
        <v>163176</v>
      </c>
      <c r="J20" s="114">
        <v>105303</v>
      </c>
      <c r="K20" s="114">
        <v>57873</v>
      </c>
      <c r="L20" s="422">
        <v>97428</v>
      </c>
      <c r="M20" s="423">
        <v>84622</v>
      </c>
    </row>
    <row r="21" spans="1:13" s="110" customFormat="1" ht="11.1" customHeight="1" x14ac:dyDescent="0.2">
      <c r="A21" s="421" t="s">
        <v>389</v>
      </c>
      <c r="B21" s="115">
        <v>873666</v>
      </c>
      <c r="C21" s="114">
        <v>467225</v>
      </c>
      <c r="D21" s="114">
        <v>406441</v>
      </c>
      <c r="E21" s="114">
        <v>660743</v>
      </c>
      <c r="F21" s="114">
        <v>212535</v>
      </c>
      <c r="G21" s="114">
        <v>86140</v>
      </c>
      <c r="H21" s="114">
        <v>218600</v>
      </c>
      <c r="I21" s="115">
        <v>166533</v>
      </c>
      <c r="J21" s="114">
        <v>107577</v>
      </c>
      <c r="K21" s="114">
        <v>58956</v>
      </c>
      <c r="L21" s="422">
        <v>72521</v>
      </c>
      <c r="M21" s="423">
        <v>74537</v>
      </c>
    </row>
    <row r="22" spans="1:13" ht="15" customHeight="1" x14ac:dyDescent="0.2">
      <c r="A22" s="421" t="s">
        <v>392</v>
      </c>
      <c r="B22" s="115">
        <v>871992</v>
      </c>
      <c r="C22" s="114">
        <v>465289</v>
      </c>
      <c r="D22" s="114">
        <v>406703</v>
      </c>
      <c r="E22" s="114">
        <v>657937</v>
      </c>
      <c r="F22" s="114">
        <v>212860</v>
      </c>
      <c r="G22" s="114">
        <v>83107</v>
      </c>
      <c r="H22" s="114">
        <v>221119</v>
      </c>
      <c r="I22" s="115">
        <v>164057</v>
      </c>
      <c r="J22" s="114">
        <v>106175</v>
      </c>
      <c r="K22" s="114">
        <v>57882</v>
      </c>
      <c r="L22" s="422">
        <v>83999</v>
      </c>
      <c r="M22" s="423">
        <v>86776</v>
      </c>
    </row>
    <row r="23" spans="1:13" ht="11.1" customHeight="1" x14ac:dyDescent="0.2">
      <c r="A23" s="421" t="s">
        <v>387</v>
      </c>
      <c r="B23" s="115">
        <v>873745</v>
      </c>
      <c r="C23" s="114">
        <v>467676</v>
      </c>
      <c r="D23" s="114">
        <v>406069</v>
      </c>
      <c r="E23" s="114">
        <v>657901</v>
      </c>
      <c r="F23" s="114">
        <v>214644</v>
      </c>
      <c r="G23" s="114">
        <v>79079</v>
      </c>
      <c r="H23" s="114">
        <v>225082</v>
      </c>
      <c r="I23" s="115">
        <v>168328</v>
      </c>
      <c r="J23" s="114">
        <v>109258</v>
      </c>
      <c r="K23" s="114">
        <v>59070</v>
      </c>
      <c r="L23" s="422">
        <v>77907</v>
      </c>
      <c r="M23" s="423">
        <v>78387</v>
      </c>
    </row>
    <row r="24" spans="1:13" ht="11.1" customHeight="1" x14ac:dyDescent="0.2">
      <c r="A24" s="421" t="s">
        <v>388</v>
      </c>
      <c r="B24" s="115">
        <v>891713</v>
      </c>
      <c r="C24" s="114">
        <v>476788</v>
      </c>
      <c r="D24" s="114">
        <v>414925</v>
      </c>
      <c r="E24" s="114">
        <v>666318</v>
      </c>
      <c r="F24" s="114">
        <v>220234</v>
      </c>
      <c r="G24" s="114">
        <v>87136</v>
      </c>
      <c r="H24" s="114">
        <v>229048</v>
      </c>
      <c r="I24" s="115">
        <v>168820</v>
      </c>
      <c r="J24" s="114">
        <v>107780</v>
      </c>
      <c r="K24" s="114">
        <v>61040</v>
      </c>
      <c r="L24" s="422">
        <v>98874</v>
      </c>
      <c r="M24" s="423">
        <v>86482</v>
      </c>
    </row>
    <row r="25" spans="1:13" s="110" customFormat="1" ht="11.1" customHeight="1" x14ac:dyDescent="0.2">
      <c r="A25" s="421" t="s">
        <v>389</v>
      </c>
      <c r="B25" s="115">
        <v>887551</v>
      </c>
      <c r="C25" s="114">
        <v>473137</v>
      </c>
      <c r="D25" s="114">
        <v>414414</v>
      </c>
      <c r="E25" s="114">
        <v>660755</v>
      </c>
      <c r="F25" s="114">
        <v>221604</v>
      </c>
      <c r="G25" s="114">
        <v>84043</v>
      </c>
      <c r="H25" s="114">
        <v>231114</v>
      </c>
      <c r="I25" s="115">
        <v>170547</v>
      </c>
      <c r="J25" s="114">
        <v>109590</v>
      </c>
      <c r="K25" s="114">
        <v>60957</v>
      </c>
      <c r="L25" s="422">
        <v>72830</v>
      </c>
      <c r="M25" s="423">
        <v>77517</v>
      </c>
    </row>
    <row r="26" spans="1:13" ht="15" customHeight="1" x14ac:dyDescent="0.2">
      <c r="A26" s="421" t="s">
        <v>393</v>
      </c>
      <c r="B26" s="115">
        <v>889048</v>
      </c>
      <c r="C26" s="114">
        <v>474207</v>
      </c>
      <c r="D26" s="114">
        <v>414841</v>
      </c>
      <c r="E26" s="114">
        <v>661010</v>
      </c>
      <c r="F26" s="114">
        <v>222891</v>
      </c>
      <c r="G26" s="114">
        <v>81566</v>
      </c>
      <c r="H26" s="114">
        <v>234355</v>
      </c>
      <c r="I26" s="115">
        <v>167900</v>
      </c>
      <c r="J26" s="114">
        <v>107736</v>
      </c>
      <c r="K26" s="114">
        <v>60164</v>
      </c>
      <c r="L26" s="422">
        <v>88939</v>
      </c>
      <c r="M26" s="423">
        <v>88746</v>
      </c>
    </row>
    <row r="27" spans="1:13" ht="11.1" customHeight="1" x14ac:dyDescent="0.2">
      <c r="A27" s="421" t="s">
        <v>387</v>
      </c>
      <c r="B27" s="115">
        <v>892600</v>
      </c>
      <c r="C27" s="114">
        <v>476971</v>
      </c>
      <c r="D27" s="114">
        <v>415629</v>
      </c>
      <c r="E27" s="114">
        <v>661019</v>
      </c>
      <c r="F27" s="114">
        <v>226587</v>
      </c>
      <c r="G27" s="114">
        <v>78424</v>
      </c>
      <c r="H27" s="114">
        <v>238537</v>
      </c>
      <c r="I27" s="115">
        <v>171670</v>
      </c>
      <c r="J27" s="114">
        <v>110123</v>
      </c>
      <c r="K27" s="114">
        <v>61547</v>
      </c>
      <c r="L27" s="422">
        <v>80533</v>
      </c>
      <c r="M27" s="423">
        <v>77390</v>
      </c>
    </row>
    <row r="28" spans="1:13" ht="11.1" customHeight="1" x14ac:dyDescent="0.2">
      <c r="A28" s="421" t="s">
        <v>388</v>
      </c>
      <c r="B28" s="115">
        <v>906408</v>
      </c>
      <c r="C28" s="114">
        <v>484232</v>
      </c>
      <c r="D28" s="114">
        <v>422176</v>
      </c>
      <c r="E28" s="114">
        <v>674176</v>
      </c>
      <c r="F28" s="114">
        <v>231097</v>
      </c>
      <c r="G28" s="114">
        <v>85733</v>
      </c>
      <c r="H28" s="114">
        <v>241518</v>
      </c>
      <c r="I28" s="115">
        <v>171958</v>
      </c>
      <c r="J28" s="114">
        <v>108469</v>
      </c>
      <c r="K28" s="114">
        <v>63489</v>
      </c>
      <c r="L28" s="422">
        <v>103701</v>
      </c>
      <c r="M28" s="423">
        <v>93268</v>
      </c>
    </row>
    <row r="29" spans="1:13" s="110" customFormat="1" ht="11.1" customHeight="1" x14ac:dyDescent="0.2">
      <c r="A29" s="421" t="s">
        <v>389</v>
      </c>
      <c r="B29" s="115">
        <v>904191</v>
      </c>
      <c r="C29" s="114">
        <v>481500</v>
      </c>
      <c r="D29" s="114">
        <v>422691</v>
      </c>
      <c r="E29" s="114">
        <v>670353</v>
      </c>
      <c r="F29" s="114">
        <v>233362</v>
      </c>
      <c r="G29" s="114">
        <v>83509</v>
      </c>
      <c r="H29" s="114">
        <v>243665</v>
      </c>
      <c r="I29" s="115">
        <v>171390</v>
      </c>
      <c r="J29" s="114">
        <v>108053</v>
      </c>
      <c r="K29" s="114">
        <v>63337</v>
      </c>
      <c r="L29" s="422">
        <v>77189</v>
      </c>
      <c r="M29" s="423">
        <v>79884</v>
      </c>
    </row>
    <row r="30" spans="1:13" ht="15" customHeight="1" x14ac:dyDescent="0.2">
      <c r="A30" s="421" t="s">
        <v>394</v>
      </c>
      <c r="B30" s="115">
        <v>907747</v>
      </c>
      <c r="C30" s="114">
        <v>483608</v>
      </c>
      <c r="D30" s="114">
        <v>424139</v>
      </c>
      <c r="E30" s="114">
        <v>670903</v>
      </c>
      <c r="F30" s="114">
        <v>236625</v>
      </c>
      <c r="G30" s="114">
        <v>81793</v>
      </c>
      <c r="H30" s="114">
        <v>245997</v>
      </c>
      <c r="I30" s="115">
        <v>166411</v>
      </c>
      <c r="J30" s="114">
        <v>103973</v>
      </c>
      <c r="K30" s="114">
        <v>62438</v>
      </c>
      <c r="L30" s="422">
        <v>93164</v>
      </c>
      <c r="M30" s="423">
        <v>90691</v>
      </c>
    </row>
    <row r="31" spans="1:13" ht="11.1" customHeight="1" x14ac:dyDescent="0.2">
      <c r="A31" s="421" t="s">
        <v>387</v>
      </c>
      <c r="B31" s="115">
        <v>912762</v>
      </c>
      <c r="C31" s="114">
        <v>487572</v>
      </c>
      <c r="D31" s="114">
        <v>425190</v>
      </c>
      <c r="E31" s="114">
        <v>672067</v>
      </c>
      <c r="F31" s="114">
        <v>240534</v>
      </c>
      <c r="G31" s="114">
        <v>79332</v>
      </c>
      <c r="H31" s="114">
        <v>250177</v>
      </c>
      <c r="I31" s="115">
        <v>168989</v>
      </c>
      <c r="J31" s="114">
        <v>105366</v>
      </c>
      <c r="K31" s="114">
        <v>63623</v>
      </c>
      <c r="L31" s="422">
        <v>83952</v>
      </c>
      <c r="M31" s="423">
        <v>79481</v>
      </c>
    </row>
    <row r="32" spans="1:13" ht="11.1" customHeight="1" x14ac:dyDescent="0.2">
      <c r="A32" s="421" t="s">
        <v>388</v>
      </c>
      <c r="B32" s="115">
        <v>928224</v>
      </c>
      <c r="C32" s="114">
        <v>495584</v>
      </c>
      <c r="D32" s="114">
        <v>432640</v>
      </c>
      <c r="E32" s="114">
        <v>683538</v>
      </c>
      <c r="F32" s="114">
        <v>244615</v>
      </c>
      <c r="G32" s="114">
        <v>86613</v>
      </c>
      <c r="H32" s="114">
        <v>253737</v>
      </c>
      <c r="I32" s="115">
        <v>169103</v>
      </c>
      <c r="J32" s="114">
        <v>103447</v>
      </c>
      <c r="K32" s="114">
        <v>65656</v>
      </c>
      <c r="L32" s="422">
        <v>109003</v>
      </c>
      <c r="M32" s="423">
        <v>95593</v>
      </c>
    </row>
    <row r="33" spans="1:13" s="110" customFormat="1" ht="11.1" customHeight="1" x14ac:dyDescent="0.2">
      <c r="A33" s="421" t="s">
        <v>389</v>
      </c>
      <c r="B33" s="115">
        <v>928887</v>
      </c>
      <c r="C33" s="114">
        <v>495398</v>
      </c>
      <c r="D33" s="114">
        <v>433489</v>
      </c>
      <c r="E33" s="114">
        <v>681714</v>
      </c>
      <c r="F33" s="114">
        <v>247117</v>
      </c>
      <c r="G33" s="114">
        <v>84973</v>
      </c>
      <c r="H33" s="114">
        <v>255999</v>
      </c>
      <c r="I33" s="115">
        <v>170664</v>
      </c>
      <c r="J33" s="114">
        <v>104643</v>
      </c>
      <c r="K33" s="114">
        <v>66021</v>
      </c>
      <c r="L33" s="422">
        <v>80630</v>
      </c>
      <c r="M33" s="423">
        <v>80789</v>
      </c>
    </row>
    <row r="34" spans="1:13" ht="15" customHeight="1" x14ac:dyDescent="0.2">
      <c r="A34" s="421" t="s">
        <v>395</v>
      </c>
      <c r="B34" s="115">
        <v>929686</v>
      </c>
      <c r="C34" s="114">
        <v>495946</v>
      </c>
      <c r="D34" s="114">
        <v>433740</v>
      </c>
      <c r="E34" s="114">
        <v>681512</v>
      </c>
      <c r="F34" s="114">
        <v>248138</v>
      </c>
      <c r="G34" s="114">
        <v>82879</v>
      </c>
      <c r="H34" s="114">
        <v>258977</v>
      </c>
      <c r="I34" s="115">
        <v>168534</v>
      </c>
      <c r="J34" s="114">
        <v>102856</v>
      </c>
      <c r="K34" s="114">
        <v>65678</v>
      </c>
      <c r="L34" s="422">
        <v>94412</v>
      </c>
      <c r="M34" s="423">
        <v>93434</v>
      </c>
    </row>
    <row r="35" spans="1:13" ht="11.1" customHeight="1" x14ac:dyDescent="0.2">
      <c r="A35" s="421" t="s">
        <v>387</v>
      </c>
      <c r="B35" s="115">
        <v>933846</v>
      </c>
      <c r="C35" s="114">
        <v>498817</v>
      </c>
      <c r="D35" s="114">
        <v>435029</v>
      </c>
      <c r="E35" s="114">
        <v>682457</v>
      </c>
      <c r="F35" s="114">
        <v>251368</v>
      </c>
      <c r="G35" s="114">
        <v>80703</v>
      </c>
      <c r="H35" s="114">
        <v>263214</v>
      </c>
      <c r="I35" s="115">
        <v>171316</v>
      </c>
      <c r="J35" s="114">
        <v>104414</v>
      </c>
      <c r="K35" s="114">
        <v>66902</v>
      </c>
      <c r="L35" s="422">
        <v>86733</v>
      </c>
      <c r="M35" s="423">
        <v>82091</v>
      </c>
    </row>
    <row r="36" spans="1:13" ht="11.1" customHeight="1" x14ac:dyDescent="0.2">
      <c r="A36" s="421" t="s">
        <v>388</v>
      </c>
      <c r="B36" s="115">
        <v>947152</v>
      </c>
      <c r="C36" s="114">
        <v>505656</v>
      </c>
      <c r="D36" s="114">
        <v>441496</v>
      </c>
      <c r="E36" s="114">
        <v>692495</v>
      </c>
      <c r="F36" s="114">
        <v>254646</v>
      </c>
      <c r="G36" s="114">
        <v>88244</v>
      </c>
      <c r="H36" s="114">
        <v>266041</v>
      </c>
      <c r="I36" s="115">
        <v>171224</v>
      </c>
      <c r="J36" s="114">
        <v>102090</v>
      </c>
      <c r="K36" s="114">
        <v>69134</v>
      </c>
      <c r="L36" s="422">
        <v>110731</v>
      </c>
      <c r="M36" s="423">
        <v>98433</v>
      </c>
    </row>
    <row r="37" spans="1:13" s="110" customFormat="1" ht="11.1" customHeight="1" x14ac:dyDescent="0.2">
      <c r="A37" s="421" t="s">
        <v>389</v>
      </c>
      <c r="B37" s="115">
        <v>947997</v>
      </c>
      <c r="C37" s="114">
        <v>505365</v>
      </c>
      <c r="D37" s="114">
        <v>442632</v>
      </c>
      <c r="E37" s="114">
        <v>689893</v>
      </c>
      <c r="F37" s="114">
        <v>258102</v>
      </c>
      <c r="G37" s="114">
        <v>87275</v>
      </c>
      <c r="H37" s="114">
        <v>268478</v>
      </c>
      <c r="I37" s="115">
        <v>173560</v>
      </c>
      <c r="J37" s="114">
        <v>103747</v>
      </c>
      <c r="K37" s="114">
        <v>69813</v>
      </c>
      <c r="L37" s="422">
        <v>86955</v>
      </c>
      <c r="M37" s="423">
        <v>85866</v>
      </c>
    </row>
    <row r="38" spans="1:13" ht="15" customHeight="1" x14ac:dyDescent="0.2">
      <c r="A38" s="424" t="s">
        <v>396</v>
      </c>
      <c r="B38" s="115">
        <v>948623</v>
      </c>
      <c r="C38" s="114">
        <v>505644</v>
      </c>
      <c r="D38" s="114">
        <v>442979</v>
      </c>
      <c r="E38" s="114">
        <v>688572</v>
      </c>
      <c r="F38" s="114">
        <v>260051</v>
      </c>
      <c r="G38" s="114">
        <v>84911</v>
      </c>
      <c r="H38" s="114">
        <v>271207</v>
      </c>
      <c r="I38" s="115">
        <v>170527</v>
      </c>
      <c r="J38" s="114">
        <v>101334</v>
      </c>
      <c r="K38" s="114">
        <v>69193</v>
      </c>
      <c r="L38" s="422">
        <v>100793</v>
      </c>
      <c r="M38" s="423">
        <v>99972</v>
      </c>
    </row>
    <row r="39" spans="1:13" ht="11.1" customHeight="1" x14ac:dyDescent="0.2">
      <c r="A39" s="421" t="s">
        <v>387</v>
      </c>
      <c r="B39" s="115">
        <v>952959</v>
      </c>
      <c r="C39" s="114">
        <v>508632</v>
      </c>
      <c r="D39" s="114">
        <v>444327</v>
      </c>
      <c r="E39" s="114">
        <v>688761</v>
      </c>
      <c r="F39" s="114">
        <v>264198</v>
      </c>
      <c r="G39" s="114">
        <v>82839</v>
      </c>
      <c r="H39" s="114">
        <v>275452</v>
      </c>
      <c r="I39" s="115">
        <v>173392</v>
      </c>
      <c r="J39" s="114">
        <v>102670</v>
      </c>
      <c r="K39" s="114">
        <v>70722</v>
      </c>
      <c r="L39" s="422">
        <v>89708</v>
      </c>
      <c r="M39" s="423">
        <v>85214</v>
      </c>
    </row>
    <row r="40" spans="1:13" ht="11.1" customHeight="1" x14ac:dyDescent="0.2">
      <c r="A40" s="424" t="s">
        <v>388</v>
      </c>
      <c r="B40" s="115">
        <v>966278</v>
      </c>
      <c r="C40" s="114">
        <v>516532</v>
      </c>
      <c r="D40" s="114">
        <v>449746</v>
      </c>
      <c r="E40" s="114">
        <v>699699</v>
      </c>
      <c r="F40" s="114">
        <v>266579</v>
      </c>
      <c r="G40" s="114">
        <v>89639</v>
      </c>
      <c r="H40" s="114">
        <v>278896</v>
      </c>
      <c r="I40" s="115">
        <v>173233</v>
      </c>
      <c r="J40" s="114">
        <v>100694</v>
      </c>
      <c r="K40" s="114">
        <v>72539</v>
      </c>
      <c r="L40" s="422">
        <v>113719</v>
      </c>
      <c r="M40" s="423">
        <v>102210</v>
      </c>
    </row>
    <row r="41" spans="1:13" s="110" customFormat="1" ht="11.1" customHeight="1" x14ac:dyDescent="0.2">
      <c r="A41" s="421" t="s">
        <v>389</v>
      </c>
      <c r="B41" s="115">
        <v>968041</v>
      </c>
      <c r="C41" s="114">
        <v>516784</v>
      </c>
      <c r="D41" s="114">
        <v>451257</v>
      </c>
      <c r="E41" s="114">
        <v>698497</v>
      </c>
      <c r="F41" s="114">
        <v>269544</v>
      </c>
      <c r="G41" s="114">
        <v>88727</v>
      </c>
      <c r="H41" s="114">
        <v>281792</v>
      </c>
      <c r="I41" s="115">
        <v>175066</v>
      </c>
      <c r="J41" s="114">
        <v>101875</v>
      </c>
      <c r="K41" s="114">
        <v>73191</v>
      </c>
      <c r="L41" s="422">
        <v>89719</v>
      </c>
      <c r="M41" s="423">
        <v>89277</v>
      </c>
    </row>
    <row r="42" spans="1:13" ht="15" customHeight="1" x14ac:dyDescent="0.2">
      <c r="A42" s="421" t="s">
        <v>397</v>
      </c>
      <c r="B42" s="115">
        <v>969334</v>
      </c>
      <c r="C42" s="114">
        <v>517675</v>
      </c>
      <c r="D42" s="114">
        <v>451659</v>
      </c>
      <c r="E42" s="114">
        <v>699289</v>
      </c>
      <c r="F42" s="114">
        <v>270045</v>
      </c>
      <c r="G42" s="114">
        <v>87155</v>
      </c>
      <c r="H42" s="114">
        <v>284169</v>
      </c>
      <c r="I42" s="115">
        <v>173553</v>
      </c>
      <c r="J42" s="114">
        <v>100486</v>
      </c>
      <c r="K42" s="114">
        <v>73067</v>
      </c>
      <c r="L42" s="422">
        <v>104943</v>
      </c>
      <c r="M42" s="423">
        <v>103660</v>
      </c>
    </row>
    <row r="43" spans="1:13" ht="11.1" customHeight="1" x14ac:dyDescent="0.2">
      <c r="A43" s="421" t="s">
        <v>387</v>
      </c>
      <c r="B43" s="115">
        <v>974482</v>
      </c>
      <c r="C43" s="114">
        <v>521052</v>
      </c>
      <c r="D43" s="114">
        <v>453430</v>
      </c>
      <c r="E43" s="114">
        <v>701143</v>
      </c>
      <c r="F43" s="114">
        <v>273339</v>
      </c>
      <c r="G43" s="114">
        <v>84516</v>
      </c>
      <c r="H43" s="114">
        <v>288988</v>
      </c>
      <c r="I43" s="115">
        <v>177100</v>
      </c>
      <c r="J43" s="114">
        <v>102694</v>
      </c>
      <c r="K43" s="114">
        <v>74406</v>
      </c>
      <c r="L43" s="422">
        <v>97327</v>
      </c>
      <c r="M43" s="423">
        <v>93853</v>
      </c>
    </row>
    <row r="44" spans="1:13" ht="11.1" customHeight="1" x14ac:dyDescent="0.2">
      <c r="A44" s="421" t="s">
        <v>388</v>
      </c>
      <c r="B44" s="115">
        <v>989651</v>
      </c>
      <c r="C44" s="114">
        <v>529886</v>
      </c>
      <c r="D44" s="114">
        <v>459765</v>
      </c>
      <c r="E44" s="114">
        <v>713566</v>
      </c>
      <c r="F44" s="114">
        <v>276085</v>
      </c>
      <c r="G44" s="114">
        <v>91828</v>
      </c>
      <c r="H44" s="114">
        <v>292824</v>
      </c>
      <c r="I44" s="115">
        <v>175805</v>
      </c>
      <c r="J44" s="114">
        <v>99835</v>
      </c>
      <c r="K44" s="114">
        <v>75970</v>
      </c>
      <c r="L44" s="422">
        <v>118039</v>
      </c>
      <c r="M44" s="423">
        <v>105903</v>
      </c>
    </row>
    <row r="45" spans="1:13" s="110" customFormat="1" ht="11.1" customHeight="1" x14ac:dyDescent="0.2">
      <c r="A45" s="421" t="s">
        <v>389</v>
      </c>
      <c r="B45" s="115">
        <v>990892</v>
      </c>
      <c r="C45" s="114">
        <v>529665</v>
      </c>
      <c r="D45" s="114">
        <v>461227</v>
      </c>
      <c r="E45" s="114">
        <v>712099</v>
      </c>
      <c r="F45" s="114">
        <v>278793</v>
      </c>
      <c r="G45" s="114">
        <v>90887</v>
      </c>
      <c r="H45" s="114">
        <v>294773</v>
      </c>
      <c r="I45" s="115">
        <v>177129</v>
      </c>
      <c r="J45" s="114">
        <v>100453</v>
      </c>
      <c r="K45" s="114">
        <v>76676</v>
      </c>
      <c r="L45" s="422">
        <v>92026</v>
      </c>
      <c r="M45" s="423">
        <v>90982</v>
      </c>
    </row>
    <row r="46" spans="1:13" ht="15" customHeight="1" x14ac:dyDescent="0.2">
      <c r="A46" s="421" t="s">
        <v>398</v>
      </c>
      <c r="B46" s="115">
        <v>994459</v>
      </c>
      <c r="C46" s="114">
        <v>531830</v>
      </c>
      <c r="D46" s="114">
        <v>462629</v>
      </c>
      <c r="E46" s="114">
        <v>714810</v>
      </c>
      <c r="F46" s="114">
        <v>279649</v>
      </c>
      <c r="G46" s="114">
        <v>89446</v>
      </c>
      <c r="H46" s="114">
        <v>297572</v>
      </c>
      <c r="I46" s="115">
        <v>175362</v>
      </c>
      <c r="J46" s="114">
        <v>98564</v>
      </c>
      <c r="K46" s="114">
        <v>76798</v>
      </c>
      <c r="L46" s="422">
        <v>107466</v>
      </c>
      <c r="M46" s="423">
        <v>104308</v>
      </c>
    </row>
    <row r="47" spans="1:13" ht="11.1" customHeight="1" x14ac:dyDescent="0.2">
      <c r="A47" s="421" t="s">
        <v>387</v>
      </c>
      <c r="B47" s="115">
        <v>996031</v>
      </c>
      <c r="C47" s="114">
        <v>534114</v>
      </c>
      <c r="D47" s="114">
        <v>461917</v>
      </c>
      <c r="E47" s="114">
        <v>714632</v>
      </c>
      <c r="F47" s="114">
        <v>281399</v>
      </c>
      <c r="G47" s="114">
        <v>86481</v>
      </c>
      <c r="H47" s="114">
        <v>300690</v>
      </c>
      <c r="I47" s="115">
        <v>177977</v>
      </c>
      <c r="J47" s="114">
        <v>99756</v>
      </c>
      <c r="K47" s="114">
        <v>78221</v>
      </c>
      <c r="L47" s="422">
        <v>96557</v>
      </c>
      <c r="M47" s="423">
        <v>96171</v>
      </c>
    </row>
    <row r="48" spans="1:13" ht="11.1" customHeight="1" x14ac:dyDescent="0.2">
      <c r="A48" s="421" t="s">
        <v>388</v>
      </c>
      <c r="B48" s="115">
        <v>1013804</v>
      </c>
      <c r="C48" s="114">
        <v>544002</v>
      </c>
      <c r="D48" s="114">
        <v>469802</v>
      </c>
      <c r="E48" s="114">
        <v>727179</v>
      </c>
      <c r="F48" s="114">
        <v>286625</v>
      </c>
      <c r="G48" s="114">
        <v>94376</v>
      </c>
      <c r="H48" s="114">
        <v>304856</v>
      </c>
      <c r="I48" s="115">
        <v>176534</v>
      </c>
      <c r="J48" s="114">
        <v>96682</v>
      </c>
      <c r="K48" s="114">
        <v>79852</v>
      </c>
      <c r="L48" s="422">
        <v>118570</v>
      </c>
      <c r="M48" s="423">
        <v>104282</v>
      </c>
    </row>
    <row r="49" spans="1:17" s="110" customFormat="1" ht="11.1" customHeight="1" x14ac:dyDescent="0.2">
      <c r="A49" s="421" t="s">
        <v>389</v>
      </c>
      <c r="B49" s="115">
        <v>1014606</v>
      </c>
      <c r="C49" s="114">
        <v>543735</v>
      </c>
      <c r="D49" s="114">
        <v>470871</v>
      </c>
      <c r="E49" s="114">
        <v>725613</v>
      </c>
      <c r="F49" s="114">
        <v>288993</v>
      </c>
      <c r="G49" s="114">
        <v>93178</v>
      </c>
      <c r="H49" s="114">
        <v>306461</v>
      </c>
      <c r="I49" s="115">
        <v>178172</v>
      </c>
      <c r="J49" s="114">
        <v>97617</v>
      </c>
      <c r="K49" s="114">
        <v>80555</v>
      </c>
      <c r="L49" s="422">
        <v>95171</v>
      </c>
      <c r="M49" s="423">
        <v>95806</v>
      </c>
    </row>
    <row r="50" spans="1:17" ht="15" customHeight="1" x14ac:dyDescent="0.2">
      <c r="A50" s="421" t="s">
        <v>399</v>
      </c>
      <c r="B50" s="143">
        <v>1013760</v>
      </c>
      <c r="C50" s="144">
        <v>543431</v>
      </c>
      <c r="D50" s="144">
        <v>470329</v>
      </c>
      <c r="E50" s="144">
        <v>725386</v>
      </c>
      <c r="F50" s="144">
        <v>288374</v>
      </c>
      <c r="G50" s="144">
        <v>90462</v>
      </c>
      <c r="H50" s="144">
        <v>308112</v>
      </c>
      <c r="I50" s="143">
        <v>170399</v>
      </c>
      <c r="J50" s="144">
        <v>93317</v>
      </c>
      <c r="K50" s="144">
        <v>77082</v>
      </c>
      <c r="L50" s="425">
        <v>105947</v>
      </c>
      <c r="M50" s="426">
        <v>107759</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1.9408542735296277</v>
      </c>
      <c r="C6" s="479">
        <f>'Tabelle 3.3'!J11</f>
        <v>-2.8301456415871171</v>
      </c>
      <c r="D6" s="480">
        <f t="shared" ref="D6:E9" si="0">IF(OR(AND(B6&gt;=-50,B6&lt;=50),ISNUMBER(B6)=FALSE),B6,"")</f>
        <v>1.9408542735296277</v>
      </c>
      <c r="E6" s="480">
        <f t="shared" si="0"/>
        <v>-2.8301456415871171</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1.9408542735296277</v>
      </c>
      <c r="C7" s="479">
        <f>'Tabelle 3.1'!J23</f>
        <v>-2.8301456415871171</v>
      </c>
      <c r="D7" s="480">
        <f t="shared" si="0"/>
        <v>1.9408542735296277</v>
      </c>
      <c r="E7" s="480">
        <f>IF(OR(AND(C7&gt;=-50,C7&lt;=50),ISNUMBER(C7)=FALSE),C7,"")</f>
        <v>-2.8301456415871171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1.9408542735296277</v>
      </c>
      <c r="C14" s="479">
        <f>'Tabelle 3.3'!J11</f>
        <v>-2.8301456415871171</v>
      </c>
      <c r="D14" s="480">
        <f>IF(OR(AND(B14&gt;=-50,B14&lt;=50),ISNUMBER(B14)=FALSE),B14,"")</f>
        <v>1.9408542735296277</v>
      </c>
      <c r="E14" s="480">
        <f>IF(OR(AND(C14&gt;=-50,C14&lt;=50),ISNUMBER(C14)=FALSE),C14,"")</f>
        <v>-2.8301456415871171</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8.3627797408716145</v>
      </c>
      <c r="C15" s="479">
        <f>'Tabelle 3.3'!J12</f>
        <v>4.8016701461377869</v>
      </c>
      <c r="D15" s="480">
        <f t="shared" ref="D15:E45" si="3">IF(OR(AND(B15&gt;=-50,B15&lt;=50),ISNUMBER(B15)=FALSE),B15,"")</f>
        <v>8.3627797408716145</v>
      </c>
      <c r="E15" s="480">
        <f t="shared" si="3"/>
        <v>4.8016701461377869</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5.2004191773644219</v>
      </c>
      <c r="C16" s="479">
        <f>'Tabelle 3.3'!J13</f>
        <v>-8.3832335329341312</v>
      </c>
      <c r="D16" s="480">
        <f t="shared" si="3"/>
        <v>5.2004191773644219</v>
      </c>
      <c r="E16" s="480">
        <f t="shared" si="3"/>
        <v>-8.3832335329341312</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0.77735490009514752</v>
      </c>
      <c r="C17" s="479">
        <f>'Tabelle 3.3'!J14</f>
        <v>-5.3747323340471089</v>
      </c>
      <c r="D17" s="480">
        <f t="shared" si="3"/>
        <v>0.77735490009514752</v>
      </c>
      <c r="E17" s="480">
        <f t="shared" si="3"/>
        <v>-5.3747323340471089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-1.1983018351136674</v>
      </c>
      <c r="C18" s="479">
        <f>'Tabelle 3.3'!J15</f>
        <v>-4.213483146067416</v>
      </c>
      <c r="D18" s="480">
        <f t="shared" si="3"/>
        <v>-1.1983018351136674</v>
      </c>
      <c r="E18" s="480">
        <f t="shared" si="3"/>
        <v>-4.213483146067416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1.4736814079182088</v>
      </c>
      <c r="C19" s="479">
        <f>'Tabelle 3.3'!J16</f>
        <v>-6.2896405919661733</v>
      </c>
      <c r="D19" s="480">
        <f t="shared" si="3"/>
        <v>1.4736814079182088</v>
      </c>
      <c r="E19" s="480">
        <f t="shared" si="3"/>
        <v>-6.2896405919661733</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-0.74782156327220706</v>
      </c>
      <c r="C20" s="479">
        <f>'Tabelle 3.3'!J17</f>
        <v>-9.44055944055944</v>
      </c>
      <c r="D20" s="480">
        <f t="shared" si="3"/>
        <v>-0.74782156327220706</v>
      </c>
      <c r="E20" s="480">
        <f t="shared" si="3"/>
        <v>-9.44055944055944</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3.8308740068104425</v>
      </c>
      <c r="C21" s="479">
        <f>'Tabelle 3.3'!J18</f>
        <v>0.47936085219707059</v>
      </c>
      <c r="D21" s="480">
        <f t="shared" si="3"/>
        <v>3.8308740068104425</v>
      </c>
      <c r="E21" s="480">
        <f t="shared" si="3"/>
        <v>0.47936085219707059</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1.8048831458326078</v>
      </c>
      <c r="C22" s="479">
        <f>'Tabelle 3.3'!J19</f>
        <v>-0.88418514301024853</v>
      </c>
      <c r="D22" s="480">
        <f t="shared" si="3"/>
        <v>1.8048831458326078</v>
      </c>
      <c r="E22" s="480">
        <f t="shared" si="3"/>
        <v>-0.88418514301024853</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2.0234563322825885</v>
      </c>
      <c r="C23" s="479">
        <f>'Tabelle 3.3'!J20</f>
        <v>-3.2415983064302725</v>
      </c>
      <c r="D23" s="480">
        <f t="shared" si="3"/>
        <v>2.0234563322825885</v>
      </c>
      <c r="E23" s="480">
        <f t="shared" si="3"/>
        <v>-3.2415983064302725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-1.2539888312724372</v>
      </c>
      <c r="C24" s="479">
        <f>'Tabelle 3.3'!J21</f>
        <v>-7.6926083727475278</v>
      </c>
      <c r="D24" s="480">
        <f t="shared" si="3"/>
        <v>-1.2539888312724372</v>
      </c>
      <c r="E24" s="480">
        <f t="shared" si="3"/>
        <v>-7.6926083727475278</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4.0918521754052071</v>
      </c>
      <c r="C25" s="479">
        <f>'Tabelle 3.3'!J22</f>
        <v>-3.8232795242141036</v>
      </c>
      <c r="D25" s="480">
        <f t="shared" si="3"/>
        <v>4.0918521754052071</v>
      </c>
      <c r="E25" s="480">
        <f t="shared" si="3"/>
        <v>-3.8232795242141036</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-0.47349527605875746</v>
      </c>
      <c r="C26" s="479">
        <f>'Tabelle 3.3'!J23</f>
        <v>-2.8194361127774443</v>
      </c>
      <c r="D26" s="480">
        <f t="shared" si="3"/>
        <v>-0.47349527605875746</v>
      </c>
      <c r="E26" s="480">
        <f t="shared" si="3"/>
        <v>-2.8194361127774443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3.3201388836127972</v>
      </c>
      <c r="C27" s="479">
        <f>'Tabelle 3.3'!J24</f>
        <v>-0.80141599882000103</v>
      </c>
      <c r="D27" s="480">
        <f t="shared" si="3"/>
        <v>3.3201388836127972</v>
      </c>
      <c r="E27" s="480">
        <f t="shared" si="3"/>
        <v>-0.80141599882000103</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0.81765087605451003</v>
      </c>
      <c r="C28" s="479">
        <f>'Tabelle 3.3'!J25</f>
        <v>-2.1653329470978022</v>
      </c>
      <c r="D28" s="480">
        <f t="shared" si="3"/>
        <v>0.81765087605451003</v>
      </c>
      <c r="E28" s="480">
        <f t="shared" si="3"/>
        <v>-2.1653329470978022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-5.546097680929142</v>
      </c>
      <c r="C29" s="479">
        <f>'Tabelle 3.3'!J26</f>
        <v>-14.617659484579637</v>
      </c>
      <c r="D29" s="480">
        <f t="shared" si="3"/>
        <v>-5.546097680929142</v>
      </c>
      <c r="E29" s="480">
        <f t="shared" si="3"/>
        <v>-14.617659484579637</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3.9738020155688361</v>
      </c>
      <c r="C30" s="479">
        <f>'Tabelle 3.3'!J27</f>
        <v>12.563323201621074</v>
      </c>
      <c r="D30" s="480">
        <f t="shared" si="3"/>
        <v>3.9738020155688361</v>
      </c>
      <c r="E30" s="480">
        <f t="shared" si="3"/>
        <v>12.563323201621074</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4.5506072874493926</v>
      </c>
      <c r="C31" s="479">
        <f>'Tabelle 3.3'!J28</f>
        <v>-2.145339175101979</v>
      </c>
      <c r="D31" s="480">
        <f t="shared" si="3"/>
        <v>4.5506072874493926</v>
      </c>
      <c r="E31" s="480">
        <f t="shared" si="3"/>
        <v>-2.145339175101979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3.0945567236547502</v>
      </c>
      <c r="C32" s="479">
        <f>'Tabelle 3.3'!J29</f>
        <v>2.0778969749685898</v>
      </c>
      <c r="D32" s="480">
        <f t="shared" si="3"/>
        <v>3.0945567236547502</v>
      </c>
      <c r="E32" s="480">
        <f t="shared" si="3"/>
        <v>2.0778969749685898</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1.1997474215954536</v>
      </c>
      <c r="C33" s="479">
        <f>'Tabelle 3.3'!J30</f>
        <v>-1.0595034246575343</v>
      </c>
      <c r="D33" s="480">
        <f t="shared" si="3"/>
        <v>1.1997474215954536</v>
      </c>
      <c r="E33" s="480">
        <f t="shared" si="3"/>
        <v>-1.0595034246575343</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1.1350954078993929</v>
      </c>
      <c r="C34" s="479">
        <f>'Tabelle 3.3'!J31</f>
        <v>-3.9698912740451631</v>
      </c>
      <c r="D34" s="480">
        <f t="shared" si="3"/>
        <v>1.1350954078993929</v>
      </c>
      <c r="E34" s="480">
        <f t="shared" si="3"/>
        <v>-3.9698912740451631</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20</v>
      </c>
      <c r="D35" s="480">
        <f t="shared" si="3"/>
        <v>0</v>
      </c>
      <c r="E35" s="480">
        <f t="shared" si="3"/>
        <v>20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8.3627797408716145</v>
      </c>
      <c r="C37" s="479">
        <f>'Tabelle 3.3'!J34</f>
        <v>4.8016701461377869</v>
      </c>
      <c r="D37" s="480">
        <f t="shared" si="3"/>
        <v>8.3627797408716145</v>
      </c>
      <c r="E37" s="480">
        <f t="shared" si="3"/>
        <v>4.8016701461377869</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1.9028584648604185</v>
      </c>
      <c r="C38" s="479">
        <f>'Tabelle 3.3'!J35</f>
        <v>-2.9797922137230279</v>
      </c>
      <c r="D38" s="480">
        <f t="shared" si="3"/>
        <v>1.9028584648604185</v>
      </c>
      <c r="E38" s="480">
        <f t="shared" si="3"/>
        <v>-2.9797922137230279</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1.9414196982082232</v>
      </c>
      <c r="C39" s="479">
        <f>'Tabelle 3.3'!J36</f>
        <v>-2.8449485007735418</v>
      </c>
      <c r="D39" s="480">
        <f t="shared" si="3"/>
        <v>1.9414196982082232</v>
      </c>
      <c r="E39" s="480">
        <f t="shared" si="3"/>
        <v>-2.8449485007735418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1.9414196982082232</v>
      </c>
      <c r="C45" s="479">
        <f>'Tabelle 3.3'!J36</f>
        <v>-2.8449485007735418</v>
      </c>
      <c r="D45" s="480">
        <f t="shared" si="3"/>
        <v>1.9414196982082232</v>
      </c>
      <c r="E45" s="480">
        <f t="shared" si="3"/>
        <v>-2.8449485007735418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889048</v>
      </c>
      <c r="C51" s="486">
        <v>107736</v>
      </c>
      <c r="D51" s="486">
        <v>60164</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892600</v>
      </c>
      <c r="C52" s="486">
        <v>110123</v>
      </c>
      <c r="D52" s="486">
        <v>61547</v>
      </c>
      <c r="E52" s="487">
        <f t="shared" ref="E52:G70" si="11">IF($A$51=37802,IF(COUNTBLANK(B$51:B$70)&gt;0,#N/A,B52/B$51*100),IF(COUNTBLANK(B$51:B$75)&gt;0,#N/A,B52/B$51*100))</f>
        <v>100.3995284844013</v>
      </c>
      <c r="F52" s="487">
        <f t="shared" si="11"/>
        <v>102.21560109898269</v>
      </c>
      <c r="G52" s="487">
        <f t="shared" si="11"/>
        <v>102.29871684063561</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906408</v>
      </c>
      <c r="C53" s="486">
        <v>108469</v>
      </c>
      <c r="D53" s="486">
        <v>63489</v>
      </c>
      <c r="E53" s="487">
        <f t="shared" si="11"/>
        <v>101.95265047556488</v>
      </c>
      <c r="F53" s="487">
        <f t="shared" si="11"/>
        <v>100.68036682260339</v>
      </c>
      <c r="G53" s="487">
        <f t="shared" si="11"/>
        <v>105.52656073399376</v>
      </c>
      <c r="H53" s="488">
        <f>IF(ISERROR(L53)=TRUE,IF(MONTH(A53)=MONTH(MAX(A$51:A$75)),A53,""),"")</f>
        <v>41883</v>
      </c>
      <c r="I53" s="487">
        <f t="shared" si="12"/>
        <v>101.95265047556488</v>
      </c>
      <c r="J53" s="487">
        <f t="shared" si="10"/>
        <v>100.68036682260339</v>
      </c>
      <c r="K53" s="487">
        <f t="shared" si="10"/>
        <v>105.52656073399376</v>
      </c>
      <c r="L53" s="487" t="e">
        <f t="shared" si="13"/>
        <v>#N/A</v>
      </c>
    </row>
    <row r="54" spans="1:14" ht="15" customHeight="1" x14ac:dyDescent="0.2">
      <c r="A54" s="489" t="s">
        <v>462</v>
      </c>
      <c r="B54" s="486">
        <v>904191</v>
      </c>
      <c r="C54" s="486">
        <v>108053</v>
      </c>
      <c r="D54" s="486">
        <v>63337</v>
      </c>
      <c r="E54" s="487">
        <f t="shared" si="11"/>
        <v>101.70328261241237</v>
      </c>
      <c r="F54" s="487">
        <f t="shared" si="11"/>
        <v>100.29423776639193</v>
      </c>
      <c r="G54" s="487">
        <f t="shared" si="11"/>
        <v>105.27391795758261</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907747</v>
      </c>
      <c r="C55" s="486">
        <v>103973</v>
      </c>
      <c r="D55" s="486">
        <v>62438</v>
      </c>
      <c r="E55" s="487">
        <f t="shared" si="11"/>
        <v>102.1032610162781</v>
      </c>
      <c r="F55" s="487">
        <f t="shared" si="11"/>
        <v>96.507202792010091</v>
      </c>
      <c r="G55" s="487">
        <f t="shared" si="11"/>
        <v>103.77966890499302</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912762</v>
      </c>
      <c r="C56" s="486">
        <v>105366</v>
      </c>
      <c r="D56" s="486">
        <v>63623</v>
      </c>
      <c r="E56" s="487">
        <f t="shared" si="11"/>
        <v>102.66734754478948</v>
      </c>
      <c r="F56" s="487">
        <f t="shared" si="11"/>
        <v>97.800178213410561</v>
      </c>
      <c r="G56" s="487">
        <f t="shared" si="11"/>
        <v>105.74928528688253</v>
      </c>
      <c r="H56" s="488" t="str">
        <f t="shared" si="14"/>
        <v/>
      </c>
      <c r="I56" s="487" t="str">
        <f t="shared" si="12"/>
        <v/>
      </c>
      <c r="J56" s="487" t="str">
        <f t="shared" si="10"/>
        <v/>
      </c>
      <c r="K56" s="487" t="str">
        <f t="shared" si="10"/>
        <v/>
      </c>
      <c r="L56" s="487" t="e">
        <f t="shared" si="13"/>
        <v>#N/A</v>
      </c>
    </row>
    <row r="57" spans="1:14" ht="15" customHeight="1" x14ac:dyDescent="0.2">
      <c r="A57" s="489">
        <v>42248</v>
      </c>
      <c r="B57" s="486">
        <v>928224</v>
      </c>
      <c r="C57" s="486">
        <v>103447</v>
      </c>
      <c r="D57" s="486">
        <v>65656</v>
      </c>
      <c r="E57" s="487">
        <f t="shared" si="11"/>
        <v>104.40651123448903</v>
      </c>
      <c r="F57" s="487">
        <f t="shared" si="11"/>
        <v>96.018972302665773</v>
      </c>
      <c r="G57" s="487">
        <f t="shared" si="11"/>
        <v>109.12838242138156</v>
      </c>
      <c r="H57" s="488">
        <f t="shared" si="14"/>
        <v>42248</v>
      </c>
      <c r="I57" s="487">
        <f t="shared" si="12"/>
        <v>104.40651123448903</v>
      </c>
      <c r="J57" s="487">
        <f t="shared" si="10"/>
        <v>96.018972302665773</v>
      </c>
      <c r="K57" s="487">
        <f t="shared" si="10"/>
        <v>109.12838242138156</v>
      </c>
      <c r="L57" s="487" t="e">
        <f t="shared" si="13"/>
        <v>#N/A</v>
      </c>
    </row>
    <row r="58" spans="1:14" ht="15" customHeight="1" x14ac:dyDescent="0.2">
      <c r="A58" s="489" t="s">
        <v>465</v>
      </c>
      <c r="B58" s="486">
        <v>928887</v>
      </c>
      <c r="C58" s="486">
        <v>104643</v>
      </c>
      <c r="D58" s="486">
        <v>66021</v>
      </c>
      <c r="E58" s="487">
        <f t="shared" si="11"/>
        <v>104.48108538571597</v>
      </c>
      <c r="F58" s="487">
        <f t="shared" si="11"/>
        <v>97.12909333927378</v>
      </c>
      <c r="G58" s="487">
        <f t="shared" si="11"/>
        <v>109.7350575094741</v>
      </c>
      <c r="H58" s="488" t="str">
        <f t="shared" si="14"/>
        <v/>
      </c>
      <c r="I58" s="487" t="str">
        <f t="shared" si="12"/>
        <v/>
      </c>
      <c r="J58" s="487" t="str">
        <f t="shared" si="10"/>
        <v/>
      </c>
      <c r="K58" s="487" t="str">
        <f t="shared" si="10"/>
        <v/>
      </c>
      <c r="L58" s="487" t="e">
        <f t="shared" si="13"/>
        <v>#N/A</v>
      </c>
    </row>
    <row r="59" spans="1:14" ht="15" customHeight="1" x14ac:dyDescent="0.2">
      <c r="A59" s="489" t="s">
        <v>466</v>
      </c>
      <c r="B59" s="486">
        <v>929686</v>
      </c>
      <c r="C59" s="486">
        <v>102856</v>
      </c>
      <c r="D59" s="486">
        <v>65678</v>
      </c>
      <c r="E59" s="487">
        <f t="shared" si="11"/>
        <v>104.57095679873302</v>
      </c>
      <c r="F59" s="487">
        <f t="shared" si="11"/>
        <v>95.470409148288411</v>
      </c>
      <c r="G59" s="487">
        <f t="shared" si="11"/>
        <v>109.16494913902002</v>
      </c>
      <c r="H59" s="488" t="str">
        <f t="shared" si="14"/>
        <v/>
      </c>
      <c r="I59" s="487" t="str">
        <f t="shared" si="12"/>
        <v/>
      </c>
      <c r="J59" s="487" t="str">
        <f t="shared" si="10"/>
        <v/>
      </c>
      <c r="K59" s="487" t="str">
        <f t="shared" si="10"/>
        <v/>
      </c>
      <c r="L59" s="487" t="e">
        <f t="shared" si="13"/>
        <v>#N/A</v>
      </c>
    </row>
    <row r="60" spans="1:14" ht="15" customHeight="1" x14ac:dyDescent="0.2">
      <c r="A60" s="489" t="s">
        <v>467</v>
      </c>
      <c r="B60" s="486">
        <v>933846</v>
      </c>
      <c r="C60" s="486">
        <v>104414</v>
      </c>
      <c r="D60" s="486">
        <v>66902</v>
      </c>
      <c r="E60" s="487">
        <f t="shared" si="11"/>
        <v>105.03887304172552</v>
      </c>
      <c r="F60" s="487">
        <f t="shared" si="11"/>
        <v>96.916536719388134</v>
      </c>
      <c r="G60" s="487">
        <f t="shared" si="11"/>
        <v>111.19938833854133</v>
      </c>
      <c r="H60" s="488" t="str">
        <f t="shared" si="14"/>
        <v/>
      </c>
      <c r="I60" s="487" t="str">
        <f t="shared" si="12"/>
        <v/>
      </c>
      <c r="J60" s="487" t="str">
        <f t="shared" si="10"/>
        <v/>
      </c>
      <c r="K60" s="487" t="str">
        <f t="shared" si="10"/>
        <v/>
      </c>
      <c r="L60" s="487" t="e">
        <f t="shared" si="13"/>
        <v>#N/A</v>
      </c>
    </row>
    <row r="61" spans="1:14" ht="15" customHeight="1" x14ac:dyDescent="0.2">
      <c r="A61" s="489">
        <v>42614</v>
      </c>
      <c r="B61" s="486">
        <v>947152</v>
      </c>
      <c r="C61" s="486">
        <v>102090</v>
      </c>
      <c r="D61" s="486">
        <v>69134</v>
      </c>
      <c r="E61" s="487">
        <f t="shared" si="11"/>
        <v>106.53553014010492</v>
      </c>
      <c r="F61" s="487">
        <f t="shared" si="11"/>
        <v>94.75941189574516</v>
      </c>
      <c r="G61" s="487">
        <f t="shared" si="11"/>
        <v>114.90924805531546</v>
      </c>
      <c r="H61" s="488">
        <f t="shared" si="14"/>
        <v>42614</v>
      </c>
      <c r="I61" s="487">
        <f t="shared" si="12"/>
        <v>106.53553014010492</v>
      </c>
      <c r="J61" s="487">
        <f t="shared" si="10"/>
        <v>94.75941189574516</v>
      </c>
      <c r="K61" s="487">
        <f t="shared" si="10"/>
        <v>114.90924805531546</v>
      </c>
      <c r="L61" s="487" t="e">
        <f t="shared" si="13"/>
        <v>#N/A</v>
      </c>
    </row>
    <row r="62" spans="1:14" ht="15" customHeight="1" x14ac:dyDescent="0.2">
      <c r="A62" s="489" t="s">
        <v>468</v>
      </c>
      <c r="B62" s="486">
        <v>947997</v>
      </c>
      <c r="C62" s="486">
        <v>103747</v>
      </c>
      <c r="D62" s="486">
        <v>69813</v>
      </c>
      <c r="E62" s="487">
        <f t="shared" si="11"/>
        <v>106.63057562696277</v>
      </c>
      <c r="F62" s="487">
        <f t="shared" si="11"/>
        <v>96.29743075666444</v>
      </c>
      <c r="G62" s="487">
        <f t="shared" si="11"/>
        <v>116.03782993152052</v>
      </c>
      <c r="H62" s="488" t="str">
        <f t="shared" si="14"/>
        <v/>
      </c>
      <c r="I62" s="487" t="str">
        <f t="shared" si="12"/>
        <v/>
      </c>
      <c r="J62" s="487" t="str">
        <f t="shared" si="10"/>
        <v/>
      </c>
      <c r="K62" s="487" t="str">
        <f t="shared" si="10"/>
        <v/>
      </c>
      <c r="L62" s="487" t="e">
        <f t="shared" si="13"/>
        <v>#N/A</v>
      </c>
    </row>
    <row r="63" spans="1:14" ht="15" customHeight="1" x14ac:dyDescent="0.2">
      <c r="A63" s="489" t="s">
        <v>469</v>
      </c>
      <c r="B63" s="486">
        <v>948623</v>
      </c>
      <c r="C63" s="486">
        <v>101334</v>
      </c>
      <c r="D63" s="486">
        <v>69193</v>
      </c>
      <c r="E63" s="487">
        <f t="shared" si="11"/>
        <v>106.70098802314385</v>
      </c>
      <c r="F63" s="487">
        <f t="shared" si="11"/>
        <v>94.057696591668531</v>
      </c>
      <c r="G63" s="487">
        <f t="shared" si="11"/>
        <v>115.0073133435277</v>
      </c>
      <c r="H63" s="488" t="str">
        <f t="shared" si="14"/>
        <v/>
      </c>
      <c r="I63" s="487" t="str">
        <f t="shared" si="12"/>
        <v/>
      </c>
      <c r="J63" s="487" t="str">
        <f t="shared" si="10"/>
        <v/>
      </c>
      <c r="K63" s="487" t="str">
        <f t="shared" si="10"/>
        <v/>
      </c>
      <c r="L63" s="487" t="e">
        <f t="shared" si="13"/>
        <v>#N/A</v>
      </c>
    </row>
    <row r="64" spans="1:14" ht="15" customHeight="1" x14ac:dyDescent="0.2">
      <c r="A64" s="489" t="s">
        <v>470</v>
      </c>
      <c r="B64" s="486">
        <v>952959</v>
      </c>
      <c r="C64" s="486">
        <v>102670</v>
      </c>
      <c r="D64" s="486">
        <v>70722</v>
      </c>
      <c r="E64" s="487">
        <f t="shared" si="11"/>
        <v>107.18870072257064</v>
      </c>
      <c r="F64" s="487">
        <f t="shared" si="11"/>
        <v>95.297764906809235</v>
      </c>
      <c r="G64" s="487">
        <f t="shared" si="11"/>
        <v>117.54870021940032</v>
      </c>
      <c r="H64" s="488" t="str">
        <f t="shared" si="14"/>
        <v/>
      </c>
      <c r="I64" s="487" t="str">
        <f t="shared" si="12"/>
        <v/>
      </c>
      <c r="J64" s="487" t="str">
        <f t="shared" si="10"/>
        <v/>
      </c>
      <c r="K64" s="487" t="str">
        <f t="shared" si="10"/>
        <v/>
      </c>
      <c r="L64" s="487" t="e">
        <f t="shared" si="13"/>
        <v>#N/A</v>
      </c>
    </row>
    <row r="65" spans="1:12" ht="15" customHeight="1" x14ac:dyDescent="0.2">
      <c r="A65" s="489">
        <v>42979</v>
      </c>
      <c r="B65" s="486">
        <v>966278</v>
      </c>
      <c r="C65" s="486">
        <v>100694</v>
      </c>
      <c r="D65" s="486">
        <v>72539</v>
      </c>
      <c r="E65" s="487">
        <f t="shared" si="11"/>
        <v>108.6868200592094</v>
      </c>
      <c r="F65" s="487">
        <f t="shared" si="11"/>
        <v>93.463651889804709</v>
      </c>
      <c r="G65" s="487">
        <f t="shared" si="11"/>
        <v>120.56877867163087</v>
      </c>
      <c r="H65" s="488">
        <f t="shared" si="14"/>
        <v>42979</v>
      </c>
      <c r="I65" s="487">
        <f t="shared" si="12"/>
        <v>108.6868200592094</v>
      </c>
      <c r="J65" s="487">
        <f t="shared" si="10"/>
        <v>93.463651889804709</v>
      </c>
      <c r="K65" s="487">
        <f t="shared" si="10"/>
        <v>120.56877867163087</v>
      </c>
      <c r="L65" s="487" t="e">
        <f t="shared" si="13"/>
        <v>#N/A</v>
      </c>
    </row>
    <row r="66" spans="1:12" ht="15" customHeight="1" x14ac:dyDescent="0.2">
      <c r="A66" s="489" t="s">
        <v>471</v>
      </c>
      <c r="B66" s="486">
        <v>968041</v>
      </c>
      <c r="C66" s="486">
        <v>101875</v>
      </c>
      <c r="D66" s="486">
        <v>73191</v>
      </c>
      <c r="E66" s="487">
        <f t="shared" si="11"/>
        <v>108.88512206315069</v>
      </c>
      <c r="F66" s="487">
        <f t="shared" si="11"/>
        <v>94.559850003712782</v>
      </c>
      <c r="G66" s="487">
        <f t="shared" si="11"/>
        <v>121.65248321255235</v>
      </c>
      <c r="H66" s="488" t="str">
        <f t="shared" si="14"/>
        <v/>
      </c>
      <c r="I66" s="487" t="str">
        <f t="shared" si="12"/>
        <v/>
      </c>
      <c r="J66" s="487" t="str">
        <f t="shared" si="10"/>
        <v/>
      </c>
      <c r="K66" s="487" t="str">
        <f t="shared" si="10"/>
        <v/>
      </c>
      <c r="L66" s="487" t="e">
        <f t="shared" si="13"/>
        <v>#N/A</v>
      </c>
    </row>
    <row r="67" spans="1:12" ht="15" customHeight="1" x14ac:dyDescent="0.2">
      <c r="A67" s="489" t="s">
        <v>472</v>
      </c>
      <c r="B67" s="486">
        <v>969334</v>
      </c>
      <c r="C67" s="486">
        <v>100486</v>
      </c>
      <c r="D67" s="486">
        <v>73067</v>
      </c>
      <c r="E67" s="487">
        <f t="shared" si="11"/>
        <v>109.03055853002313</v>
      </c>
      <c r="F67" s="487">
        <f t="shared" si="11"/>
        <v>93.270587361698958</v>
      </c>
      <c r="G67" s="487">
        <f t="shared" si="11"/>
        <v>121.44637989495379</v>
      </c>
      <c r="H67" s="488" t="str">
        <f t="shared" si="14"/>
        <v/>
      </c>
      <c r="I67" s="487" t="str">
        <f t="shared" si="12"/>
        <v/>
      </c>
      <c r="J67" s="487" t="str">
        <f t="shared" si="12"/>
        <v/>
      </c>
      <c r="K67" s="487" t="str">
        <f t="shared" si="12"/>
        <v/>
      </c>
      <c r="L67" s="487" t="e">
        <f t="shared" si="13"/>
        <v>#N/A</v>
      </c>
    </row>
    <row r="68" spans="1:12" ht="15" customHeight="1" x14ac:dyDescent="0.2">
      <c r="A68" s="489" t="s">
        <v>473</v>
      </c>
      <c r="B68" s="486">
        <v>974482</v>
      </c>
      <c r="C68" s="486">
        <v>102694</v>
      </c>
      <c r="D68" s="486">
        <v>74406</v>
      </c>
      <c r="E68" s="487">
        <f t="shared" si="11"/>
        <v>109.60960488072635</v>
      </c>
      <c r="F68" s="487">
        <f t="shared" si="11"/>
        <v>95.320041583129139</v>
      </c>
      <c r="G68" s="487">
        <f t="shared" si="11"/>
        <v>123.67196330031247</v>
      </c>
      <c r="H68" s="488" t="str">
        <f t="shared" si="14"/>
        <v/>
      </c>
      <c r="I68" s="487" t="str">
        <f t="shared" si="12"/>
        <v/>
      </c>
      <c r="J68" s="487" t="str">
        <f t="shared" si="12"/>
        <v/>
      </c>
      <c r="K68" s="487" t="str">
        <f t="shared" si="12"/>
        <v/>
      </c>
      <c r="L68" s="487" t="e">
        <f t="shared" si="13"/>
        <v>#N/A</v>
      </c>
    </row>
    <row r="69" spans="1:12" ht="15" customHeight="1" x14ac:dyDescent="0.2">
      <c r="A69" s="489">
        <v>43344</v>
      </c>
      <c r="B69" s="486">
        <v>989651</v>
      </c>
      <c r="C69" s="486">
        <v>99835</v>
      </c>
      <c r="D69" s="486">
        <v>75970</v>
      </c>
      <c r="E69" s="487">
        <f t="shared" si="11"/>
        <v>111.31581196965743</v>
      </c>
      <c r="F69" s="487">
        <f t="shared" si="11"/>
        <v>92.666332516521862</v>
      </c>
      <c r="G69" s="487">
        <f t="shared" si="11"/>
        <v>126.27152449970083</v>
      </c>
      <c r="H69" s="488">
        <f t="shared" si="14"/>
        <v>43344</v>
      </c>
      <c r="I69" s="487">
        <f t="shared" si="12"/>
        <v>111.31581196965743</v>
      </c>
      <c r="J69" s="487">
        <f t="shared" si="12"/>
        <v>92.666332516521862</v>
      </c>
      <c r="K69" s="487">
        <f t="shared" si="12"/>
        <v>126.27152449970083</v>
      </c>
      <c r="L69" s="487" t="e">
        <f t="shared" si="13"/>
        <v>#N/A</v>
      </c>
    </row>
    <row r="70" spans="1:12" ht="15" customHeight="1" x14ac:dyDescent="0.2">
      <c r="A70" s="489" t="s">
        <v>474</v>
      </c>
      <c r="B70" s="486">
        <v>990892</v>
      </c>
      <c r="C70" s="486">
        <v>100453</v>
      </c>
      <c r="D70" s="486">
        <v>76676</v>
      </c>
      <c r="E70" s="487">
        <f t="shared" si="11"/>
        <v>111.45539948349246</v>
      </c>
      <c r="F70" s="487">
        <f t="shared" si="11"/>
        <v>93.23995693175911</v>
      </c>
      <c r="G70" s="487">
        <f t="shared" si="11"/>
        <v>127.44498371118942</v>
      </c>
      <c r="H70" s="488" t="str">
        <f t="shared" si="14"/>
        <v/>
      </c>
      <c r="I70" s="487" t="str">
        <f t="shared" si="12"/>
        <v/>
      </c>
      <c r="J70" s="487" t="str">
        <f t="shared" si="12"/>
        <v/>
      </c>
      <c r="K70" s="487" t="str">
        <f t="shared" si="12"/>
        <v/>
      </c>
      <c r="L70" s="487" t="e">
        <f t="shared" si="13"/>
        <v>#N/A</v>
      </c>
    </row>
    <row r="71" spans="1:12" ht="15" customHeight="1" x14ac:dyDescent="0.2">
      <c r="A71" s="489" t="s">
        <v>475</v>
      </c>
      <c r="B71" s="486">
        <v>994459</v>
      </c>
      <c r="C71" s="486">
        <v>98564</v>
      </c>
      <c r="D71" s="486">
        <v>76798</v>
      </c>
      <c r="E71" s="490">
        <f t="shared" ref="E71:G75" si="15">IF($A$51=37802,IF(COUNTBLANK(B$51:B$70)&gt;0,#N/A,IF(ISBLANK(B71)=FALSE,B71/B$51*100,#N/A)),IF(COUNTBLANK(B$51:B$75)&gt;0,#N/A,B71/B$51*100))</f>
        <v>111.8566151658853</v>
      </c>
      <c r="F71" s="490">
        <f t="shared" si="15"/>
        <v>91.486596866414189</v>
      </c>
      <c r="G71" s="490">
        <f t="shared" si="15"/>
        <v>127.64776278172994</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996031</v>
      </c>
      <c r="C72" s="486">
        <v>99756</v>
      </c>
      <c r="D72" s="486">
        <v>78221</v>
      </c>
      <c r="E72" s="490">
        <f t="shared" si="15"/>
        <v>112.03343351540073</v>
      </c>
      <c r="F72" s="490">
        <f t="shared" si="15"/>
        <v>92.59300512363555</v>
      </c>
      <c r="G72" s="490">
        <f t="shared" si="15"/>
        <v>130.01296456352637</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1013804</v>
      </c>
      <c r="C73" s="486">
        <v>96682</v>
      </c>
      <c r="D73" s="486">
        <v>79852</v>
      </c>
      <c r="E73" s="490">
        <f t="shared" si="15"/>
        <v>114.03253817566656</v>
      </c>
      <c r="F73" s="490">
        <f t="shared" si="15"/>
        <v>89.739734164995923</v>
      </c>
      <c r="G73" s="490">
        <f t="shared" si="15"/>
        <v>132.72388803935908</v>
      </c>
      <c r="H73" s="491">
        <f>IF(A$51=37802,IF(ISERROR(L73)=TRUE,IF(ISBLANK(A73)=FALSE,IF(MONTH(A73)=MONTH(MAX(A$51:A$75)),A73,""),""),""),IF(ISERROR(L73)=TRUE,IF(MONTH(A73)=MONTH(MAX(A$51:A$75)),A73,""),""))</f>
        <v>43709</v>
      </c>
      <c r="I73" s="487">
        <f t="shared" si="12"/>
        <v>114.03253817566656</v>
      </c>
      <c r="J73" s="487">
        <f t="shared" si="12"/>
        <v>89.739734164995923</v>
      </c>
      <c r="K73" s="487">
        <f t="shared" si="12"/>
        <v>132.72388803935908</v>
      </c>
      <c r="L73" s="487" t="e">
        <f t="shared" si="13"/>
        <v>#N/A</v>
      </c>
    </row>
    <row r="74" spans="1:12" ht="15" customHeight="1" x14ac:dyDescent="0.2">
      <c r="A74" s="489" t="s">
        <v>477</v>
      </c>
      <c r="B74" s="486">
        <v>1014606</v>
      </c>
      <c r="C74" s="486">
        <v>97617</v>
      </c>
      <c r="D74" s="486">
        <v>80555</v>
      </c>
      <c r="E74" s="490">
        <f t="shared" si="15"/>
        <v>114.12274702828194</v>
      </c>
      <c r="F74" s="490">
        <f t="shared" si="15"/>
        <v>90.607596346625087</v>
      </c>
      <c r="G74" s="490">
        <f t="shared" si="15"/>
        <v>133.89236088026061</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1013760</v>
      </c>
      <c r="C75" s="492">
        <v>93317</v>
      </c>
      <c r="D75" s="492">
        <v>77082</v>
      </c>
      <c r="E75" s="490">
        <f t="shared" si="15"/>
        <v>114.02758906155799</v>
      </c>
      <c r="F75" s="490">
        <f t="shared" si="15"/>
        <v>86.616358505977573</v>
      </c>
      <c r="G75" s="490">
        <f t="shared" si="15"/>
        <v>128.11980586397181</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114.03253817566656</v>
      </c>
      <c r="J77" s="487">
        <f>IF(J75&lt;&gt;"",J75,IF(J74&lt;&gt;"",J74,IF(J73&lt;&gt;"",J73,IF(J72&lt;&gt;"",J72,IF(J71&lt;&gt;"",J71,IF(J70&lt;&gt;"",J70,""))))))</f>
        <v>89.739734164995923</v>
      </c>
      <c r="K77" s="487">
        <f>IF(K75&lt;&gt;"",K75,IF(K74&lt;&gt;"",K74,IF(K73&lt;&gt;"",K73,IF(K72&lt;&gt;"",K72,IF(K71&lt;&gt;"",K71,IF(K70&lt;&gt;"",K70,""))))))</f>
        <v>132.72388803935908</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+14,0%</v>
      </c>
      <c r="J79" s="487" t="str">
        <f>"GeB - ausschließlich: "&amp;IF(J77&gt;100,"+","")&amp;TEXT(J77-100,"0,0")&amp;"%"</f>
        <v>GeB - ausschließlich: -10,3%</v>
      </c>
      <c r="K79" s="487" t="str">
        <f>"GeB - im Nebenjob: "&amp;IF(K77&gt;100,"+","")&amp;TEXT(K77-100,"0,0")&amp;"%"</f>
        <v>GeB - im Nebenjob: +32,7%</v>
      </c>
    </row>
    <row r="81" spans="9:9" ht="15" customHeight="1" x14ac:dyDescent="0.2">
      <c r="I81" s="487" t="str">
        <f>IF(ISERROR(HLOOKUP(1,I$78:K$79,2,FALSE)),"",HLOOKUP(1,I$78:K$79,2,FALSE))</f>
        <v>GeB - im Nebenjob: +32,7%</v>
      </c>
    </row>
    <row r="82" spans="9:9" ht="15" customHeight="1" x14ac:dyDescent="0.2">
      <c r="I82" s="487" t="str">
        <f>IF(ISERROR(HLOOKUP(2,I$78:K$79,2,FALSE)),"",HLOOKUP(2,I$78:K$79,2,FALSE))</f>
        <v>SvB: +14,0%</v>
      </c>
    </row>
    <row r="83" spans="9:9" ht="15" customHeight="1" x14ac:dyDescent="0.2">
      <c r="I83" s="487" t="str">
        <f>IF(ISERROR(HLOOKUP(3,I$78:K$79,2,FALSE)),"",HLOOKUP(3,I$78:K$79,2,FALSE))</f>
        <v>GeB - ausschließlich: -10,3%</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1013760</v>
      </c>
      <c r="E12" s="114">
        <v>1014606</v>
      </c>
      <c r="F12" s="114">
        <v>1013804</v>
      </c>
      <c r="G12" s="114">
        <v>996031</v>
      </c>
      <c r="H12" s="114">
        <v>994459</v>
      </c>
      <c r="I12" s="115">
        <v>19301</v>
      </c>
      <c r="J12" s="116">
        <v>1.9408542735296277</v>
      </c>
      <c r="N12" s="117"/>
    </row>
    <row r="13" spans="1:15" s="110" customFormat="1" ht="13.5" customHeight="1" x14ac:dyDescent="0.2">
      <c r="A13" s="118" t="s">
        <v>105</v>
      </c>
      <c r="B13" s="119" t="s">
        <v>106</v>
      </c>
      <c r="C13" s="113">
        <v>53.605488478535356</v>
      </c>
      <c r="D13" s="114">
        <v>543431</v>
      </c>
      <c r="E13" s="114">
        <v>543735</v>
      </c>
      <c r="F13" s="114">
        <v>544002</v>
      </c>
      <c r="G13" s="114">
        <v>534114</v>
      </c>
      <c r="H13" s="114">
        <v>531830</v>
      </c>
      <c r="I13" s="115">
        <v>11601</v>
      </c>
      <c r="J13" s="116">
        <v>2.1813361412481433</v>
      </c>
    </row>
    <row r="14" spans="1:15" s="110" customFormat="1" ht="13.5" customHeight="1" x14ac:dyDescent="0.2">
      <c r="A14" s="120"/>
      <c r="B14" s="119" t="s">
        <v>107</v>
      </c>
      <c r="C14" s="113">
        <v>46.394511521464644</v>
      </c>
      <c r="D14" s="114">
        <v>470329</v>
      </c>
      <c r="E14" s="114">
        <v>470871</v>
      </c>
      <c r="F14" s="114">
        <v>469802</v>
      </c>
      <c r="G14" s="114">
        <v>461917</v>
      </c>
      <c r="H14" s="114">
        <v>462629</v>
      </c>
      <c r="I14" s="115">
        <v>7700</v>
      </c>
      <c r="J14" s="116">
        <v>1.6644006320399283</v>
      </c>
    </row>
    <row r="15" spans="1:15" s="110" customFormat="1" ht="13.5" customHeight="1" x14ac:dyDescent="0.2">
      <c r="A15" s="118" t="s">
        <v>105</v>
      </c>
      <c r="B15" s="121" t="s">
        <v>108</v>
      </c>
      <c r="C15" s="113">
        <v>8.9234138257575761</v>
      </c>
      <c r="D15" s="114">
        <v>90462</v>
      </c>
      <c r="E15" s="114">
        <v>93178</v>
      </c>
      <c r="F15" s="114">
        <v>94376</v>
      </c>
      <c r="G15" s="114">
        <v>86481</v>
      </c>
      <c r="H15" s="114">
        <v>89446</v>
      </c>
      <c r="I15" s="115">
        <v>1016</v>
      </c>
      <c r="J15" s="116">
        <v>1.1358808666681572</v>
      </c>
    </row>
    <row r="16" spans="1:15" s="110" customFormat="1" ht="13.5" customHeight="1" x14ac:dyDescent="0.2">
      <c r="A16" s="118"/>
      <c r="B16" s="121" t="s">
        <v>109</v>
      </c>
      <c r="C16" s="113">
        <v>72.319681186868692</v>
      </c>
      <c r="D16" s="114">
        <v>733148</v>
      </c>
      <c r="E16" s="114">
        <v>733530</v>
      </c>
      <c r="F16" s="114">
        <v>734312</v>
      </c>
      <c r="G16" s="114">
        <v>728956</v>
      </c>
      <c r="H16" s="114">
        <v>727511</v>
      </c>
      <c r="I16" s="115">
        <v>5637</v>
      </c>
      <c r="J16" s="116">
        <v>0.77483364512701525</v>
      </c>
    </row>
    <row r="17" spans="1:10" s="110" customFormat="1" ht="13.5" customHeight="1" x14ac:dyDescent="0.2">
      <c r="A17" s="118"/>
      <c r="B17" s="121" t="s">
        <v>110</v>
      </c>
      <c r="C17" s="113">
        <v>17.555042613636363</v>
      </c>
      <c r="D17" s="114">
        <v>177966</v>
      </c>
      <c r="E17" s="114">
        <v>175783</v>
      </c>
      <c r="F17" s="114">
        <v>173305</v>
      </c>
      <c r="G17" s="114">
        <v>169442</v>
      </c>
      <c r="H17" s="114">
        <v>166479</v>
      </c>
      <c r="I17" s="115">
        <v>11487</v>
      </c>
      <c r="J17" s="116">
        <v>6.8999693655055596</v>
      </c>
    </row>
    <row r="18" spans="1:10" s="110" customFormat="1" ht="13.5" customHeight="1" x14ac:dyDescent="0.2">
      <c r="A18" s="120"/>
      <c r="B18" s="121" t="s">
        <v>111</v>
      </c>
      <c r="C18" s="113">
        <v>1.2018623737373737</v>
      </c>
      <c r="D18" s="114">
        <v>12184</v>
      </c>
      <c r="E18" s="114">
        <v>12114</v>
      </c>
      <c r="F18" s="114">
        <v>11811</v>
      </c>
      <c r="G18" s="114">
        <v>11152</v>
      </c>
      <c r="H18" s="114">
        <v>11023</v>
      </c>
      <c r="I18" s="115">
        <v>1161</v>
      </c>
      <c r="J18" s="116">
        <v>10.532522906649733</v>
      </c>
    </row>
    <row r="19" spans="1:10" s="110" customFormat="1" ht="13.5" customHeight="1" x14ac:dyDescent="0.2">
      <c r="A19" s="120"/>
      <c r="B19" s="121" t="s">
        <v>112</v>
      </c>
      <c r="C19" s="113">
        <v>0.36902225378787878</v>
      </c>
      <c r="D19" s="114">
        <v>3741</v>
      </c>
      <c r="E19" s="114">
        <v>3603</v>
      </c>
      <c r="F19" s="114">
        <v>3654</v>
      </c>
      <c r="G19" s="114">
        <v>3172</v>
      </c>
      <c r="H19" s="114">
        <v>2978</v>
      </c>
      <c r="I19" s="115">
        <v>763</v>
      </c>
      <c r="J19" s="116">
        <v>25.62122229684352</v>
      </c>
    </row>
    <row r="20" spans="1:10" s="110" customFormat="1" ht="13.5" customHeight="1" x14ac:dyDescent="0.2">
      <c r="A20" s="118" t="s">
        <v>113</v>
      </c>
      <c r="B20" s="122" t="s">
        <v>114</v>
      </c>
      <c r="C20" s="113">
        <v>71.554016729797979</v>
      </c>
      <c r="D20" s="114">
        <v>725386</v>
      </c>
      <c r="E20" s="114">
        <v>725613</v>
      </c>
      <c r="F20" s="114">
        <v>727179</v>
      </c>
      <c r="G20" s="114">
        <v>714632</v>
      </c>
      <c r="H20" s="114">
        <v>714810</v>
      </c>
      <c r="I20" s="115">
        <v>10576</v>
      </c>
      <c r="J20" s="116">
        <v>1.4795540073585989</v>
      </c>
    </row>
    <row r="21" spans="1:10" s="110" customFormat="1" ht="13.5" customHeight="1" x14ac:dyDescent="0.2">
      <c r="A21" s="120"/>
      <c r="B21" s="122" t="s">
        <v>115</v>
      </c>
      <c r="C21" s="113">
        <v>28.445983270202021</v>
      </c>
      <c r="D21" s="114">
        <v>288374</v>
      </c>
      <c r="E21" s="114">
        <v>288993</v>
      </c>
      <c r="F21" s="114">
        <v>286625</v>
      </c>
      <c r="G21" s="114">
        <v>281399</v>
      </c>
      <c r="H21" s="114">
        <v>279649</v>
      </c>
      <c r="I21" s="115">
        <v>8725</v>
      </c>
      <c r="J21" s="116">
        <v>3.1199825495531899</v>
      </c>
    </row>
    <row r="22" spans="1:10" s="110" customFormat="1" ht="13.5" customHeight="1" x14ac:dyDescent="0.2">
      <c r="A22" s="118" t="s">
        <v>113</v>
      </c>
      <c r="B22" s="122" t="s">
        <v>116</v>
      </c>
      <c r="C22" s="113">
        <v>86.806147411616166</v>
      </c>
      <c r="D22" s="114">
        <v>880006</v>
      </c>
      <c r="E22" s="114">
        <v>882733</v>
      </c>
      <c r="F22" s="114">
        <v>882786</v>
      </c>
      <c r="G22" s="114">
        <v>867423</v>
      </c>
      <c r="H22" s="114">
        <v>868569</v>
      </c>
      <c r="I22" s="115">
        <v>11437</v>
      </c>
      <c r="J22" s="116">
        <v>1.3167635501612422</v>
      </c>
    </row>
    <row r="23" spans="1:10" s="110" customFormat="1" ht="13.5" customHeight="1" x14ac:dyDescent="0.2">
      <c r="A23" s="123"/>
      <c r="B23" s="124" t="s">
        <v>117</v>
      </c>
      <c r="C23" s="125">
        <v>13.06897095959596</v>
      </c>
      <c r="D23" s="114">
        <v>132488</v>
      </c>
      <c r="E23" s="114">
        <v>130628</v>
      </c>
      <c r="F23" s="114">
        <v>129800</v>
      </c>
      <c r="G23" s="114">
        <v>127341</v>
      </c>
      <c r="H23" s="114">
        <v>124643</v>
      </c>
      <c r="I23" s="115">
        <v>7845</v>
      </c>
      <c r="J23" s="116">
        <v>6.2939755942973132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170399</v>
      </c>
      <c r="E26" s="114">
        <v>178172</v>
      </c>
      <c r="F26" s="114">
        <v>176534</v>
      </c>
      <c r="G26" s="114">
        <v>177977</v>
      </c>
      <c r="H26" s="140">
        <v>175362</v>
      </c>
      <c r="I26" s="115">
        <v>-4963</v>
      </c>
      <c r="J26" s="116">
        <v>-2.8301456415871171</v>
      </c>
    </row>
    <row r="27" spans="1:10" s="110" customFormat="1" ht="13.5" customHeight="1" x14ac:dyDescent="0.2">
      <c r="A27" s="118" t="s">
        <v>105</v>
      </c>
      <c r="B27" s="119" t="s">
        <v>106</v>
      </c>
      <c r="C27" s="113">
        <v>43.442743208586904</v>
      </c>
      <c r="D27" s="115">
        <v>74026</v>
      </c>
      <c r="E27" s="114">
        <v>77346</v>
      </c>
      <c r="F27" s="114">
        <v>76608</v>
      </c>
      <c r="G27" s="114">
        <v>76904</v>
      </c>
      <c r="H27" s="140">
        <v>75573</v>
      </c>
      <c r="I27" s="115">
        <v>-1547</v>
      </c>
      <c r="J27" s="116">
        <v>-2.0470273775025474</v>
      </c>
    </row>
    <row r="28" spans="1:10" s="110" customFormat="1" ht="13.5" customHeight="1" x14ac:dyDescent="0.2">
      <c r="A28" s="120"/>
      <c r="B28" s="119" t="s">
        <v>107</v>
      </c>
      <c r="C28" s="113">
        <v>56.557256791413096</v>
      </c>
      <c r="D28" s="115">
        <v>96373</v>
      </c>
      <c r="E28" s="114">
        <v>100826</v>
      </c>
      <c r="F28" s="114">
        <v>99926</v>
      </c>
      <c r="G28" s="114">
        <v>101073</v>
      </c>
      <c r="H28" s="140">
        <v>99789</v>
      </c>
      <c r="I28" s="115">
        <v>-3416</v>
      </c>
      <c r="J28" s="116">
        <v>-3.4232230005311206</v>
      </c>
    </row>
    <row r="29" spans="1:10" s="110" customFormat="1" ht="13.5" customHeight="1" x14ac:dyDescent="0.2">
      <c r="A29" s="118" t="s">
        <v>105</v>
      </c>
      <c r="B29" s="121" t="s">
        <v>108</v>
      </c>
      <c r="C29" s="113">
        <v>20.934982012805239</v>
      </c>
      <c r="D29" s="115">
        <v>35673</v>
      </c>
      <c r="E29" s="114">
        <v>37778</v>
      </c>
      <c r="F29" s="114">
        <v>37088</v>
      </c>
      <c r="G29" s="114">
        <v>38472</v>
      </c>
      <c r="H29" s="140">
        <v>37029</v>
      </c>
      <c r="I29" s="115">
        <v>-1356</v>
      </c>
      <c r="J29" s="116">
        <v>-3.6619946528396663</v>
      </c>
    </row>
    <row r="30" spans="1:10" s="110" customFormat="1" ht="13.5" customHeight="1" x14ac:dyDescent="0.2">
      <c r="A30" s="118"/>
      <c r="B30" s="121" t="s">
        <v>109</v>
      </c>
      <c r="C30" s="113">
        <v>52.3846970932928</v>
      </c>
      <c r="D30" s="115">
        <v>89263</v>
      </c>
      <c r="E30" s="114">
        <v>93936</v>
      </c>
      <c r="F30" s="114">
        <v>93412</v>
      </c>
      <c r="G30" s="114">
        <v>93817</v>
      </c>
      <c r="H30" s="140">
        <v>93049</v>
      </c>
      <c r="I30" s="115">
        <v>-3786</v>
      </c>
      <c r="J30" s="116">
        <v>-4.0688239529710151</v>
      </c>
    </row>
    <row r="31" spans="1:10" s="110" customFormat="1" ht="13.5" customHeight="1" x14ac:dyDescent="0.2">
      <c r="A31" s="118"/>
      <c r="B31" s="121" t="s">
        <v>110</v>
      </c>
      <c r="C31" s="113">
        <v>14.266515648566013</v>
      </c>
      <c r="D31" s="115">
        <v>24310</v>
      </c>
      <c r="E31" s="114">
        <v>24775</v>
      </c>
      <c r="F31" s="114">
        <v>24576</v>
      </c>
      <c r="G31" s="114">
        <v>24445</v>
      </c>
      <c r="H31" s="140">
        <v>24181</v>
      </c>
      <c r="I31" s="115">
        <v>129</v>
      </c>
      <c r="J31" s="116">
        <v>0.53347669657995944</v>
      </c>
    </row>
    <row r="32" spans="1:10" s="110" customFormat="1" ht="13.5" customHeight="1" x14ac:dyDescent="0.2">
      <c r="A32" s="120"/>
      <c r="B32" s="121" t="s">
        <v>111</v>
      </c>
      <c r="C32" s="113">
        <v>12.413805245335947</v>
      </c>
      <c r="D32" s="115">
        <v>21153</v>
      </c>
      <c r="E32" s="114">
        <v>21683</v>
      </c>
      <c r="F32" s="114">
        <v>21458</v>
      </c>
      <c r="G32" s="114">
        <v>21243</v>
      </c>
      <c r="H32" s="140">
        <v>21102</v>
      </c>
      <c r="I32" s="115">
        <v>51</v>
      </c>
      <c r="J32" s="116">
        <v>0.24168325277224909</v>
      </c>
    </row>
    <row r="33" spans="1:10" s="110" customFormat="1" ht="13.5" customHeight="1" x14ac:dyDescent="0.2">
      <c r="A33" s="120"/>
      <c r="B33" s="121" t="s">
        <v>112</v>
      </c>
      <c r="C33" s="113">
        <v>0.95833895738824759</v>
      </c>
      <c r="D33" s="115">
        <v>1633</v>
      </c>
      <c r="E33" s="114">
        <v>1719</v>
      </c>
      <c r="F33" s="114">
        <v>1742</v>
      </c>
      <c r="G33" s="114">
        <v>1546</v>
      </c>
      <c r="H33" s="140">
        <v>1505</v>
      </c>
      <c r="I33" s="115">
        <v>128</v>
      </c>
      <c r="J33" s="116">
        <v>8.5049833887043196</v>
      </c>
    </row>
    <row r="34" spans="1:10" s="110" customFormat="1" ht="13.5" customHeight="1" x14ac:dyDescent="0.2">
      <c r="A34" s="118" t="s">
        <v>113</v>
      </c>
      <c r="B34" s="122" t="s">
        <v>116</v>
      </c>
      <c r="C34" s="113">
        <v>82.146021983697082</v>
      </c>
      <c r="D34" s="115">
        <v>139976</v>
      </c>
      <c r="E34" s="114">
        <v>146383</v>
      </c>
      <c r="F34" s="114">
        <v>145091</v>
      </c>
      <c r="G34" s="114">
        <v>146333</v>
      </c>
      <c r="H34" s="140">
        <v>144467</v>
      </c>
      <c r="I34" s="115">
        <v>-4491</v>
      </c>
      <c r="J34" s="116">
        <v>-3.1086684156243294</v>
      </c>
    </row>
    <row r="35" spans="1:10" s="110" customFormat="1" ht="13.5" customHeight="1" x14ac:dyDescent="0.2">
      <c r="A35" s="118"/>
      <c r="B35" s="119" t="s">
        <v>117</v>
      </c>
      <c r="C35" s="113">
        <v>17.471933520736624</v>
      </c>
      <c r="D35" s="115">
        <v>29772</v>
      </c>
      <c r="E35" s="114">
        <v>31131</v>
      </c>
      <c r="F35" s="114">
        <v>30801</v>
      </c>
      <c r="G35" s="114">
        <v>30968</v>
      </c>
      <c r="H35" s="140">
        <v>30226</v>
      </c>
      <c r="I35" s="115">
        <v>-454</v>
      </c>
      <c r="J35" s="116">
        <v>-1.5020181300866804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93317</v>
      </c>
      <c r="E37" s="114">
        <v>97617</v>
      </c>
      <c r="F37" s="114">
        <v>96682</v>
      </c>
      <c r="G37" s="114">
        <v>99756</v>
      </c>
      <c r="H37" s="140">
        <v>98564</v>
      </c>
      <c r="I37" s="115">
        <v>-5247</v>
      </c>
      <c r="J37" s="116">
        <v>-5.3234446653950735</v>
      </c>
    </row>
    <row r="38" spans="1:10" s="110" customFormat="1" ht="13.5" customHeight="1" x14ac:dyDescent="0.2">
      <c r="A38" s="118" t="s">
        <v>105</v>
      </c>
      <c r="B38" s="119" t="s">
        <v>106</v>
      </c>
      <c r="C38" s="113">
        <v>41.385813946011979</v>
      </c>
      <c r="D38" s="115">
        <v>38620</v>
      </c>
      <c r="E38" s="114">
        <v>40367</v>
      </c>
      <c r="F38" s="114">
        <v>39830</v>
      </c>
      <c r="G38" s="114">
        <v>41171</v>
      </c>
      <c r="H38" s="140">
        <v>40615</v>
      </c>
      <c r="I38" s="115">
        <v>-1995</v>
      </c>
      <c r="J38" s="116">
        <v>-4.9119783331281548</v>
      </c>
    </row>
    <row r="39" spans="1:10" s="110" customFormat="1" ht="13.5" customHeight="1" x14ac:dyDescent="0.2">
      <c r="A39" s="120"/>
      <c r="B39" s="119" t="s">
        <v>107</v>
      </c>
      <c r="C39" s="113">
        <v>58.614186053988021</v>
      </c>
      <c r="D39" s="115">
        <v>54697</v>
      </c>
      <c r="E39" s="114">
        <v>57250</v>
      </c>
      <c r="F39" s="114">
        <v>56852</v>
      </c>
      <c r="G39" s="114">
        <v>58585</v>
      </c>
      <c r="H39" s="140">
        <v>57949</v>
      </c>
      <c r="I39" s="115">
        <v>-3252</v>
      </c>
      <c r="J39" s="116">
        <v>-5.6118310928575124</v>
      </c>
    </row>
    <row r="40" spans="1:10" s="110" customFormat="1" ht="13.5" customHeight="1" x14ac:dyDescent="0.2">
      <c r="A40" s="118" t="s">
        <v>105</v>
      </c>
      <c r="B40" s="121" t="s">
        <v>108</v>
      </c>
      <c r="C40" s="113">
        <v>28.316383938617829</v>
      </c>
      <c r="D40" s="115">
        <v>26424</v>
      </c>
      <c r="E40" s="114">
        <v>27767</v>
      </c>
      <c r="F40" s="114">
        <v>27097</v>
      </c>
      <c r="G40" s="114">
        <v>29187</v>
      </c>
      <c r="H40" s="140">
        <v>27820</v>
      </c>
      <c r="I40" s="115">
        <v>-1396</v>
      </c>
      <c r="J40" s="116">
        <v>-5.0179726815240837</v>
      </c>
    </row>
    <row r="41" spans="1:10" s="110" customFormat="1" ht="13.5" customHeight="1" x14ac:dyDescent="0.2">
      <c r="A41" s="118"/>
      <c r="B41" s="121" t="s">
        <v>109</v>
      </c>
      <c r="C41" s="113">
        <v>36.37708027476237</v>
      </c>
      <c r="D41" s="115">
        <v>33946</v>
      </c>
      <c r="E41" s="114">
        <v>36061</v>
      </c>
      <c r="F41" s="114">
        <v>35973</v>
      </c>
      <c r="G41" s="114">
        <v>36957</v>
      </c>
      <c r="H41" s="140">
        <v>37201</v>
      </c>
      <c r="I41" s="115">
        <v>-3255</v>
      </c>
      <c r="J41" s="116">
        <v>-8.749764791269051</v>
      </c>
    </row>
    <row r="42" spans="1:10" s="110" customFormat="1" ht="13.5" customHeight="1" x14ac:dyDescent="0.2">
      <c r="A42" s="118"/>
      <c r="B42" s="121" t="s">
        <v>110</v>
      </c>
      <c r="C42" s="113">
        <v>13.672749874085108</v>
      </c>
      <c r="D42" s="115">
        <v>12759</v>
      </c>
      <c r="E42" s="114">
        <v>13088</v>
      </c>
      <c r="F42" s="114">
        <v>13111</v>
      </c>
      <c r="G42" s="114">
        <v>13278</v>
      </c>
      <c r="H42" s="140">
        <v>13290</v>
      </c>
      <c r="I42" s="115">
        <v>-531</v>
      </c>
      <c r="J42" s="116">
        <v>-3.9954853273137698</v>
      </c>
    </row>
    <row r="43" spans="1:10" s="110" customFormat="1" ht="13.5" customHeight="1" x14ac:dyDescent="0.2">
      <c r="A43" s="120"/>
      <c r="B43" s="121" t="s">
        <v>111</v>
      </c>
      <c r="C43" s="113">
        <v>21.633785912534695</v>
      </c>
      <c r="D43" s="115">
        <v>20188</v>
      </c>
      <c r="E43" s="114">
        <v>20701</v>
      </c>
      <c r="F43" s="114">
        <v>20501</v>
      </c>
      <c r="G43" s="114">
        <v>20334</v>
      </c>
      <c r="H43" s="140">
        <v>20252</v>
      </c>
      <c r="I43" s="115">
        <v>-64</v>
      </c>
      <c r="J43" s="116">
        <v>-0.31601817104483509</v>
      </c>
    </row>
    <row r="44" spans="1:10" s="110" customFormat="1" ht="13.5" customHeight="1" x14ac:dyDescent="0.2">
      <c r="A44" s="120"/>
      <c r="B44" s="121" t="s">
        <v>112</v>
      </c>
      <c r="C44" s="113">
        <v>1.4981193137370468</v>
      </c>
      <c r="D44" s="115">
        <v>1398</v>
      </c>
      <c r="E44" s="114">
        <v>1493</v>
      </c>
      <c r="F44" s="114">
        <v>1511</v>
      </c>
      <c r="G44" s="114">
        <v>1330</v>
      </c>
      <c r="H44" s="140">
        <v>1323</v>
      </c>
      <c r="I44" s="115">
        <v>75</v>
      </c>
      <c r="J44" s="116">
        <v>5.6689342403628116</v>
      </c>
    </row>
    <row r="45" spans="1:10" s="110" customFormat="1" ht="13.5" customHeight="1" x14ac:dyDescent="0.2">
      <c r="A45" s="118" t="s">
        <v>113</v>
      </c>
      <c r="B45" s="122" t="s">
        <v>116</v>
      </c>
      <c r="C45" s="113">
        <v>82.6580365849738</v>
      </c>
      <c r="D45" s="115">
        <v>77134</v>
      </c>
      <c r="E45" s="114">
        <v>80696</v>
      </c>
      <c r="F45" s="114">
        <v>79864</v>
      </c>
      <c r="G45" s="114">
        <v>82551</v>
      </c>
      <c r="H45" s="140">
        <v>81439</v>
      </c>
      <c r="I45" s="115">
        <v>-4305</v>
      </c>
      <c r="J45" s="116">
        <v>-5.286165105170741</v>
      </c>
    </row>
    <row r="46" spans="1:10" s="110" customFormat="1" ht="13.5" customHeight="1" x14ac:dyDescent="0.2">
      <c r="A46" s="118"/>
      <c r="B46" s="119" t="s">
        <v>117</v>
      </c>
      <c r="C46" s="113">
        <v>16.668988501559202</v>
      </c>
      <c r="D46" s="115">
        <v>15555</v>
      </c>
      <c r="E46" s="114">
        <v>16286</v>
      </c>
      <c r="F46" s="114">
        <v>16196</v>
      </c>
      <c r="G46" s="114">
        <v>16548</v>
      </c>
      <c r="H46" s="140">
        <v>16476</v>
      </c>
      <c r="I46" s="115">
        <v>-921</v>
      </c>
      <c r="J46" s="116">
        <v>-5.589949016751639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77082</v>
      </c>
      <c r="E48" s="114">
        <v>80555</v>
      </c>
      <c r="F48" s="114">
        <v>79852</v>
      </c>
      <c r="G48" s="114">
        <v>78221</v>
      </c>
      <c r="H48" s="140">
        <v>76798</v>
      </c>
      <c r="I48" s="115">
        <v>284</v>
      </c>
      <c r="J48" s="116">
        <v>0.36980129690877367</v>
      </c>
    </row>
    <row r="49" spans="1:12" s="110" customFormat="1" ht="13.5" customHeight="1" x14ac:dyDescent="0.2">
      <c r="A49" s="118" t="s">
        <v>105</v>
      </c>
      <c r="B49" s="119" t="s">
        <v>106</v>
      </c>
      <c r="C49" s="113">
        <v>45.93290262318051</v>
      </c>
      <c r="D49" s="115">
        <v>35406</v>
      </c>
      <c r="E49" s="114">
        <v>36979</v>
      </c>
      <c r="F49" s="114">
        <v>36778</v>
      </c>
      <c r="G49" s="114">
        <v>35733</v>
      </c>
      <c r="H49" s="140">
        <v>34958</v>
      </c>
      <c r="I49" s="115">
        <v>448</v>
      </c>
      <c r="J49" s="116">
        <v>1.2815378454144974</v>
      </c>
    </row>
    <row r="50" spans="1:12" s="110" customFormat="1" ht="13.5" customHeight="1" x14ac:dyDescent="0.2">
      <c r="A50" s="120"/>
      <c r="B50" s="119" t="s">
        <v>107</v>
      </c>
      <c r="C50" s="113">
        <v>54.06709737681949</v>
      </c>
      <c r="D50" s="115">
        <v>41676</v>
      </c>
      <c r="E50" s="114">
        <v>43576</v>
      </c>
      <c r="F50" s="114">
        <v>43074</v>
      </c>
      <c r="G50" s="114">
        <v>42488</v>
      </c>
      <c r="H50" s="140">
        <v>41840</v>
      </c>
      <c r="I50" s="115">
        <v>-164</v>
      </c>
      <c r="J50" s="116">
        <v>-0.39196940726577439</v>
      </c>
    </row>
    <row r="51" spans="1:12" s="110" customFormat="1" ht="13.5" customHeight="1" x14ac:dyDescent="0.2">
      <c r="A51" s="118" t="s">
        <v>105</v>
      </c>
      <c r="B51" s="121" t="s">
        <v>108</v>
      </c>
      <c r="C51" s="113">
        <v>11.998910251420565</v>
      </c>
      <c r="D51" s="115">
        <v>9249</v>
      </c>
      <c r="E51" s="114">
        <v>10011</v>
      </c>
      <c r="F51" s="114">
        <v>9991</v>
      </c>
      <c r="G51" s="114">
        <v>9285</v>
      </c>
      <c r="H51" s="140">
        <v>9209</v>
      </c>
      <c r="I51" s="115">
        <v>40</v>
      </c>
      <c r="J51" s="116">
        <v>0.43435769356064718</v>
      </c>
    </row>
    <row r="52" spans="1:12" s="110" customFormat="1" ht="13.5" customHeight="1" x14ac:dyDescent="0.2">
      <c r="A52" s="118"/>
      <c r="B52" s="121" t="s">
        <v>109</v>
      </c>
      <c r="C52" s="113">
        <v>71.763835914999618</v>
      </c>
      <c r="D52" s="115">
        <v>55317</v>
      </c>
      <c r="E52" s="114">
        <v>57875</v>
      </c>
      <c r="F52" s="114">
        <v>57439</v>
      </c>
      <c r="G52" s="114">
        <v>56860</v>
      </c>
      <c r="H52" s="140">
        <v>55848</v>
      </c>
      <c r="I52" s="115">
        <v>-531</v>
      </c>
      <c r="J52" s="116">
        <v>-0.95079501504082509</v>
      </c>
    </row>
    <row r="53" spans="1:12" s="110" customFormat="1" ht="13.5" customHeight="1" x14ac:dyDescent="0.2">
      <c r="A53" s="118"/>
      <c r="B53" s="121" t="s">
        <v>110</v>
      </c>
      <c r="C53" s="113">
        <v>14.985340286967126</v>
      </c>
      <c r="D53" s="115">
        <v>11551</v>
      </c>
      <c r="E53" s="114">
        <v>11687</v>
      </c>
      <c r="F53" s="114">
        <v>11465</v>
      </c>
      <c r="G53" s="114">
        <v>11167</v>
      </c>
      <c r="H53" s="140">
        <v>10891</v>
      </c>
      <c r="I53" s="115">
        <v>660</v>
      </c>
      <c r="J53" s="116">
        <v>6.0600495822238543</v>
      </c>
    </row>
    <row r="54" spans="1:12" s="110" customFormat="1" ht="13.5" customHeight="1" x14ac:dyDescent="0.2">
      <c r="A54" s="120"/>
      <c r="B54" s="121" t="s">
        <v>111</v>
      </c>
      <c r="C54" s="113">
        <v>1.2519135466126983</v>
      </c>
      <c r="D54" s="115">
        <v>965</v>
      </c>
      <c r="E54" s="114">
        <v>982</v>
      </c>
      <c r="F54" s="114">
        <v>957</v>
      </c>
      <c r="G54" s="114">
        <v>909</v>
      </c>
      <c r="H54" s="140">
        <v>850</v>
      </c>
      <c r="I54" s="115">
        <v>115</v>
      </c>
      <c r="J54" s="116">
        <v>13.529411764705882</v>
      </c>
    </row>
    <row r="55" spans="1:12" s="110" customFormat="1" ht="13.5" customHeight="1" x14ac:dyDescent="0.2">
      <c r="A55" s="120"/>
      <c r="B55" s="121" t="s">
        <v>112</v>
      </c>
      <c r="C55" s="113">
        <v>0.304870138294284</v>
      </c>
      <c r="D55" s="115">
        <v>235</v>
      </c>
      <c r="E55" s="114">
        <v>226</v>
      </c>
      <c r="F55" s="114">
        <v>231</v>
      </c>
      <c r="G55" s="114">
        <v>216</v>
      </c>
      <c r="H55" s="140">
        <v>182</v>
      </c>
      <c r="I55" s="115">
        <v>53</v>
      </c>
      <c r="J55" s="116">
        <v>29.12087912087912</v>
      </c>
    </row>
    <row r="56" spans="1:12" s="110" customFormat="1" ht="13.5" customHeight="1" x14ac:dyDescent="0.2">
      <c r="A56" s="118" t="s">
        <v>113</v>
      </c>
      <c r="B56" s="122" t="s">
        <v>116</v>
      </c>
      <c r="C56" s="113">
        <v>81.526166939103817</v>
      </c>
      <c r="D56" s="115">
        <v>62842</v>
      </c>
      <c r="E56" s="114">
        <v>65687</v>
      </c>
      <c r="F56" s="114">
        <v>65227</v>
      </c>
      <c r="G56" s="114">
        <v>63782</v>
      </c>
      <c r="H56" s="140">
        <v>63028</v>
      </c>
      <c r="I56" s="115">
        <v>-186</v>
      </c>
      <c r="J56" s="116">
        <v>-0.29510693659960652</v>
      </c>
    </row>
    <row r="57" spans="1:12" s="110" customFormat="1" ht="13.5" customHeight="1" x14ac:dyDescent="0.2">
      <c r="A57" s="142"/>
      <c r="B57" s="124" t="s">
        <v>117</v>
      </c>
      <c r="C57" s="125">
        <v>18.44399470693547</v>
      </c>
      <c r="D57" s="143">
        <v>14217</v>
      </c>
      <c r="E57" s="144">
        <v>14845</v>
      </c>
      <c r="F57" s="144">
        <v>14605</v>
      </c>
      <c r="G57" s="144">
        <v>14420</v>
      </c>
      <c r="H57" s="145">
        <v>13750</v>
      </c>
      <c r="I57" s="143">
        <v>467</v>
      </c>
      <c r="J57" s="146">
        <v>3.3963636363636365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1013760</v>
      </c>
      <c r="E12" s="236">
        <v>1014606</v>
      </c>
      <c r="F12" s="114">
        <v>1013804</v>
      </c>
      <c r="G12" s="114">
        <v>996031</v>
      </c>
      <c r="H12" s="140">
        <v>994459</v>
      </c>
      <c r="I12" s="115">
        <v>19301</v>
      </c>
      <c r="J12" s="116">
        <v>1.9408542735296277</v>
      </c>
    </row>
    <row r="13" spans="1:15" s="110" customFormat="1" ht="12" customHeight="1" x14ac:dyDescent="0.2">
      <c r="A13" s="118" t="s">
        <v>105</v>
      </c>
      <c r="B13" s="119" t="s">
        <v>106</v>
      </c>
      <c r="C13" s="113">
        <v>53.605488478535356</v>
      </c>
      <c r="D13" s="115">
        <v>543431</v>
      </c>
      <c r="E13" s="114">
        <v>543735</v>
      </c>
      <c r="F13" s="114">
        <v>544002</v>
      </c>
      <c r="G13" s="114">
        <v>534114</v>
      </c>
      <c r="H13" s="140">
        <v>531830</v>
      </c>
      <c r="I13" s="115">
        <v>11601</v>
      </c>
      <c r="J13" s="116">
        <v>2.1813361412481433</v>
      </c>
    </row>
    <row r="14" spans="1:15" s="110" customFormat="1" ht="12" customHeight="1" x14ac:dyDescent="0.2">
      <c r="A14" s="118"/>
      <c r="B14" s="119" t="s">
        <v>107</v>
      </c>
      <c r="C14" s="113">
        <v>46.394511521464644</v>
      </c>
      <c r="D14" s="115">
        <v>470329</v>
      </c>
      <c r="E14" s="114">
        <v>470871</v>
      </c>
      <c r="F14" s="114">
        <v>469802</v>
      </c>
      <c r="G14" s="114">
        <v>461917</v>
      </c>
      <c r="H14" s="140">
        <v>462629</v>
      </c>
      <c r="I14" s="115">
        <v>7700</v>
      </c>
      <c r="J14" s="116">
        <v>1.6644006320399283</v>
      </c>
    </row>
    <row r="15" spans="1:15" s="110" customFormat="1" ht="12" customHeight="1" x14ac:dyDescent="0.2">
      <c r="A15" s="118" t="s">
        <v>105</v>
      </c>
      <c r="B15" s="121" t="s">
        <v>108</v>
      </c>
      <c r="C15" s="113">
        <v>8.9234138257575761</v>
      </c>
      <c r="D15" s="115">
        <v>90462</v>
      </c>
      <c r="E15" s="114">
        <v>93178</v>
      </c>
      <c r="F15" s="114">
        <v>94376</v>
      </c>
      <c r="G15" s="114">
        <v>86481</v>
      </c>
      <c r="H15" s="140">
        <v>89446</v>
      </c>
      <c r="I15" s="115">
        <v>1016</v>
      </c>
      <c r="J15" s="116">
        <v>1.1358808666681572</v>
      </c>
    </row>
    <row r="16" spans="1:15" s="110" customFormat="1" ht="12" customHeight="1" x14ac:dyDescent="0.2">
      <c r="A16" s="118"/>
      <c r="B16" s="121" t="s">
        <v>109</v>
      </c>
      <c r="C16" s="113">
        <v>72.319681186868692</v>
      </c>
      <c r="D16" s="115">
        <v>733148</v>
      </c>
      <c r="E16" s="114">
        <v>733530</v>
      </c>
      <c r="F16" s="114">
        <v>734312</v>
      </c>
      <c r="G16" s="114">
        <v>728956</v>
      </c>
      <c r="H16" s="140">
        <v>727511</v>
      </c>
      <c r="I16" s="115">
        <v>5637</v>
      </c>
      <c r="J16" s="116">
        <v>0.77483364512701525</v>
      </c>
    </row>
    <row r="17" spans="1:10" s="110" customFormat="1" ht="12" customHeight="1" x14ac:dyDescent="0.2">
      <c r="A17" s="118"/>
      <c r="B17" s="121" t="s">
        <v>110</v>
      </c>
      <c r="C17" s="113">
        <v>17.555042613636363</v>
      </c>
      <c r="D17" s="115">
        <v>177966</v>
      </c>
      <c r="E17" s="114">
        <v>175783</v>
      </c>
      <c r="F17" s="114">
        <v>173305</v>
      </c>
      <c r="G17" s="114">
        <v>169442</v>
      </c>
      <c r="H17" s="140">
        <v>166479</v>
      </c>
      <c r="I17" s="115">
        <v>11487</v>
      </c>
      <c r="J17" s="116">
        <v>6.8999693655055596</v>
      </c>
    </row>
    <row r="18" spans="1:10" s="110" customFormat="1" ht="12" customHeight="1" x14ac:dyDescent="0.2">
      <c r="A18" s="120"/>
      <c r="B18" s="121" t="s">
        <v>111</v>
      </c>
      <c r="C18" s="113">
        <v>1.2018623737373737</v>
      </c>
      <c r="D18" s="115">
        <v>12184</v>
      </c>
      <c r="E18" s="114">
        <v>12114</v>
      </c>
      <c r="F18" s="114">
        <v>11811</v>
      </c>
      <c r="G18" s="114">
        <v>11152</v>
      </c>
      <c r="H18" s="140">
        <v>11023</v>
      </c>
      <c r="I18" s="115">
        <v>1161</v>
      </c>
      <c r="J18" s="116">
        <v>10.532522906649733</v>
      </c>
    </row>
    <row r="19" spans="1:10" s="110" customFormat="1" ht="12" customHeight="1" x14ac:dyDescent="0.2">
      <c r="A19" s="120"/>
      <c r="B19" s="121" t="s">
        <v>112</v>
      </c>
      <c r="C19" s="113">
        <v>0.36902225378787878</v>
      </c>
      <c r="D19" s="115">
        <v>3741</v>
      </c>
      <c r="E19" s="114">
        <v>3603</v>
      </c>
      <c r="F19" s="114">
        <v>3654</v>
      </c>
      <c r="G19" s="114">
        <v>3172</v>
      </c>
      <c r="H19" s="140">
        <v>2978</v>
      </c>
      <c r="I19" s="115">
        <v>763</v>
      </c>
      <c r="J19" s="116">
        <v>25.62122229684352</v>
      </c>
    </row>
    <row r="20" spans="1:10" s="110" customFormat="1" ht="12" customHeight="1" x14ac:dyDescent="0.2">
      <c r="A20" s="118" t="s">
        <v>113</v>
      </c>
      <c r="B20" s="119" t="s">
        <v>181</v>
      </c>
      <c r="C20" s="113">
        <v>71.554016729797979</v>
      </c>
      <c r="D20" s="115">
        <v>725386</v>
      </c>
      <c r="E20" s="114">
        <v>725613</v>
      </c>
      <c r="F20" s="114">
        <v>727179</v>
      </c>
      <c r="G20" s="114">
        <v>714632</v>
      </c>
      <c r="H20" s="140">
        <v>714810</v>
      </c>
      <c r="I20" s="115">
        <v>10576</v>
      </c>
      <c r="J20" s="116">
        <v>1.4795540073585989</v>
      </c>
    </row>
    <row r="21" spans="1:10" s="110" customFormat="1" ht="12" customHeight="1" x14ac:dyDescent="0.2">
      <c r="A21" s="118"/>
      <c r="B21" s="119" t="s">
        <v>182</v>
      </c>
      <c r="C21" s="113">
        <v>28.445983270202021</v>
      </c>
      <c r="D21" s="115">
        <v>288374</v>
      </c>
      <c r="E21" s="114">
        <v>288993</v>
      </c>
      <c r="F21" s="114">
        <v>286625</v>
      </c>
      <c r="G21" s="114">
        <v>281399</v>
      </c>
      <c r="H21" s="140">
        <v>279649</v>
      </c>
      <c r="I21" s="115">
        <v>8725</v>
      </c>
      <c r="J21" s="116">
        <v>3.1199825495531899</v>
      </c>
    </row>
    <row r="22" spans="1:10" s="110" customFormat="1" ht="12" customHeight="1" x14ac:dyDescent="0.2">
      <c r="A22" s="118" t="s">
        <v>113</v>
      </c>
      <c r="B22" s="119" t="s">
        <v>116</v>
      </c>
      <c r="C22" s="113">
        <v>86.806147411616166</v>
      </c>
      <c r="D22" s="115">
        <v>880006</v>
      </c>
      <c r="E22" s="114">
        <v>882733</v>
      </c>
      <c r="F22" s="114">
        <v>882786</v>
      </c>
      <c r="G22" s="114">
        <v>867423</v>
      </c>
      <c r="H22" s="140">
        <v>868569</v>
      </c>
      <c r="I22" s="115">
        <v>11437</v>
      </c>
      <c r="J22" s="116">
        <v>1.3167635501612422</v>
      </c>
    </row>
    <row r="23" spans="1:10" s="110" customFormat="1" ht="12" customHeight="1" x14ac:dyDescent="0.2">
      <c r="A23" s="118"/>
      <c r="B23" s="119" t="s">
        <v>117</v>
      </c>
      <c r="C23" s="113">
        <v>13.06897095959596</v>
      </c>
      <c r="D23" s="115">
        <v>132488</v>
      </c>
      <c r="E23" s="114">
        <v>130628</v>
      </c>
      <c r="F23" s="114">
        <v>129800</v>
      </c>
      <c r="G23" s="114">
        <v>127341</v>
      </c>
      <c r="H23" s="140">
        <v>124643</v>
      </c>
      <c r="I23" s="115">
        <v>7845</v>
      </c>
      <c r="J23" s="116">
        <v>6.2939755942973132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1013760</v>
      </c>
      <c r="E25" s="236">
        <v>1014606</v>
      </c>
      <c r="F25" s="236">
        <v>1013804</v>
      </c>
      <c r="G25" s="236">
        <v>996031</v>
      </c>
      <c r="H25" s="241">
        <v>994459</v>
      </c>
      <c r="I25" s="235">
        <v>19301</v>
      </c>
      <c r="J25" s="116">
        <v>1.9408542735296277</v>
      </c>
    </row>
    <row r="26" spans="1:10" s="110" customFormat="1" ht="12" customHeight="1" x14ac:dyDescent="0.2">
      <c r="A26" s="118" t="s">
        <v>105</v>
      </c>
      <c r="B26" s="119" t="s">
        <v>106</v>
      </c>
      <c r="C26" s="113">
        <v>53.605488478535356</v>
      </c>
      <c r="D26" s="115">
        <v>543431</v>
      </c>
      <c r="E26" s="114">
        <v>543735</v>
      </c>
      <c r="F26" s="114">
        <v>544002</v>
      </c>
      <c r="G26" s="114">
        <v>534114</v>
      </c>
      <c r="H26" s="140">
        <v>531830</v>
      </c>
      <c r="I26" s="115">
        <v>11601</v>
      </c>
      <c r="J26" s="116">
        <v>2.1813361412481433</v>
      </c>
    </row>
    <row r="27" spans="1:10" s="110" customFormat="1" ht="12" customHeight="1" x14ac:dyDescent="0.2">
      <c r="A27" s="118"/>
      <c r="B27" s="119" t="s">
        <v>107</v>
      </c>
      <c r="C27" s="113">
        <v>46.394511521464644</v>
      </c>
      <c r="D27" s="115">
        <v>470329</v>
      </c>
      <c r="E27" s="114">
        <v>470871</v>
      </c>
      <c r="F27" s="114">
        <v>469802</v>
      </c>
      <c r="G27" s="114">
        <v>461917</v>
      </c>
      <c r="H27" s="140">
        <v>462629</v>
      </c>
      <c r="I27" s="115">
        <v>7700</v>
      </c>
      <c r="J27" s="116">
        <v>1.6644006320399283</v>
      </c>
    </row>
    <row r="28" spans="1:10" s="110" customFormat="1" ht="12" customHeight="1" x14ac:dyDescent="0.2">
      <c r="A28" s="118" t="s">
        <v>105</v>
      </c>
      <c r="B28" s="121" t="s">
        <v>108</v>
      </c>
      <c r="C28" s="113">
        <v>8.9234138257575761</v>
      </c>
      <c r="D28" s="115">
        <v>90462</v>
      </c>
      <c r="E28" s="114">
        <v>93178</v>
      </c>
      <c r="F28" s="114">
        <v>94376</v>
      </c>
      <c r="G28" s="114">
        <v>86481</v>
      </c>
      <c r="H28" s="140">
        <v>89446</v>
      </c>
      <c r="I28" s="115">
        <v>1016</v>
      </c>
      <c r="J28" s="116">
        <v>1.1358808666681572</v>
      </c>
    </row>
    <row r="29" spans="1:10" s="110" customFormat="1" ht="12" customHeight="1" x14ac:dyDescent="0.2">
      <c r="A29" s="118"/>
      <c r="B29" s="121" t="s">
        <v>109</v>
      </c>
      <c r="C29" s="113">
        <v>72.319681186868692</v>
      </c>
      <c r="D29" s="115">
        <v>733148</v>
      </c>
      <c r="E29" s="114">
        <v>733530</v>
      </c>
      <c r="F29" s="114">
        <v>734312</v>
      </c>
      <c r="G29" s="114">
        <v>728956</v>
      </c>
      <c r="H29" s="140">
        <v>727511</v>
      </c>
      <c r="I29" s="115">
        <v>5637</v>
      </c>
      <c r="J29" s="116">
        <v>0.77483364512701525</v>
      </c>
    </row>
    <row r="30" spans="1:10" s="110" customFormat="1" ht="12" customHeight="1" x14ac:dyDescent="0.2">
      <c r="A30" s="118"/>
      <c r="B30" s="121" t="s">
        <v>110</v>
      </c>
      <c r="C30" s="113">
        <v>17.555042613636363</v>
      </c>
      <c r="D30" s="115">
        <v>177966</v>
      </c>
      <c r="E30" s="114">
        <v>175783</v>
      </c>
      <c r="F30" s="114">
        <v>173305</v>
      </c>
      <c r="G30" s="114">
        <v>169442</v>
      </c>
      <c r="H30" s="140">
        <v>166479</v>
      </c>
      <c r="I30" s="115">
        <v>11487</v>
      </c>
      <c r="J30" s="116">
        <v>6.8999693655055596</v>
      </c>
    </row>
    <row r="31" spans="1:10" s="110" customFormat="1" ht="12" customHeight="1" x14ac:dyDescent="0.2">
      <c r="A31" s="120"/>
      <c r="B31" s="121" t="s">
        <v>111</v>
      </c>
      <c r="C31" s="113">
        <v>1.2018623737373737</v>
      </c>
      <c r="D31" s="115">
        <v>12184</v>
      </c>
      <c r="E31" s="114">
        <v>12114</v>
      </c>
      <c r="F31" s="114">
        <v>11811</v>
      </c>
      <c r="G31" s="114">
        <v>11152</v>
      </c>
      <c r="H31" s="140">
        <v>11023</v>
      </c>
      <c r="I31" s="115">
        <v>1161</v>
      </c>
      <c r="J31" s="116">
        <v>10.532522906649733</v>
      </c>
    </row>
    <row r="32" spans="1:10" s="110" customFormat="1" ht="12" customHeight="1" x14ac:dyDescent="0.2">
      <c r="A32" s="120"/>
      <c r="B32" s="121" t="s">
        <v>112</v>
      </c>
      <c r="C32" s="113">
        <v>0.36902225378787878</v>
      </c>
      <c r="D32" s="115">
        <v>3741</v>
      </c>
      <c r="E32" s="114">
        <v>3603</v>
      </c>
      <c r="F32" s="114">
        <v>3654</v>
      </c>
      <c r="G32" s="114">
        <v>3172</v>
      </c>
      <c r="H32" s="140">
        <v>2978</v>
      </c>
      <c r="I32" s="115">
        <v>763</v>
      </c>
      <c r="J32" s="116">
        <v>25.62122229684352</v>
      </c>
    </row>
    <row r="33" spans="1:10" s="110" customFormat="1" ht="12" customHeight="1" x14ac:dyDescent="0.2">
      <c r="A33" s="118" t="s">
        <v>113</v>
      </c>
      <c r="B33" s="119" t="s">
        <v>181</v>
      </c>
      <c r="C33" s="113">
        <v>71.554016729797979</v>
      </c>
      <c r="D33" s="115">
        <v>725386</v>
      </c>
      <c r="E33" s="114">
        <v>725613</v>
      </c>
      <c r="F33" s="114">
        <v>727179</v>
      </c>
      <c r="G33" s="114">
        <v>714632</v>
      </c>
      <c r="H33" s="140">
        <v>714810</v>
      </c>
      <c r="I33" s="115">
        <v>10576</v>
      </c>
      <c r="J33" s="116">
        <v>1.4795540073585989</v>
      </c>
    </row>
    <row r="34" spans="1:10" s="110" customFormat="1" ht="12" customHeight="1" x14ac:dyDescent="0.2">
      <c r="A34" s="118"/>
      <c r="B34" s="119" t="s">
        <v>182</v>
      </c>
      <c r="C34" s="113">
        <v>28.445983270202021</v>
      </c>
      <c r="D34" s="115">
        <v>288374</v>
      </c>
      <c r="E34" s="114">
        <v>288993</v>
      </c>
      <c r="F34" s="114">
        <v>286625</v>
      </c>
      <c r="G34" s="114">
        <v>281399</v>
      </c>
      <c r="H34" s="140">
        <v>279649</v>
      </c>
      <c r="I34" s="115">
        <v>8725</v>
      </c>
      <c r="J34" s="116">
        <v>3.1199825495531899</v>
      </c>
    </row>
    <row r="35" spans="1:10" s="110" customFormat="1" ht="12" customHeight="1" x14ac:dyDescent="0.2">
      <c r="A35" s="118" t="s">
        <v>113</v>
      </c>
      <c r="B35" s="119" t="s">
        <v>116</v>
      </c>
      <c r="C35" s="113">
        <v>86.806147411616166</v>
      </c>
      <c r="D35" s="115">
        <v>880006</v>
      </c>
      <c r="E35" s="114">
        <v>882733</v>
      </c>
      <c r="F35" s="114">
        <v>882786</v>
      </c>
      <c r="G35" s="114">
        <v>867423</v>
      </c>
      <c r="H35" s="140">
        <v>868569</v>
      </c>
      <c r="I35" s="115">
        <v>11437</v>
      </c>
      <c r="J35" s="116">
        <v>1.3167635501612422</v>
      </c>
    </row>
    <row r="36" spans="1:10" s="110" customFormat="1" ht="12" customHeight="1" x14ac:dyDescent="0.2">
      <c r="A36" s="118"/>
      <c r="B36" s="119" t="s">
        <v>117</v>
      </c>
      <c r="C36" s="113">
        <v>13.06897095959596</v>
      </c>
      <c r="D36" s="115">
        <v>132488</v>
      </c>
      <c r="E36" s="114">
        <v>130628</v>
      </c>
      <c r="F36" s="114">
        <v>129800</v>
      </c>
      <c r="G36" s="114">
        <v>127341</v>
      </c>
      <c r="H36" s="140">
        <v>124643</v>
      </c>
      <c r="I36" s="115">
        <v>7845</v>
      </c>
      <c r="J36" s="116">
        <v>6.2939755942973132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783281</v>
      </c>
      <c r="E64" s="236">
        <v>784913</v>
      </c>
      <c r="F64" s="236">
        <v>782466</v>
      </c>
      <c r="G64" s="236">
        <v>768571</v>
      </c>
      <c r="H64" s="140">
        <v>765275</v>
      </c>
      <c r="I64" s="115">
        <v>18006</v>
      </c>
      <c r="J64" s="116">
        <v>2.3528796837738066</v>
      </c>
    </row>
    <row r="65" spans="1:12" s="110" customFormat="1" ht="12" customHeight="1" x14ac:dyDescent="0.2">
      <c r="A65" s="118" t="s">
        <v>105</v>
      </c>
      <c r="B65" s="119" t="s">
        <v>106</v>
      </c>
      <c r="C65" s="113">
        <v>52.044157843736791</v>
      </c>
      <c r="D65" s="235">
        <v>407652</v>
      </c>
      <c r="E65" s="236">
        <v>408412</v>
      </c>
      <c r="F65" s="236">
        <v>407966</v>
      </c>
      <c r="G65" s="236">
        <v>400142</v>
      </c>
      <c r="H65" s="140">
        <v>397233</v>
      </c>
      <c r="I65" s="115">
        <v>10419</v>
      </c>
      <c r="J65" s="116">
        <v>2.6228938683342018</v>
      </c>
    </row>
    <row r="66" spans="1:12" s="110" customFormat="1" ht="12" customHeight="1" x14ac:dyDescent="0.2">
      <c r="A66" s="118"/>
      <c r="B66" s="119" t="s">
        <v>107</v>
      </c>
      <c r="C66" s="113">
        <v>47.955842156263209</v>
      </c>
      <c r="D66" s="235">
        <v>375629</v>
      </c>
      <c r="E66" s="236">
        <v>376501</v>
      </c>
      <c r="F66" s="236">
        <v>374500</v>
      </c>
      <c r="G66" s="236">
        <v>368429</v>
      </c>
      <c r="H66" s="140">
        <v>368042</v>
      </c>
      <c r="I66" s="115">
        <v>7587</v>
      </c>
      <c r="J66" s="116">
        <v>2.0614495084800106</v>
      </c>
    </row>
    <row r="67" spans="1:12" s="110" customFormat="1" ht="12" customHeight="1" x14ac:dyDescent="0.2">
      <c r="A67" s="118" t="s">
        <v>105</v>
      </c>
      <c r="B67" s="121" t="s">
        <v>108</v>
      </c>
      <c r="C67" s="113">
        <v>9.0793725368035219</v>
      </c>
      <c r="D67" s="235">
        <v>71117</v>
      </c>
      <c r="E67" s="236">
        <v>73365</v>
      </c>
      <c r="F67" s="236">
        <v>74061</v>
      </c>
      <c r="G67" s="236">
        <v>68199</v>
      </c>
      <c r="H67" s="140">
        <v>70163</v>
      </c>
      <c r="I67" s="115">
        <v>954</v>
      </c>
      <c r="J67" s="116">
        <v>1.3596910052306772</v>
      </c>
    </row>
    <row r="68" spans="1:12" s="110" customFormat="1" ht="12" customHeight="1" x14ac:dyDescent="0.2">
      <c r="A68" s="118"/>
      <c r="B68" s="121" t="s">
        <v>109</v>
      </c>
      <c r="C68" s="113">
        <v>73.877573948557412</v>
      </c>
      <c r="D68" s="235">
        <v>578669</v>
      </c>
      <c r="E68" s="236">
        <v>579541</v>
      </c>
      <c r="F68" s="236">
        <v>578354</v>
      </c>
      <c r="G68" s="236">
        <v>573240</v>
      </c>
      <c r="H68" s="140">
        <v>570416</v>
      </c>
      <c r="I68" s="115">
        <v>8253</v>
      </c>
      <c r="J68" s="116">
        <v>1.4468387983506774</v>
      </c>
    </row>
    <row r="69" spans="1:12" s="110" customFormat="1" ht="12" customHeight="1" x14ac:dyDescent="0.2">
      <c r="A69" s="118"/>
      <c r="B69" s="121" t="s">
        <v>110</v>
      </c>
      <c r="C69" s="113">
        <v>15.79726815791523</v>
      </c>
      <c r="D69" s="235">
        <v>123737</v>
      </c>
      <c r="E69" s="236">
        <v>122292</v>
      </c>
      <c r="F69" s="236">
        <v>120582</v>
      </c>
      <c r="G69" s="236">
        <v>118230</v>
      </c>
      <c r="H69" s="140">
        <v>115898</v>
      </c>
      <c r="I69" s="115">
        <v>7839</v>
      </c>
      <c r="J69" s="116">
        <v>6.7637060173600929</v>
      </c>
    </row>
    <row r="70" spans="1:12" s="110" customFormat="1" ht="12" customHeight="1" x14ac:dyDescent="0.2">
      <c r="A70" s="120"/>
      <c r="B70" s="121" t="s">
        <v>111</v>
      </c>
      <c r="C70" s="113">
        <v>1.2457853567238322</v>
      </c>
      <c r="D70" s="235">
        <v>9758</v>
      </c>
      <c r="E70" s="236">
        <v>9714</v>
      </c>
      <c r="F70" s="236">
        <v>9469</v>
      </c>
      <c r="G70" s="236">
        <v>8902</v>
      </c>
      <c r="H70" s="140">
        <v>8798</v>
      </c>
      <c r="I70" s="115">
        <v>960</v>
      </c>
      <c r="J70" s="116">
        <v>10.91157081154808</v>
      </c>
    </row>
    <row r="71" spans="1:12" s="110" customFormat="1" ht="12" customHeight="1" x14ac:dyDescent="0.2">
      <c r="A71" s="120"/>
      <c r="B71" s="121" t="s">
        <v>112</v>
      </c>
      <c r="C71" s="113">
        <v>0.3704928371810372</v>
      </c>
      <c r="D71" s="235">
        <v>2902</v>
      </c>
      <c r="E71" s="236">
        <v>2771</v>
      </c>
      <c r="F71" s="236">
        <v>2789</v>
      </c>
      <c r="G71" s="236">
        <v>2363</v>
      </c>
      <c r="H71" s="140">
        <v>2262</v>
      </c>
      <c r="I71" s="115">
        <v>640</v>
      </c>
      <c r="J71" s="116">
        <v>28.293545534924846</v>
      </c>
    </row>
    <row r="72" spans="1:12" s="110" customFormat="1" ht="12" customHeight="1" x14ac:dyDescent="0.2">
      <c r="A72" s="118" t="s">
        <v>113</v>
      </c>
      <c r="B72" s="119" t="s">
        <v>181</v>
      </c>
      <c r="C72" s="113">
        <v>69.825643670662259</v>
      </c>
      <c r="D72" s="235">
        <v>546931</v>
      </c>
      <c r="E72" s="236">
        <v>547764</v>
      </c>
      <c r="F72" s="236">
        <v>548053</v>
      </c>
      <c r="G72" s="236">
        <v>538210</v>
      </c>
      <c r="H72" s="140">
        <v>537122</v>
      </c>
      <c r="I72" s="115">
        <v>9809</v>
      </c>
      <c r="J72" s="116">
        <v>1.8262145285428637</v>
      </c>
    </row>
    <row r="73" spans="1:12" s="110" customFormat="1" ht="12" customHeight="1" x14ac:dyDescent="0.2">
      <c r="A73" s="118"/>
      <c r="B73" s="119" t="s">
        <v>182</v>
      </c>
      <c r="C73" s="113">
        <v>30.174356329337748</v>
      </c>
      <c r="D73" s="115">
        <v>236350</v>
      </c>
      <c r="E73" s="114">
        <v>237149</v>
      </c>
      <c r="F73" s="114">
        <v>234413</v>
      </c>
      <c r="G73" s="114">
        <v>230361</v>
      </c>
      <c r="H73" s="140">
        <v>228153</v>
      </c>
      <c r="I73" s="115">
        <v>8197</v>
      </c>
      <c r="J73" s="116">
        <v>3.5927645045210888</v>
      </c>
    </row>
    <row r="74" spans="1:12" s="110" customFormat="1" ht="12" customHeight="1" x14ac:dyDescent="0.2">
      <c r="A74" s="118" t="s">
        <v>113</v>
      </c>
      <c r="B74" s="119" t="s">
        <v>116</v>
      </c>
      <c r="C74" s="113">
        <v>84.465472799672142</v>
      </c>
      <c r="D74" s="115">
        <v>661602</v>
      </c>
      <c r="E74" s="114">
        <v>664307</v>
      </c>
      <c r="F74" s="114">
        <v>663340</v>
      </c>
      <c r="G74" s="114">
        <v>651393</v>
      </c>
      <c r="H74" s="140">
        <v>651064</v>
      </c>
      <c r="I74" s="115">
        <v>10538</v>
      </c>
      <c r="J74" s="116">
        <v>1.6185812761879017</v>
      </c>
    </row>
    <row r="75" spans="1:12" s="110" customFormat="1" ht="12" customHeight="1" x14ac:dyDescent="0.2">
      <c r="A75" s="142"/>
      <c r="B75" s="124" t="s">
        <v>117</v>
      </c>
      <c r="C75" s="125">
        <v>15.393964618061718</v>
      </c>
      <c r="D75" s="143">
        <v>120578</v>
      </c>
      <c r="E75" s="144">
        <v>119500</v>
      </c>
      <c r="F75" s="144">
        <v>118044</v>
      </c>
      <c r="G75" s="144">
        <v>116064</v>
      </c>
      <c r="H75" s="145">
        <v>113092</v>
      </c>
      <c r="I75" s="143">
        <v>7486</v>
      </c>
      <c r="J75" s="146">
        <v>6.6193895235737275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1013760</v>
      </c>
      <c r="G11" s="114">
        <v>1014606</v>
      </c>
      <c r="H11" s="114">
        <v>1013804</v>
      </c>
      <c r="I11" s="114">
        <v>996031</v>
      </c>
      <c r="J11" s="140">
        <v>994459</v>
      </c>
      <c r="K11" s="114">
        <v>19301</v>
      </c>
      <c r="L11" s="116">
        <v>1.9408542735296277</v>
      </c>
    </row>
    <row r="12" spans="1:17" s="110" customFormat="1" ht="24.95" customHeight="1" x14ac:dyDescent="0.2">
      <c r="A12" s="606" t="s">
        <v>185</v>
      </c>
      <c r="B12" s="607"/>
      <c r="C12" s="607"/>
      <c r="D12" s="608"/>
      <c r="E12" s="113">
        <v>53.605488478535356</v>
      </c>
      <c r="F12" s="115">
        <v>543431</v>
      </c>
      <c r="G12" s="114">
        <v>543735</v>
      </c>
      <c r="H12" s="114">
        <v>544002</v>
      </c>
      <c r="I12" s="114">
        <v>534114</v>
      </c>
      <c r="J12" s="140">
        <v>531830</v>
      </c>
      <c r="K12" s="114">
        <v>11601</v>
      </c>
      <c r="L12" s="116">
        <v>2.1813361412481433</v>
      </c>
    </row>
    <row r="13" spans="1:17" s="110" customFormat="1" ht="15" customHeight="1" x14ac:dyDescent="0.2">
      <c r="A13" s="120"/>
      <c r="B13" s="609" t="s">
        <v>107</v>
      </c>
      <c r="C13" s="609"/>
      <c r="E13" s="113">
        <v>46.394511521464644</v>
      </c>
      <c r="F13" s="115">
        <v>470329</v>
      </c>
      <c r="G13" s="114">
        <v>470871</v>
      </c>
      <c r="H13" s="114">
        <v>469802</v>
      </c>
      <c r="I13" s="114">
        <v>461917</v>
      </c>
      <c r="J13" s="140">
        <v>462629</v>
      </c>
      <c r="K13" s="114">
        <v>7700</v>
      </c>
      <c r="L13" s="116">
        <v>1.6644006320399283</v>
      </c>
    </row>
    <row r="14" spans="1:17" s="110" customFormat="1" ht="24.95" customHeight="1" x14ac:dyDescent="0.2">
      <c r="A14" s="606" t="s">
        <v>186</v>
      </c>
      <c r="B14" s="607"/>
      <c r="C14" s="607"/>
      <c r="D14" s="608"/>
      <c r="E14" s="113">
        <v>8.9234138257575761</v>
      </c>
      <c r="F14" s="115">
        <v>90462</v>
      </c>
      <c r="G14" s="114">
        <v>93178</v>
      </c>
      <c r="H14" s="114">
        <v>94376</v>
      </c>
      <c r="I14" s="114">
        <v>86481</v>
      </c>
      <c r="J14" s="140">
        <v>89446</v>
      </c>
      <c r="K14" s="114">
        <v>1016</v>
      </c>
      <c r="L14" s="116">
        <v>1.1358808666681572</v>
      </c>
    </row>
    <row r="15" spans="1:17" s="110" customFormat="1" ht="15" customHeight="1" x14ac:dyDescent="0.2">
      <c r="A15" s="120"/>
      <c r="B15" s="119"/>
      <c r="C15" s="258" t="s">
        <v>106</v>
      </c>
      <c r="E15" s="113">
        <v>53.047688532201363</v>
      </c>
      <c r="F15" s="115">
        <v>47988</v>
      </c>
      <c r="G15" s="114">
        <v>49334</v>
      </c>
      <c r="H15" s="114">
        <v>50333</v>
      </c>
      <c r="I15" s="114">
        <v>45487</v>
      </c>
      <c r="J15" s="140">
        <v>46896</v>
      </c>
      <c r="K15" s="114">
        <v>1092</v>
      </c>
      <c r="L15" s="116">
        <v>2.3285568065506652</v>
      </c>
    </row>
    <row r="16" spans="1:17" s="110" customFormat="1" ht="15" customHeight="1" x14ac:dyDescent="0.2">
      <c r="A16" s="120"/>
      <c r="B16" s="119"/>
      <c r="C16" s="258" t="s">
        <v>107</v>
      </c>
      <c r="E16" s="113">
        <v>46.952311467798637</v>
      </c>
      <c r="F16" s="115">
        <v>42474</v>
      </c>
      <c r="G16" s="114">
        <v>43844</v>
      </c>
      <c r="H16" s="114">
        <v>44043</v>
      </c>
      <c r="I16" s="114">
        <v>40994</v>
      </c>
      <c r="J16" s="140">
        <v>42550</v>
      </c>
      <c r="K16" s="114">
        <v>-76</v>
      </c>
      <c r="L16" s="116">
        <v>-0.17861339600470036</v>
      </c>
    </row>
    <row r="17" spans="1:12" s="110" customFormat="1" ht="15" customHeight="1" x14ac:dyDescent="0.2">
      <c r="A17" s="120"/>
      <c r="B17" s="121" t="s">
        <v>109</v>
      </c>
      <c r="C17" s="258"/>
      <c r="E17" s="113">
        <v>72.319681186868692</v>
      </c>
      <c r="F17" s="115">
        <v>733148</v>
      </c>
      <c r="G17" s="114">
        <v>733530</v>
      </c>
      <c r="H17" s="114">
        <v>734312</v>
      </c>
      <c r="I17" s="114">
        <v>728956</v>
      </c>
      <c r="J17" s="140">
        <v>727511</v>
      </c>
      <c r="K17" s="114">
        <v>5637</v>
      </c>
      <c r="L17" s="116">
        <v>0.77483364512701525</v>
      </c>
    </row>
    <row r="18" spans="1:12" s="110" customFormat="1" ht="15" customHeight="1" x14ac:dyDescent="0.2">
      <c r="A18" s="120"/>
      <c r="B18" s="119"/>
      <c r="C18" s="258" t="s">
        <v>106</v>
      </c>
      <c r="E18" s="113">
        <v>53.393721322297814</v>
      </c>
      <c r="F18" s="115">
        <v>391455</v>
      </c>
      <c r="G18" s="114">
        <v>391608</v>
      </c>
      <c r="H18" s="114">
        <v>392369</v>
      </c>
      <c r="I18" s="114">
        <v>389733</v>
      </c>
      <c r="J18" s="140">
        <v>387858</v>
      </c>
      <c r="K18" s="114">
        <v>3597</v>
      </c>
      <c r="L18" s="116">
        <v>0.9274012654115682</v>
      </c>
    </row>
    <row r="19" spans="1:12" s="110" customFormat="1" ht="15" customHeight="1" x14ac:dyDescent="0.2">
      <c r="A19" s="120"/>
      <c r="B19" s="119"/>
      <c r="C19" s="258" t="s">
        <v>107</v>
      </c>
      <c r="E19" s="113">
        <v>46.606278677702186</v>
      </c>
      <c r="F19" s="115">
        <v>341693</v>
      </c>
      <c r="G19" s="114">
        <v>341922</v>
      </c>
      <c r="H19" s="114">
        <v>341943</v>
      </c>
      <c r="I19" s="114">
        <v>339223</v>
      </c>
      <c r="J19" s="140">
        <v>339653</v>
      </c>
      <c r="K19" s="114">
        <v>2040</v>
      </c>
      <c r="L19" s="116">
        <v>0.60061297853986273</v>
      </c>
    </row>
    <row r="20" spans="1:12" s="110" customFormat="1" ht="15" customHeight="1" x14ac:dyDescent="0.2">
      <c r="A20" s="120"/>
      <c r="B20" s="121" t="s">
        <v>110</v>
      </c>
      <c r="C20" s="258"/>
      <c r="E20" s="113">
        <v>17.555042613636363</v>
      </c>
      <c r="F20" s="115">
        <v>177966</v>
      </c>
      <c r="G20" s="114">
        <v>175783</v>
      </c>
      <c r="H20" s="114">
        <v>173305</v>
      </c>
      <c r="I20" s="114">
        <v>169442</v>
      </c>
      <c r="J20" s="140">
        <v>166479</v>
      </c>
      <c r="K20" s="114">
        <v>11487</v>
      </c>
      <c r="L20" s="116">
        <v>6.8999693655055596</v>
      </c>
    </row>
    <row r="21" spans="1:12" s="110" customFormat="1" ht="15" customHeight="1" x14ac:dyDescent="0.2">
      <c r="A21" s="120"/>
      <c r="B21" s="119"/>
      <c r="C21" s="258" t="s">
        <v>106</v>
      </c>
      <c r="E21" s="113">
        <v>54.307002461144265</v>
      </c>
      <c r="F21" s="115">
        <v>96648</v>
      </c>
      <c r="G21" s="114">
        <v>95498</v>
      </c>
      <c r="H21" s="114">
        <v>94155</v>
      </c>
      <c r="I21" s="114">
        <v>92105</v>
      </c>
      <c r="J21" s="140">
        <v>90367</v>
      </c>
      <c r="K21" s="114">
        <v>6281</v>
      </c>
      <c r="L21" s="116">
        <v>6.9505461064326584</v>
      </c>
    </row>
    <row r="22" spans="1:12" s="110" customFormat="1" ht="15" customHeight="1" x14ac:dyDescent="0.2">
      <c r="A22" s="120"/>
      <c r="B22" s="119"/>
      <c r="C22" s="258" t="s">
        <v>107</v>
      </c>
      <c r="E22" s="113">
        <v>45.692997538855735</v>
      </c>
      <c r="F22" s="115">
        <v>81318</v>
      </c>
      <c r="G22" s="114">
        <v>80285</v>
      </c>
      <c r="H22" s="114">
        <v>79150</v>
      </c>
      <c r="I22" s="114">
        <v>77337</v>
      </c>
      <c r="J22" s="140">
        <v>76112</v>
      </c>
      <c r="K22" s="114">
        <v>5206</v>
      </c>
      <c r="L22" s="116">
        <v>6.8399201177212525</v>
      </c>
    </row>
    <row r="23" spans="1:12" s="110" customFormat="1" ht="15" customHeight="1" x14ac:dyDescent="0.2">
      <c r="A23" s="120"/>
      <c r="B23" s="121" t="s">
        <v>111</v>
      </c>
      <c r="C23" s="258"/>
      <c r="E23" s="113">
        <v>1.2018623737373737</v>
      </c>
      <c r="F23" s="115">
        <v>12184</v>
      </c>
      <c r="G23" s="114">
        <v>12114</v>
      </c>
      <c r="H23" s="114">
        <v>11811</v>
      </c>
      <c r="I23" s="114">
        <v>11152</v>
      </c>
      <c r="J23" s="140">
        <v>11023</v>
      </c>
      <c r="K23" s="114">
        <v>1161</v>
      </c>
      <c r="L23" s="116">
        <v>10.532522906649733</v>
      </c>
    </row>
    <row r="24" spans="1:12" s="110" customFormat="1" ht="15" customHeight="1" x14ac:dyDescent="0.2">
      <c r="A24" s="120"/>
      <c r="B24" s="119"/>
      <c r="C24" s="258" t="s">
        <v>106</v>
      </c>
      <c r="E24" s="113">
        <v>60.242941562705184</v>
      </c>
      <c r="F24" s="115">
        <v>7340</v>
      </c>
      <c r="G24" s="114">
        <v>7295</v>
      </c>
      <c r="H24" s="114">
        <v>7145</v>
      </c>
      <c r="I24" s="114">
        <v>6789</v>
      </c>
      <c r="J24" s="140">
        <v>6709</v>
      </c>
      <c r="K24" s="114">
        <v>631</v>
      </c>
      <c r="L24" s="116">
        <v>9.4052764942614395</v>
      </c>
    </row>
    <row r="25" spans="1:12" s="110" customFormat="1" ht="15" customHeight="1" x14ac:dyDescent="0.2">
      <c r="A25" s="120"/>
      <c r="B25" s="119"/>
      <c r="C25" s="258" t="s">
        <v>107</v>
      </c>
      <c r="E25" s="113">
        <v>39.757058437294816</v>
      </c>
      <c r="F25" s="115">
        <v>4844</v>
      </c>
      <c r="G25" s="114">
        <v>4819</v>
      </c>
      <c r="H25" s="114">
        <v>4666</v>
      </c>
      <c r="I25" s="114">
        <v>4363</v>
      </c>
      <c r="J25" s="140">
        <v>4314</v>
      </c>
      <c r="K25" s="114">
        <v>530</v>
      </c>
      <c r="L25" s="116">
        <v>12.285581826611034</v>
      </c>
    </row>
    <row r="26" spans="1:12" s="110" customFormat="1" ht="15" customHeight="1" x14ac:dyDescent="0.2">
      <c r="A26" s="120"/>
      <c r="C26" s="121" t="s">
        <v>187</v>
      </c>
      <c r="D26" s="110" t="s">
        <v>188</v>
      </c>
      <c r="E26" s="113">
        <v>0.36902225378787878</v>
      </c>
      <c r="F26" s="115">
        <v>3741</v>
      </c>
      <c r="G26" s="114">
        <v>3603</v>
      </c>
      <c r="H26" s="114">
        <v>3654</v>
      </c>
      <c r="I26" s="114">
        <v>3172</v>
      </c>
      <c r="J26" s="140">
        <v>2978</v>
      </c>
      <c r="K26" s="114">
        <v>763</v>
      </c>
      <c r="L26" s="116">
        <v>25.62122229684352</v>
      </c>
    </row>
    <row r="27" spans="1:12" s="110" customFormat="1" ht="15" customHeight="1" x14ac:dyDescent="0.2">
      <c r="A27" s="120"/>
      <c r="B27" s="119"/>
      <c r="D27" s="259" t="s">
        <v>106</v>
      </c>
      <c r="E27" s="113">
        <v>56.268377439187383</v>
      </c>
      <c r="F27" s="115">
        <v>2105</v>
      </c>
      <c r="G27" s="114">
        <v>1986</v>
      </c>
      <c r="H27" s="114">
        <v>2000</v>
      </c>
      <c r="I27" s="114">
        <v>1739</v>
      </c>
      <c r="J27" s="140">
        <v>1629</v>
      </c>
      <c r="K27" s="114">
        <v>476</v>
      </c>
      <c r="L27" s="116">
        <v>29.220380601596073</v>
      </c>
    </row>
    <row r="28" spans="1:12" s="110" customFormat="1" ht="15" customHeight="1" x14ac:dyDescent="0.2">
      <c r="A28" s="120"/>
      <c r="B28" s="119"/>
      <c r="D28" s="259" t="s">
        <v>107</v>
      </c>
      <c r="E28" s="113">
        <v>43.731622560812617</v>
      </c>
      <c r="F28" s="115">
        <v>1636</v>
      </c>
      <c r="G28" s="114">
        <v>1617</v>
      </c>
      <c r="H28" s="114">
        <v>1654</v>
      </c>
      <c r="I28" s="114">
        <v>1433</v>
      </c>
      <c r="J28" s="140">
        <v>1349</v>
      </c>
      <c r="K28" s="114">
        <v>287</v>
      </c>
      <c r="L28" s="116">
        <v>21.275018532246108</v>
      </c>
    </row>
    <row r="29" spans="1:12" s="110" customFormat="1" ht="24.95" customHeight="1" x14ac:dyDescent="0.2">
      <c r="A29" s="606" t="s">
        <v>189</v>
      </c>
      <c r="B29" s="607"/>
      <c r="C29" s="607"/>
      <c r="D29" s="608"/>
      <c r="E29" s="113">
        <v>86.806147411616166</v>
      </c>
      <c r="F29" s="115">
        <v>880006</v>
      </c>
      <c r="G29" s="114">
        <v>882733</v>
      </c>
      <c r="H29" s="114">
        <v>882786</v>
      </c>
      <c r="I29" s="114">
        <v>867423</v>
      </c>
      <c r="J29" s="140">
        <v>868569</v>
      </c>
      <c r="K29" s="114">
        <v>11437</v>
      </c>
      <c r="L29" s="116">
        <v>1.3167635501612422</v>
      </c>
    </row>
    <row r="30" spans="1:12" s="110" customFormat="1" ht="15" customHeight="1" x14ac:dyDescent="0.2">
      <c r="A30" s="120"/>
      <c r="B30" s="119"/>
      <c r="C30" s="258" t="s">
        <v>106</v>
      </c>
      <c r="E30" s="113">
        <v>52.530664563650703</v>
      </c>
      <c r="F30" s="115">
        <v>462273</v>
      </c>
      <c r="G30" s="114">
        <v>463703</v>
      </c>
      <c r="H30" s="114">
        <v>464091</v>
      </c>
      <c r="I30" s="114">
        <v>456013</v>
      </c>
      <c r="J30" s="140">
        <v>455828</v>
      </c>
      <c r="K30" s="114">
        <v>6445</v>
      </c>
      <c r="L30" s="116">
        <v>1.4139105101046887</v>
      </c>
    </row>
    <row r="31" spans="1:12" s="110" customFormat="1" ht="15" customHeight="1" x14ac:dyDescent="0.2">
      <c r="A31" s="120"/>
      <c r="B31" s="119"/>
      <c r="C31" s="258" t="s">
        <v>107</v>
      </c>
      <c r="E31" s="113">
        <v>47.469335436349297</v>
      </c>
      <c r="F31" s="115">
        <v>417733</v>
      </c>
      <c r="G31" s="114">
        <v>419030</v>
      </c>
      <c r="H31" s="114">
        <v>418695</v>
      </c>
      <c r="I31" s="114">
        <v>411410</v>
      </c>
      <c r="J31" s="140">
        <v>412741</v>
      </c>
      <c r="K31" s="114">
        <v>4992</v>
      </c>
      <c r="L31" s="116">
        <v>1.2094751914638961</v>
      </c>
    </row>
    <row r="32" spans="1:12" s="110" customFormat="1" ht="15" customHeight="1" x14ac:dyDescent="0.2">
      <c r="A32" s="120"/>
      <c r="B32" s="119" t="s">
        <v>117</v>
      </c>
      <c r="C32" s="258"/>
      <c r="E32" s="113">
        <v>13.06897095959596</v>
      </c>
      <c r="F32" s="115">
        <v>132488</v>
      </c>
      <c r="G32" s="114">
        <v>130628</v>
      </c>
      <c r="H32" s="114">
        <v>129800</v>
      </c>
      <c r="I32" s="114">
        <v>127341</v>
      </c>
      <c r="J32" s="140">
        <v>124643</v>
      </c>
      <c r="K32" s="114">
        <v>7845</v>
      </c>
      <c r="L32" s="116">
        <v>6.2939755942973132</v>
      </c>
    </row>
    <row r="33" spans="1:12" s="110" customFormat="1" ht="15" customHeight="1" x14ac:dyDescent="0.2">
      <c r="A33" s="120"/>
      <c r="B33" s="119"/>
      <c r="C33" s="258" t="s">
        <v>106</v>
      </c>
      <c r="E33" s="113">
        <v>60.653795060684743</v>
      </c>
      <c r="F33" s="115">
        <v>80359</v>
      </c>
      <c r="G33" s="114">
        <v>79245</v>
      </c>
      <c r="H33" s="114">
        <v>79136</v>
      </c>
      <c r="I33" s="114">
        <v>77298</v>
      </c>
      <c r="J33" s="140">
        <v>75230</v>
      </c>
      <c r="K33" s="114">
        <v>5129</v>
      </c>
      <c r="L33" s="116">
        <v>6.8177588727901099</v>
      </c>
    </row>
    <row r="34" spans="1:12" s="110" customFormat="1" ht="15" customHeight="1" x14ac:dyDescent="0.2">
      <c r="A34" s="120"/>
      <c r="B34" s="119"/>
      <c r="C34" s="258" t="s">
        <v>107</v>
      </c>
      <c r="E34" s="113">
        <v>39.346204939315257</v>
      </c>
      <c r="F34" s="115">
        <v>52129</v>
      </c>
      <c r="G34" s="114">
        <v>51383</v>
      </c>
      <c r="H34" s="114">
        <v>50664</v>
      </c>
      <c r="I34" s="114">
        <v>50043</v>
      </c>
      <c r="J34" s="140">
        <v>49413</v>
      </c>
      <c r="K34" s="114">
        <v>2716</v>
      </c>
      <c r="L34" s="116">
        <v>5.4965292534353312</v>
      </c>
    </row>
    <row r="35" spans="1:12" s="110" customFormat="1" ht="24.95" customHeight="1" x14ac:dyDescent="0.2">
      <c r="A35" s="606" t="s">
        <v>190</v>
      </c>
      <c r="B35" s="607"/>
      <c r="C35" s="607"/>
      <c r="D35" s="608"/>
      <c r="E35" s="113">
        <v>71.554016729797979</v>
      </c>
      <c r="F35" s="115">
        <v>725386</v>
      </c>
      <c r="G35" s="114">
        <v>725613</v>
      </c>
      <c r="H35" s="114">
        <v>727179</v>
      </c>
      <c r="I35" s="114">
        <v>714632</v>
      </c>
      <c r="J35" s="140">
        <v>714810</v>
      </c>
      <c r="K35" s="114">
        <v>10576</v>
      </c>
      <c r="L35" s="116">
        <v>1.4795540073585989</v>
      </c>
    </row>
    <row r="36" spans="1:12" s="110" customFormat="1" ht="15" customHeight="1" x14ac:dyDescent="0.2">
      <c r="A36" s="120"/>
      <c r="B36" s="119"/>
      <c r="C36" s="258" t="s">
        <v>106</v>
      </c>
      <c r="E36" s="113">
        <v>63.82284742192433</v>
      </c>
      <c r="F36" s="115">
        <v>462962</v>
      </c>
      <c r="G36" s="114">
        <v>463324</v>
      </c>
      <c r="H36" s="114">
        <v>464214</v>
      </c>
      <c r="I36" s="114">
        <v>456015</v>
      </c>
      <c r="J36" s="140">
        <v>454851</v>
      </c>
      <c r="K36" s="114">
        <v>8111</v>
      </c>
      <c r="L36" s="116">
        <v>1.7832213186296171</v>
      </c>
    </row>
    <row r="37" spans="1:12" s="110" customFormat="1" ht="15" customHeight="1" x14ac:dyDescent="0.2">
      <c r="A37" s="120"/>
      <c r="B37" s="119"/>
      <c r="C37" s="258" t="s">
        <v>107</v>
      </c>
      <c r="E37" s="113">
        <v>36.17715257807567</v>
      </c>
      <c r="F37" s="115">
        <v>262424</v>
      </c>
      <c r="G37" s="114">
        <v>262289</v>
      </c>
      <c r="H37" s="114">
        <v>262965</v>
      </c>
      <c r="I37" s="114">
        <v>258617</v>
      </c>
      <c r="J37" s="140">
        <v>259959</v>
      </c>
      <c r="K37" s="114">
        <v>2465</v>
      </c>
      <c r="L37" s="116">
        <v>0.948226451094211</v>
      </c>
    </row>
    <row r="38" spans="1:12" s="110" customFormat="1" ht="15" customHeight="1" x14ac:dyDescent="0.2">
      <c r="A38" s="120"/>
      <c r="B38" s="119" t="s">
        <v>182</v>
      </c>
      <c r="C38" s="258"/>
      <c r="E38" s="113">
        <v>28.445983270202021</v>
      </c>
      <c r="F38" s="115">
        <v>288374</v>
      </c>
      <c r="G38" s="114">
        <v>288993</v>
      </c>
      <c r="H38" s="114">
        <v>286625</v>
      </c>
      <c r="I38" s="114">
        <v>281399</v>
      </c>
      <c r="J38" s="140">
        <v>279649</v>
      </c>
      <c r="K38" s="114">
        <v>8725</v>
      </c>
      <c r="L38" s="116">
        <v>3.1199825495531899</v>
      </c>
    </row>
    <row r="39" spans="1:12" s="110" customFormat="1" ht="15" customHeight="1" x14ac:dyDescent="0.2">
      <c r="A39" s="120"/>
      <c r="B39" s="119"/>
      <c r="C39" s="258" t="s">
        <v>106</v>
      </c>
      <c r="E39" s="113">
        <v>27.9043880516274</v>
      </c>
      <c r="F39" s="115">
        <v>80469</v>
      </c>
      <c r="G39" s="114">
        <v>80411</v>
      </c>
      <c r="H39" s="114">
        <v>79788</v>
      </c>
      <c r="I39" s="114">
        <v>78099</v>
      </c>
      <c r="J39" s="140">
        <v>76979</v>
      </c>
      <c r="K39" s="114">
        <v>3490</v>
      </c>
      <c r="L39" s="116">
        <v>4.5337039971940403</v>
      </c>
    </row>
    <row r="40" spans="1:12" s="110" customFormat="1" ht="15" customHeight="1" x14ac:dyDescent="0.2">
      <c r="A40" s="120"/>
      <c r="B40" s="119"/>
      <c r="C40" s="258" t="s">
        <v>107</v>
      </c>
      <c r="E40" s="113">
        <v>72.095611948372593</v>
      </c>
      <c r="F40" s="115">
        <v>207905</v>
      </c>
      <c r="G40" s="114">
        <v>208582</v>
      </c>
      <c r="H40" s="114">
        <v>206837</v>
      </c>
      <c r="I40" s="114">
        <v>203300</v>
      </c>
      <c r="J40" s="140">
        <v>202670</v>
      </c>
      <c r="K40" s="114">
        <v>5235</v>
      </c>
      <c r="L40" s="116">
        <v>2.583016726698574</v>
      </c>
    </row>
    <row r="41" spans="1:12" s="110" customFormat="1" ht="24.75" customHeight="1" x14ac:dyDescent="0.2">
      <c r="A41" s="606" t="s">
        <v>517</v>
      </c>
      <c r="B41" s="607"/>
      <c r="C41" s="607"/>
      <c r="D41" s="608"/>
      <c r="E41" s="113">
        <v>3.7031447285353534</v>
      </c>
      <c r="F41" s="115">
        <v>37541</v>
      </c>
      <c r="G41" s="114">
        <v>40555</v>
      </c>
      <c r="H41" s="114">
        <v>41159</v>
      </c>
      <c r="I41" s="114">
        <v>32031</v>
      </c>
      <c r="J41" s="140">
        <v>36877</v>
      </c>
      <c r="K41" s="114">
        <v>664</v>
      </c>
      <c r="L41" s="116">
        <v>1.8005803075087452</v>
      </c>
    </row>
    <row r="42" spans="1:12" s="110" customFormat="1" ht="15" customHeight="1" x14ac:dyDescent="0.2">
      <c r="A42" s="120"/>
      <c r="B42" s="119"/>
      <c r="C42" s="258" t="s">
        <v>106</v>
      </c>
      <c r="E42" s="113">
        <v>55.56325084574199</v>
      </c>
      <c r="F42" s="115">
        <v>20859</v>
      </c>
      <c r="G42" s="114">
        <v>22748</v>
      </c>
      <c r="H42" s="114">
        <v>23191</v>
      </c>
      <c r="I42" s="114">
        <v>17591</v>
      </c>
      <c r="J42" s="140">
        <v>20274</v>
      </c>
      <c r="K42" s="114">
        <v>585</v>
      </c>
      <c r="L42" s="116">
        <v>2.8854690736904409</v>
      </c>
    </row>
    <row r="43" spans="1:12" s="110" customFormat="1" ht="15" customHeight="1" x14ac:dyDescent="0.2">
      <c r="A43" s="123"/>
      <c r="B43" s="124"/>
      <c r="C43" s="260" t="s">
        <v>107</v>
      </c>
      <c r="D43" s="261"/>
      <c r="E43" s="125">
        <v>44.43674915425801</v>
      </c>
      <c r="F43" s="143">
        <v>16682</v>
      </c>
      <c r="G43" s="144">
        <v>17807</v>
      </c>
      <c r="H43" s="144">
        <v>17968</v>
      </c>
      <c r="I43" s="144">
        <v>14440</v>
      </c>
      <c r="J43" s="145">
        <v>16603</v>
      </c>
      <c r="K43" s="144">
        <v>79</v>
      </c>
      <c r="L43" s="146">
        <v>0.47581762332108657</v>
      </c>
    </row>
    <row r="44" spans="1:12" s="110" customFormat="1" ht="45.75" customHeight="1" x14ac:dyDescent="0.2">
      <c r="A44" s="606" t="s">
        <v>191</v>
      </c>
      <c r="B44" s="607"/>
      <c r="C44" s="607"/>
      <c r="D44" s="608"/>
      <c r="E44" s="113">
        <v>0.50771385732323238</v>
      </c>
      <c r="F44" s="115">
        <v>5147</v>
      </c>
      <c r="G44" s="114">
        <v>5208</v>
      </c>
      <c r="H44" s="114">
        <v>5248</v>
      </c>
      <c r="I44" s="114">
        <v>5024</v>
      </c>
      <c r="J44" s="140">
        <v>5181</v>
      </c>
      <c r="K44" s="114">
        <v>-34</v>
      </c>
      <c r="L44" s="116">
        <v>-0.65624396834587917</v>
      </c>
    </row>
    <row r="45" spans="1:12" s="110" customFormat="1" ht="15" customHeight="1" x14ac:dyDescent="0.2">
      <c r="A45" s="120"/>
      <c r="B45" s="119"/>
      <c r="C45" s="258" t="s">
        <v>106</v>
      </c>
      <c r="E45" s="113">
        <v>59.51039440450748</v>
      </c>
      <c r="F45" s="115">
        <v>3063</v>
      </c>
      <c r="G45" s="114">
        <v>3099</v>
      </c>
      <c r="H45" s="114">
        <v>3111</v>
      </c>
      <c r="I45" s="114">
        <v>2965</v>
      </c>
      <c r="J45" s="140">
        <v>3037</v>
      </c>
      <c r="K45" s="114">
        <v>26</v>
      </c>
      <c r="L45" s="116">
        <v>0.8561080013170892</v>
      </c>
    </row>
    <row r="46" spans="1:12" s="110" customFormat="1" ht="15" customHeight="1" x14ac:dyDescent="0.2">
      <c r="A46" s="123"/>
      <c r="B46" s="124"/>
      <c r="C46" s="260" t="s">
        <v>107</v>
      </c>
      <c r="D46" s="261"/>
      <c r="E46" s="125">
        <v>40.48960559549252</v>
      </c>
      <c r="F46" s="143">
        <v>2084</v>
      </c>
      <c r="G46" s="144">
        <v>2109</v>
      </c>
      <c r="H46" s="144">
        <v>2137</v>
      </c>
      <c r="I46" s="144">
        <v>2059</v>
      </c>
      <c r="J46" s="145">
        <v>2144</v>
      </c>
      <c r="K46" s="144">
        <v>-60</v>
      </c>
      <c r="L46" s="146">
        <v>-2.7985074626865671</v>
      </c>
    </row>
    <row r="47" spans="1:12" s="110" customFormat="1" ht="39" customHeight="1" x14ac:dyDescent="0.2">
      <c r="A47" s="606" t="s">
        <v>518</v>
      </c>
      <c r="B47" s="610"/>
      <c r="C47" s="610"/>
      <c r="D47" s="611"/>
      <c r="E47" s="113">
        <v>0.25745738636363635</v>
      </c>
      <c r="F47" s="115">
        <v>2610</v>
      </c>
      <c r="G47" s="114">
        <v>2790</v>
      </c>
      <c r="H47" s="114">
        <v>2535</v>
      </c>
      <c r="I47" s="114">
        <v>2464</v>
      </c>
      <c r="J47" s="140">
        <v>2730</v>
      </c>
      <c r="K47" s="114">
        <v>-120</v>
      </c>
      <c r="L47" s="116">
        <v>-4.395604395604396</v>
      </c>
    </row>
    <row r="48" spans="1:12" s="110" customFormat="1" ht="15" customHeight="1" x14ac:dyDescent="0.2">
      <c r="A48" s="120"/>
      <c r="B48" s="119"/>
      <c r="C48" s="258" t="s">
        <v>106</v>
      </c>
      <c r="E48" s="113">
        <v>37.854406130268202</v>
      </c>
      <c r="F48" s="115">
        <v>988</v>
      </c>
      <c r="G48" s="114">
        <v>1063</v>
      </c>
      <c r="H48" s="114">
        <v>971</v>
      </c>
      <c r="I48" s="114">
        <v>905</v>
      </c>
      <c r="J48" s="140">
        <v>1007</v>
      </c>
      <c r="K48" s="114">
        <v>-19</v>
      </c>
      <c r="L48" s="116">
        <v>-1.8867924528301887</v>
      </c>
    </row>
    <row r="49" spans="1:12" s="110" customFormat="1" ht="15" customHeight="1" x14ac:dyDescent="0.2">
      <c r="A49" s="123"/>
      <c r="B49" s="124"/>
      <c r="C49" s="260" t="s">
        <v>107</v>
      </c>
      <c r="D49" s="261"/>
      <c r="E49" s="125">
        <v>62.145593869731798</v>
      </c>
      <c r="F49" s="143">
        <v>1622</v>
      </c>
      <c r="G49" s="144">
        <v>1727</v>
      </c>
      <c r="H49" s="144">
        <v>1564</v>
      </c>
      <c r="I49" s="144">
        <v>1559</v>
      </c>
      <c r="J49" s="145">
        <v>1723</v>
      </c>
      <c r="K49" s="144">
        <v>-101</v>
      </c>
      <c r="L49" s="146">
        <v>-5.8618688334300639</v>
      </c>
    </row>
    <row r="50" spans="1:12" s="110" customFormat="1" ht="24.95" customHeight="1" x14ac:dyDescent="0.2">
      <c r="A50" s="612" t="s">
        <v>192</v>
      </c>
      <c r="B50" s="613"/>
      <c r="C50" s="613"/>
      <c r="D50" s="614"/>
      <c r="E50" s="262">
        <v>12.036379419191919</v>
      </c>
      <c r="F50" s="263">
        <v>122020</v>
      </c>
      <c r="G50" s="264">
        <v>124569</v>
      </c>
      <c r="H50" s="264">
        <v>124419</v>
      </c>
      <c r="I50" s="264">
        <v>117251</v>
      </c>
      <c r="J50" s="265">
        <v>117389</v>
      </c>
      <c r="K50" s="263">
        <v>4631</v>
      </c>
      <c r="L50" s="266">
        <v>3.9450033648808662</v>
      </c>
    </row>
    <row r="51" spans="1:12" s="110" customFormat="1" ht="15" customHeight="1" x14ac:dyDescent="0.2">
      <c r="A51" s="120"/>
      <c r="B51" s="119"/>
      <c r="C51" s="258" t="s">
        <v>106</v>
      </c>
      <c r="E51" s="113">
        <v>57.585641698082284</v>
      </c>
      <c r="F51" s="115">
        <v>70266</v>
      </c>
      <c r="G51" s="114">
        <v>71534</v>
      </c>
      <c r="H51" s="114">
        <v>71589</v>
      </c>
      <c r="I51" s="114">
        <v>66965</v>
      </c>
      <c r="J51" s="140">
        <v>66642</v>
      </c>
      <c r="K51" s="114">
        <v>3624</v>
      </c>
      <c r="L51" s="116">
        <v>5.4380120644638517</v>
      </c>
    </row>
    <row r="52" spans="1:12" s="110" customFormat="1" ht="15" customHeight="1" x14ac:dyDescent="0.2">
      <c r="A52" s="120"/>
      <c r="B52" s="119"/>
      <c r="C52" s="258" t="s">
        <v>107</v>
      </c>
      <c r="E52" s="113">
        <v>42.414358301917716</v>
      </c>
      <c r="F52" s="115">
        <v>51754</v>
      </c>
      <c r="G52" s="114">
        <v>53035</v>
      </c>
      <c r="H52" s="114">
        <v>52830</v>
      </c>
      <c r="I52" s="114">
        <v>50286</v>
      </c>
      <c r="J52" s="140">
        <v>50747</v>
      </c>
      <c r="K52" s="114">
        <v>1007</v>
      </c>
      <c r="L52" s="116">
        <v>1.9843537549017676</v>
      </c>
    </row>
    <row r="53" spans="1:12" s="110" customFormat="1" ht="15" customHeight="1" x14ac:dyDescent="0.2">
      <c r="A53" s="120"/>
      <c r="B53" s="119"/>
      <c r="C53" s="258" t="s">
        <v>187</v>
      </c>
      <c r="D53" s="110" t="s">
        <v>193</v>
      </c>
      <c r="E53" s="113">
        <v>21.677593837075889</v>
      </c>
      <c r="F53" s="115">
        <v>26451</v>
      </c>
      <c r="G53" s="114">
        <v>29145</v>
      </c>
      <c r="H53" s="114">
        <v>29866</v>
      </c>
      <c r="I53" s="114">
        <v>23378</v>
      </c>
      <c r="J53" s="140">
        <v>25531</v>
      </c>
      <c r="K53" s="114">
        <v>920</v>
      </c>
      <c r="L53" s="116">
        <v>3.6034624574047238</v>
      </c>
    </row>
    <row r="54" spans="1:12" s="110" customFormat="1" ht="15" customHeight="1" x14ac:dyDescent="0.2">
      <c r="A54" s="120"/>
      <c r="B54" s="119"/>
      <c r="D54" s="267" t="s">
        <v>194</v>
      </c>
      <c r="E54" s="113">
        <v>57.26059506256852</v>
      </c>
      <c r="F54" s="115">
        <v>15146</v>
      </c>
      <c r="G54" s="114">
        <v>16631</v>
      </c>
      <c r="H54" s="114">
        <v>17118</v>
      </c>
      <c r="I54" s="114">
        <v>13159</v>
      </c>
      <c r="J54" s="140">
        <v>14337</v>
      </c>
      <c r="K54" s="114">
        <v>809</v>
      </c>
      <c r="L54" s="116">
        <v>5.6427425542303133</v>
      </c>
    </row>
    <row r="55" spans="1:12" s="110" customFormat="1" ht="15" customHeight="1" x14ac:dyDescent="0.2">
      <c r="A55" s="120"/>
      <c r="B55" s="119"/>
      <c r="D55" s="267" t="s">
        <v>195</v>
      </c>
      <c r="E55" s="113">
        <v>42.73940493743148</v>
      </c>
      <c r="F55" s="115">
        <v>11305</v>
      </c>
      <c r="G55" s="114">
        <v>12514</v>
      </c>
      <c r="H55" s="114">
        <v>12748</v>
      </c>
      <c r="I55" s="114">
        <v>10219</v>
      </c>
      <c r="J55" s="140">
        <v>11194</v>
      </c>
      <c r="K55" s="114">
        <v>111</v>
      </c>
      <c r="L55" s="116">
        <v>0.99160264427371803</v>
      </c>
    </row>
    <row r="56" spans="1:12" s="110" customFormat="1" ht="15" customHeight="1" x14ac:dyDescent="0.2">
      <c r="A56" s="120"/>
      <c r="B56" s="119" t="s">
        <v>196</v>
      </c>
      <c r="C56" s="258"/>
      <c r="E56" s="113">
        <v>50.938683712121211</v>
      </c>
      <c r="F56" s="115">
        <v>516396</v>
      </c>
      <c r="G56" s="114">
        <v>515913</v>
      </c>
      <c r="H56" s="114">
        <v>516982</v>
      </c>
      <c r="I56" s="114">
        <v>512179</v>
      </c>
      <c r="J56" s="140">
        <v>512214</v>
      </c>
      <c r="K56" s="114">
        <v>4182</v>
      </c>
      <c r="L56" s="116">
        <v>0.8164556220642154</v>
      </c>
    </row>
    <row r="57" spans="1:12" s="110" customFormat="1" ht="15" customHeight="1" x14ac:dyDescent="0.2">
      <c r="A57" s="120"/>
      <c r="B57" s="119"/>
      <c r="C57" s="258" t="s">
        <v>106</v>
      </c>
      <c r="E57" s="113">
        <v>51.692305904770755</v>
      </c>
      <c r="F57" s="115">
        <v>266937</v>
      </c>
      <c r="G57" s="114">
        <v>266566</v>
      </c>
      <c r="H57" s="114">
        <v>267264</v>
      </c>
      <c r="I57" s="114">
        <v>264816</v>
      </c>
      <c r="J57" s="140">
        <v>264138</v>
      </c>
      <c r="K57" s="114">
        <v>2799</v>
      </c>
      <c r="L57" s="116">
        <v>1.0596733525657043</v>
      </c>
    </row>
    <row r="58" spans="1:12" s="110" customFormat="1" ht="15" customHeight="1" x14ac:dyDescent="0.2">
      <c r="A58" s="120"/>
      <c r="B58" s="119"/>
      <c r="C58" s="258" t="s">
        <v>107</v>
      </c>
      <c r="E58" s="113">
        <v>48.307694095229245</v>
      </c>
      <c r="F58" s="115">
        <v>249459</v>
      </c>
      <c r="G58" s="114">
        <v>249347</v>
      </c>
      <c r="H58" s="114">
        <v>249718</v>
      </c>
      <c r="I58" s="114">
        <v>247363</v>
      </c>
      <c r="J58" s="140">
        <v>248076</v>
      </c>
      <c r="K58" s="114">
        <v>1383</v>
      </c>
      <c r="L58" s="116">
        <v>0.55749044647607993</v>
      </c>
    </row>
    <row r="59" spans="1:12" s="110" customFormat="1" ht="15" customHeight="1" x14ac:dyDescent="0.2">
      <c r="A59" s="120"/>
      <c r="B59" s="119"/>
      <c r="C59" s="258" t="s">
        <v>105</v>
      </c>
      <c r="D59" s="110" t="s">
        <v>197</v>
      </c>
      <c r="E59" s="113">
        <v>93.120976924685706</v>
      </c>
      <c r="F59" s="115">
        <v>480873</v>
      </c>
      <c r="G59" s="114">
        <v>480648</v>
      </c>
      <c r="H59" s="114">
        <v>481907</v>
      </c>
      <c r="I59" s="114">
        <v>477743</v>
      </c>
      <c r="J59" s="140">
        <v>478042</v>
      </c>
      <c r="K59" s="114">
        <v>2831</v>
      </c>
      <c r="L59" s="116">
        <v>0.59220737926793043</v>
      </c>
    </row>
    <row r="60" spans="1:12" s="110" customFormat="1" ht="15" customHeight="1" x14ac:dyDescent="0.2">
      <c r="A60" s="120"/>
      <c r="B60" s="119"/>
      <c r="C60" s="258"/>
      <c r="D60" s="267" t="s">
        <v>198</v>
      </c>
      <c r="E60" s="113">
        <v>50.636654584474485</v>
      </c>
      <c r="F60" s="115">
        <v>243498</v>
      </c>
      <c r="G60" s="114">
        <v>243275</v>
      </c>
      <c r="H60" s="114">
        <v>244084</v>
      </c>
      <c r="I60" s="114">
        <v>242011</v>
      </c>
      <c r="J60" s="140">
        <v>241511</v>
      </c>
      <c r="K60" s="114">
        <v>1987</v>
      </c>
      <c r="L60" s="116">
        <v>0.8227368525657216</v>
      </c>
    </row>
    <row r="61" spans="1:12" s="110" customFormat="1" ht="15" customHeight="1" x14ac:dyDescent="0.2">
      <c r="A61" s="120"/>
      <c r="B61" s="119"/>
      <c r="C61" s="258"/>
      <c r="D61" s="267" t="s">
        <v>199</v>
      </c>
      <c r="E61" s="113">
        <v>49.363345415525515</v>
      </c>
      <c r="F61" s="115">
        <v>237375</v>
      </c>
      <c r="G61" s="114">
        <v>237373</v>
      </c>
      <c r="H61" s="114">
        <v>237823</v>
      </c>
      <c r="I61" s="114">
        <v>235732</v>
      </c>
      <c r="J61" s="140">
        <v>236531</v>
      </c>
      <c r="K61" s="114">
        <v>844</v>
      </c>
      <c r="L61" s="116">
        <v>0.35682426404995538</v>
      </c>
    </row>
    <row r="62" spans="1:12" s="110" customFormat="1" ht="15" customHeight="1" x14ac:dyDescent="0.2">
      <c r="A62" s="120"/>
      <c r="B62" s="119"/>
      <c r="C62" s="258"/>
      <c r="D62" s="258" t="s">
        <v>200</v>
      </c>
      <c r="E62" s="113">
        <v>6.8790230753142936</v>
      </c>
      <c r="F62" s="115">
        <v>35523</v>
      </c>
      <c r="G62" s="114">
        <v>35265</v>
      </c>
      <c r="H62" s="114">
        <v>35075</v>
      </c>
      <c r="I62" s="114">
        <v>34436</v>
      </c>
      <c r="J62" s="140">
        <v>34172</v>
      </c>
      <c r="K62" s="114">
        <v>1351</v>
      </c>
      <c r="L62" s="116">
        <v>3.9535292051972375</v>
      </c>
    </row>
    <row r="63" spans="1:12" s="110" customFormat="1" ht="15" customHeight="1" x14ac:dyDescent="0.2">
      <c r="A63" s="120"/>
      <c r="B63" s="119"/>
      <c r="C63" s="258"/>
      <c r="D63" s="267" t="s">
        <v>198</v>
      </c>
      <c r="E63" s="113">
        <v>65.982602820707712</v>
      </c>
      <c r="F63" s="115">
        <v>23439</v>
      </c>
      <c r="G63" s="114">
        <v>23291</v>
      </c>
      <c r="H63" s="114">
        <v>23180</v>
      </c>
      <c r="I63" s="114">
        <v>22805</v>
      </c>
      <c r="J63" s="140">
        <v>22627</v>
      </c>
      <c r="K63" s="114">
        <v>812</v>
      </c>
      <c r="L63" s="116">
        <v>3.588633049012242</v>
      </c>
    </row>
    <row r="64" spans="1:12" s="110" customFormat="1" ht="15" customHeight="1" x14ac:dyDescent="0.2">
      <c r="A64" s="120"/>
      <c r="B64" s="119"/>
      <c r="C64" s="258"/>
      <c r="D64" s="267" t="s">
        <v>199</v>
      </c>
      <c r="E64" s="113">
        <v>34.017397179292288</v>
      </c>
      <c r="F64" s="115">
        <v>12084</v>
      </c>
      <c r="G64" s="114">
        <v>11974</v>
      </c>
      <c r="H64" s="114">
        <v>11895</v>
      </c>
      <c r="I64" s="114">
        <v>11631</v>
      </c>
      <c r="J64" s="140">
        <v>11545</v>
      </c>
      <c r="K64" s="114">
        <v>539</v>
      </c>
      <c r="L64" s="116">
        <v>4.6686877436119536</v>
      </c>
    </row>
    <row r="65" spans="1:12" s="110" customFormat="1" ht="15" customHeight="1" x14ac:dyDescent="0.2">
      <c r="A65" s="120"/>
      <c r="B65" s="119" t="s">
        <v>201</v>
      </c>
      <c r="C65" s="258"/>
      <c r="E65" s="113">
        <v>25.15161379419192</v>
      </c>
      <c r="F65" s="115">
        <v>254977</v>
      </c>
      <c r="G65" s="114">
        <v>252248</v>
      </c>
      <c r="H65" s="114">
        <v>248577</v>
      </c>
      <c r="I65" s="114">
        <v>244093</v>
      </c>
      <c r="J65" s="140">
        <v>241263</v>
      </c>
      <c r="K65" s="114">
        <v>13714</v>
      </c>
      <c r="L65" s="116">
        <v>5.6842532837608752</v>
      </c>
    </row>
    <row r="66" spans="1:12" s="110" customFormat="1" ht="15" customHeight="1" x14ac:dyDescent="0.2">
      <c r="A66" s="120"/>
      <c r="B66" s="119"/>
      <c r="C66" s="258" t="s">
        <v>106</v>
      </c>
      <c r="E66" s="113">
        <v>53.025174819689617</v>
      </c>
      <c r="F66" s="115">
        <v>135202</v>
      </c>
      <c r="G66" s="114">
        <v>133896</v>
      </c>
      <c r="H66" s="114">
        <v>131988</v>
      </c>
      <c r="I66" s="114">
        <v>130051</v>
      </c>
      <c r="J66" s="140">
        <v>128539</v>
      </c>
      <c r="K66" s="114">
        <v>6663</v>
      </c>
      <c r="L66" s="116">
        <v>5.1836407627257097</v>
      </c>
    </row>
    <row r="67" spans="1:12" s="110" customFormat="1" ht="15" customHeight="1" x14ac:dyDescent="0.2">
      <c r="A67" s="120"/>
      <c r="B67" s="119"/>
      <c r="C67" s="258" t="s">
        <v>107</v>
      </c>
      <c r="E67" s="113">
        <v>46.974825180310383</v>
      </c>
      <c r="F67" s="115">
        <v>119775</v>
      </c>
      <c r="G67" s="114">
        <v>118352</v>
      </c>
      <c r="H67" s="114">
        <v>116589</v>
      </c>
      <c r="I67" s="114">
        <v>114042</v>
      </c>
      <c r="J67" s="140">
        <v>112724</v>
      </c>
      <c r="K67" s="114">
        <v>7051</v>
      </c>
      <c r="L67" s="116">
        <v>6.2551009545438419</v>
      </c>
    </row>
    <row r="68" spans="1:12" s="110" customFormat="1" ht="15" customHeight="1" x14ac:dyDescent="0.2">
      <c r="A68" s="120"/>
      <c r="B68" s="119"/>
      <c r="C68" s="258" t="s">
        <v>105</v>
      </c>
      <c r="D68" s="110" t="s">
        <v>202</v>
      </c>
      <c r="E68" s="113">
        <v>22.061989904971821</v>
      </c>
      <c r="F68" s="115">
        <v>56253</v>
      </c>
      <c r="G68" s="114">
        <v>54873</v>
      </c>
      <c r="H68" s="114">
        <v>53096</v>
      </c>
      <c r="I68" s="114">
        <v>51453</v>
      </c>
      <c r="J68" s="140">
        <v>49812</v>
      </c>
      <c r="K68" s="114">
        <v>6441</v>
      </c>
      <c r="L68" s="116">
        <v>12.930619127920982</v>
      </c>
    </row>
    <row r="69" spans="1:12" s="110" customFormat="1" ht="15" customHeight="1" x14ac:dyDescent="0.2">
      <c r="A69" s="120"/>
      <c r="B69" s="119"/>
      <c r="C69" s="258"/>
      <c r="D69" s="267" t="s">
        <v>198</v>
      </c>
      <c r="E69" s="113">
        <v>47.920999768901211</v>
      </c>
      <c r="F69" s="115">
        <v>26957</v>
      </c>
      <c r="G69" s="114">
        <v>26292</v>
      </c>
      <c r="H69" s="114">
        <v>25370</v>
      </c>
      <c r="I69" s="114">
        <v>24643</v>
      </c>
      <c r="J69" s="140">
        <v>23811</v>
      </c>
      <c r="K69" s="114">
        <v>3146</v>
      </c>
      <c r="L69" s="116">
        <v>13.212380832388392</v>
      </c>
    </row>
    <row r="70" spans="1:12" s="110" customFormat="1" ht="15" customHeight="1" x14ac:dyDescent="0.2">
      <c r="A70" s="120"/>
      <c r="B70" s="119"/>
      <c r="C70" s="258"/>
      <c r="D70" s="267" t="s">
        <v>199</v>
      </c>
      <c r="E70" s="113">
        <v>52.079000231098789</v>
      </c>
      <c r="F70" s="115">
        <v>29296</v>
      </c>
      <c r="G70" s="114">
        <v>28581</v>
      </c>
      <c r="H70" s="114">
        <v>27726</v>
      </c>
      <c r="I70" s="114">
        <v>26810</v>
      </c>
      <c r="J70" s="140">
        <v>26001</v>
      </c>
      <c r="K70" s="114">
        <v>3295</v>
      </c>
      <c r="L70" s="116">
        <v>12.672589515787854</v>
      </c>
    </row>
    <row r="71" spans="1:12" s="110" customFormat="1" ht="15" customHeight="1" x14ac:dyDescent="0.2">
      <c r="A71" s="120"/>
      <c r="B71" s="119"/>
      <c r="C71" s="258"/>
      <c r="D71" s="110" t="s">
        <v>203</v>
      </c>
      <c r="E71" s="113">
        <v>71.988453860544283</v>
      </c>
      <c r="F71" s="115">
        <v>183554</v>
      </c>
      <c r="G71" s="114">
        <v>182380</v>
      </c>
      <c r="H71" s="114">
        <v>180725</v>
      </c>
      <c r="I71" s="114">
        <v>178273</v>
      </c>
      <c r="J71" s="140">
        <v>177329</v>
      </c>
      <c r="K71" s="114">
        <v>6225</v>
      </c>
      <c r="L71" s="116">
        <v>3.5104241269053569</v>
      </c>
    </row>
    <row r="72" spans="1:12" s="110" customFormat="1" ht="15" customHeight="1" x14ac:dyDescent="0.2">
      <c r="A72" s="120"/>
      <c r="B72" s="119"/>
      <c r="C72" s="258"/>
      <c r="D72" s="267" t="s">
        <v>198</v>
      </c>
      <c r="E72" s="113">
        <v>54.183510029746017</v>
      </c>
      <c r="F72" s="115">
        <v>99456</v>
      </c>
      <c r="G72" s="114">
        <v>98914</v>
      </c>
      <c r="H72" s="114">
        <v>98051</v>
      </c>
      <c r="I72" s="114">
        <v>97033</v>
      </c>
      <c r="J72" s="140">
        <v>96513</v>
      </c>
      <c r="K72" s="114">
        <v>2943</v>
      </c>
      <c r="L72" s="116">
        <v>3.0493301420534022</v>
      </c>
    </row>
    <row r="73" spans="1:12" s="110" customFormat="1" ht="15" customHeight="1" x14ac:dyDescent="0.2">
      <c r="A73" s="120"/>
      <c r="B73" s="119"/>
      <c r="C73" s="258"/>
      <c r="D73" s="267" t="s">
        <v>199</v>
      </c>
      <c r="E73" s="113">
        <v>45.816489970253983</v>
      </c>
      <c r="F73" s="115">
        <v>84098</v>
      </c>
      <c r="G73" s="114">
        <v>83466</v>
      </c>
      <c r="H73" s="114">
        <v>82674</v>
      </c>
      <c r="I73" s="114">
        <v>81240</v>
      </c>
      <c r="J73" s="140">
        <v>80816</v>
      </c>
      <c r="K73" s="114">
        <v>3282</v>
      </c>
      <c r="L73" s="116">
        <v>4.0610770144525841</v>
      </c>
    </row>
    <row r="74" spans="1:12" s="110" customFormat="1" ht="15" customHeight="1" x14ac:dyDescent="0.2">
      <c r="A74" s="120"/>
      <c r="B74" s="119"/>
      <c r="C74" s="258"/>
      <c r="D74" s="110" t="s">
        <v>204</v>
      </c>
      <c r="E74" s="113">
        <v>5.9495562344838948</v>
      </c>
      <c r="F74" s="115">
        <v>15170</v>
      </c>
      <c r="G74" s="114">
        <v>14995</v>
      </c>
      <c r="H74" s="114">
        <v>14756</v>
      </c>
      <c r="I74" s="114">
        <v>14367</v>
      </c>
      <c r="J74" s="140">
        <v>14122</v>
      </c>
      <c r="K74" s="114">
        <v>1048</v>
      </c>
      <c r="L74" s="116">
        <v>7.4210451777368647</v>
      </c>
    </row>
    <row r="75" spans="1:12" s="110" customFormat="1" ht="15" customHeight="1" x14ac:dyDescent="0.2">
      <c r="A75" s="120"/>
      <c r="B75" s="119"/>
      <c r="C75" s="258"/>
      <c r="D75" s="267" t="s">
        <v>198</v>
      </c>
      <c r="E75" s="113">
        <v>57.936717205009884</v>
      </c>
      <c r="F75" s="115">
        <v>8789</v>
      </c>
      <c r="G75" s="114">
        <v>8690</v>
      </c>
      <c r="H75" s="114">
        <v>8567</v>
      </c>
      <c r="I75" s="114">
        <v>8375</v>
      </c>
      <c r="J75" s="140">
        <v>8215</v>
      </c>
      <c r="K75" s="114">
        <v>574</v>
      </c>
      <c r="L75" s="116">
        <v>6.9872185027388927</v>
      </c>
    </row>
    <row r="76" spans="1:12" s="110" customFormat="1" ht="15" customHeight="1" x14ac:dyDescent="0.2">
      <c r="A76" s="120"/>
      <c r="B76" s="119"/>
      <c r="C76" s="258"/>
      <c r="D76" s="267" t="s">
        <v>199</v>
      </c>
      <c r="E76" s="113">
        <v>42.063282794990116</v>
      </c>
      <c r="F76" s="115">
        <v>6381</v>
      </c>
      <c r="G76" s="114">
        <v>6305</v>
      </c>
      <c r="H76" s="114">
        <v>6189</v>
      </c>
      <c r="I76" s="114">
        <v>5992</v>
      </c>
      <c r="J76" s="140">
        <v>5907</v>
      </c>
      <c r="K76" s="114">
        <v>474</v>
      </c>
      <c r="L76" s="116">
        <v>8.0243778567800916</v>
      </c>
    </row>
    <row r="77" spans="1:12" s="110" customFormat="1" ht="15" customHeight="1" x14ac:dyDescent="0.2">
      <c r="A77" s="533"/>
      <c r="B77" s="119" t="s">
        <v>205</v>
      </c>
      <c r="C77" s="268"/>
      <c r="D77" s="182"/>
      <c r="E77" s="113">
        <v>11.87332307449495</v>
      </c>
      <c r="F77" s="115">
        <v>120367</v>
      </c>
      <c r="G77" s="114">
        <v>121876</v>
      </c>
      <c r="H77" s="114">
        <v>123826</v>
      </c>
      <c r="I77" s="114">
        <v>122508</v>
      </c>
      <c r="J77" s="140">
        <v>123593</v>
      </c>
      <c r="K77" s="114">
        <v>-3226</v>
      </c>
      <c r="L77" s="116">
        <v>-2.6101801881983606</v>
      </c>
    </row>
    <row r="78" spans="1:12" s="110" customFormat="1" ht="15" customHeight="1" x14ac:dyDescent="0.2">
      <c r="A78" s="120"/>
      <c r="B78" s="119"/>
      <c r="C78" s="268" t="s">
        <v>106</v>
      </c>
      <c r="D78" s="182"/>
      <c r="E78" s="113">
        <v>59.00786760490832</v>
      </c>
      <c r="F78" s="115">
        <v>71026</v>
      </c>
      <c r="G78" s="114">
        <v>71739</v>
      </c>
      <c r="H78" s="114">
        <v>73161</v>
      </c>
      <c r="I78" s="114">
        <v>72282</v>
      </c>
      <c r="J78" s="140">
        <v>72511</v>
      </c>
      <c r="K78" s="114">
        <v>-1485</v>
      </c>
      <c r="L78" s="116">
        <v>-2.047965136324144</v>
      </c>
    </row>
    <row r="79" spans="1:12" s="110" customFormat="1" ht="15" customHeight="1" x14ac:dyDescent="0.2">
      <c r="A79" s="123"/>
      <c r="B79" s="124"/>
      <c r="C79" s="260" t="s">
        <v>107</v>
      </c>
      <c r="D79" s="261"/>
      <c r="E79" s="125">
        <v>40.99213239509168</v>
      </c>
      <c r="F79" s="143">
        <v>49341</v>
      </c>
      <c r="G79" s="144">
        <v>50137</v>
      </c>
      <c r="H79" s="144">
        <v>50665</v>
      </c>
      <c r="I79" s="144">
        <v>50226</v>
      </c>
      <c r="J79" s="145">
        <v>51082</v>
      </c>
      <c r="K79" s="144">
        <v>-1741</v>
      </c>
      <c r="L79" s="146">
        <v>-3.4082455659527819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1013760</v>
      </c>
      <c r="E11" s="114">
        <v>1014606</v>
      </c>
      <c r="F11" s="114">
        <v>1013804</v>
      </c>
      <c r="G11" s="114">
        <v>996031</v>
      </c>
      <c r="H11" s="140">
        <v>994459</v>
      </c>
      <c r="I11" s="115">
        <v>19301</v>
      </c>
      <c r="J11" s="116">
        <v>1.9408542735296277</v>
      </c>
    </row>
    <row r="12" spans="1:15" s="110" customFormat="1" ht="24.95" customHeight="1" x14ac:dyDescent="0.2">
      <c r="A12" s="193" t="s">
        <v>132</v>
      </c>
      <c r="B12" s="194" t="s">
        <v>133</v>
      </c>
      <c r="C12" s="113">
        <v>9.0751262626262624E-2</v>
      </c>
      <c r="D12" s="115">
        <v>920</v>
      </c>
      <c r="E12" s="114">
        <v>757</v>
      </c>
      <c r="F12" s="114">
        <v>1203</v>
      </c>
      <c r="G12" s="114">
        <v>974</v>
      </c>
      <c r="H12" s="140">
        <v>849</v>
      </c>
      <c r="I12" s="115">
        <v>71</v>
      </c>
      <c r="J12" s="116">
        <v>8.3627797408716145</v>
      </c>
    </row>
    <row r="13" spans="1:15" s="110" customFormat="1" ht="24.95" customHeight="1" x14ac:dyDescent="0.2">
      <c r="A13" s="193" t="s">
        <v>134</v>
      </c>
      <c r="B13" s="199" t="s">
        <v>214</v>
      </c>
      <c r="C13" s="113">
        <v>1.5843986742424243</v>
      </c>
      <c r="D13" s="115">
        <v>16062</v>
      </c>
      <c r="E13" s="114">
        <v>15642</v>
      </c>
      <c r="F13" s="114">
        <v>15614</v>
      </c>
      <c r="G13" s="114">
        <v>15328</v>
      </c>
      <c r="H13" s="140">
        <v>15268</v>
      </c>
      <c r="I13" s="115">
        <v>794</v>
      </c>
      <c r="J13" s="116">
        <v>5.2004191773644219</v>
      </c>
    </row>
    <row r="14" spans="1:15" s="287" customFormat="1" ht="24" customHeight="1" x14ac:dyDescent="0.2">
      <c r="A14" s="193" t="s">
        <v>215</v>
      </c>
      <c r="B14" s="199" t="s">
        <v>137</v>
      </c>
      <c r="C14" s="113">
        <v>10.447936395202021</v>
      </c>
      <c r="D14" s="115">
        <v>105917</v>
      </c>
      <c r="E14" s="114">
        <v>106555</v>
      </c>
      <c r="F14" s="114">
        <v>106425</v>
      </c>
      <c r="G14" s="114">
        <v>105023</v>
      </c>
      <c r="H14" s="140">
        <v>105100</v>
      </c>
      <c r="I14" s="115">
        <v>817</v>
      </c>
      <c r="J14" s="116">
        <v>0.77735490009514752</v>
      </c>
      <c r="K14" s="110"/>
      <c r="L14" s="110"/>
      <c r="M14" s="110"/>
      <c r="N14" s="110"/>
      <c r="O14" s="110"/>
    </row>
    <row r="15" spans="1:15" s="110" customFormat="1" ht="24.75" customHeight="1" x14ac:dyDescent="0.2">
      <c r="A15" s="193" t="s">
        <v>216</v>
      </c>
      <c r="B15" s="199" t="s">
        <v>217</v>
      </c>
      <c r="C15" s="113">
        <v>1.4233151830808082</v>
      </c>
      <c r="D15" s="115">
        <v>14429</v>
      </c>
      <c r="E15" s="114">
        <v>14662</v>
      </c>
      <c r="F15" s="114">
        <v>14592</v>
      </c>
      <c r="G15" s="114">
        <v>14400</v>
      </c>
      <c r="H15" s="140">
        <v>14604</v>
      </c>
      <c r="I15" s="115">
        <v>-175</v>
      </c>
      <c r="J15" s="116">
        <v>-1.1983018351136674</v>
      </c>
    </row>
    <row r="16" spans="1:15" s="287" customFormat="1" ht="24.95" customHeight="1" x14ac:dyDescent="0.2">
      <c r="A16" s="193" t="s">
        <v>218</v>
      </c>
      <c r="B16" s="199" t="s">
        <v>141</v>
      </c>
      <c r="C16" s="113">
        <v>7.5190380366161618</v>
      </c>
      <c r="D16" s="115">
        <v>76225</v>
      </c>
      <c r="E16" s="114">
        <v>76658</v>
      </c>
      <c r="F16" s="114">
        <v>76529</v>
      </c>
      <c r="G16" s="114">
        <v>75343</v>
      </c>
      <c r="H16" s="140">
        <v>75118</v>
      </c>
      <c r="I16" s="115">
        <v>1107</v>
      </c>
      <c r="J16" s="116">
        <v>1.4736814079182088</v>
      </c>
      <c r="K16" s="110"/>
      <c r="L16" s="110"/>
      <c r="M16" s="110"/>
      <c r="N16" s="110"/>
      <c r="O16" s="110"/>
    </row>
    <row r="17" spans="1:15" s="110" customFormat="1" ht="24.95" customHeight="1" x14ac:dyDescent="0.2">
      <c r="A17" s="193" t="s">
        <v>219</v>
      </c>
      <c r="B17" s="199" t="s">
        <v>220</v>
      </c>
      <c r="C17" s="113">
        <v>1.5055831755050506</v>
      </c>
      <c r="D17" s="115">
        <v>15263</v>
      </c>
      <c r="E17" s="114">
        <v>15235</v>
      </c>
      <c r="F17" s="114">
        <v>15304</v>
      </c>
      <c r="G17" s="114">
        <v>15280</v>
      </c>
      <c r="H17" s="140">
        <v>15378</v>
      </c>
      <c r="I17" s="115">
        <v>-115</v>
      </c>
      <c r="J17" s="116">
        <v>-0.74782156327220706</v>
      </c>
    </row>
    <row r="18" spans="1:15" s="287" customFormat="1" ht="24.95" customHeight="1" x14ac:dyDescent="0.2">
      <c r="A18" s="201" t="s">
        <v>144</v>
      </c>
      <c r="B18" s="202" t="s">
        <v>145</v>
      </c>
      <c r="C18" s="113">
        <v>3.6093355429292928</v>
      </c>
      <c r="D18" s="115">
        <v>36590</v>
      </c>
      <c r="E18" s="114">
        <v>36357</v>
      </c>
      <c r="F18" s="114">
        <v>36969</v>
      </c>
      <c r="G18" s="114">
        <v>35960</v>
      </c>
      <c r="H18" s="140">
        <v>35240</v>
      </c>
      <c r="I18" s="115">
        <v>1350</v>
      </c>
      <c r="J18" s="116">
        <v>3.8308740068104425</v>
      </c>
      <c r="K18" s="110"/>
      <c r="L18" s="110"/>
      <c r="M18" s="110"/>
      <c r="N18" s="110"/>
      <c r="O18" s="110"/>
    </row>
    <row r="19" spans="1:15" s="110" customFormat="1" ht="24.95" customHeight="1" x14ac:dyDescent="0.2">
      <c r="A19" s="193" t="s">
        <v>146</v>
      </c>
      <c r="B19" s="199" t="s">
        <v>147</v>
      </c>
      <c r="C19" s="113">
        <v>14.416232638888889</v>
      </c>
      <c r="D19" s="115">
        <v>146146</v>
      </c>
      <c r="E19" s="114">
        <v>146660</v>
      </c>
      <c r="F19" s="114">
        <v>146428</v>
      </c>
      <c r="G19" s="114">
        <v>143623</v>
      </c>
      <c r="H19" s="140">
        <v>143555</v>
      </c>
      <c r="I19" s="115">
        <v>2591</v>
      </c>
      <c r="J19" s="116">
        <v>1.8048831458326078</v>
      </c>
    </row>
    <row r="20" spans="1:15" s="287" customFormat="1" ht="24.95" customHeight="1" x14ac:dyDescent="0.2">
      <c r="A20" s="193" t="s">
        <v>148</v>
      </c>
      <c r="B20" s="199" t="s">
        <v>149</v>
      </c>
      <c r="C20" s="113">
        <v>8.6839094065656557</v>
      </c>
      <c r="D20" s="115">
        <v>88034</v>
      </c>
      <c r="E20" s="114">
        <v>88053</v>
      </c>
      <c r="F20" s="114">
        <v>87682</v>
      </c>
      <c r="G20" s="114">
        <v>86362</v>
      </c>
      <c r="H20" s="140">
        <v>86288</v>
      </c>
      <c r="I20" s="115">
        <v>1746</v>
      </c>
      <c r="J20" s="116">
        <v>2.0234563322825885</v>
      </c>
      <c r="K20" s="110"/>
      <c r="L20" s="110"/>
      <c r="M20" s="110"/>
      <c r="N20" s="110"/>
      <c r="O20" s="110"/>
    </row>
    <row r="21" spans="1:15" s="110" customFormat="1" ht="24.95" customHeight="1" x14ac:dyDescent="0.2">
      <c r="A21" s="201" t="s">
        <v>150</v>
      </c>
      <c r="B21" s="202" t="s">
        <v>151</v>
      </c>
      <c r="C21" s="113">
        <v>3.9071377840909092</v>
      </c>
      <c r="D21" s="115">
        <v>39609</v>
      </c>
      <c r="E21" s="114">
        <v>40490</v>
      </c>
      <c r="F21" s="114">
        <v>41244</v>
      </c>
      <c r="G21" s="114">
        <v>40769</v>
      </c>
      <c r="H21" s="140">
        <v>40112</v>
      </c>
      <c r="I21" s="115">
        <v>-503</v>
      </c>
      <c r="J21" s="116">
        <v>-1.2539888312724372</v>
      </c>
    </row>
    <row r="22" spans="1:15" s="110" customFormat="1" ht="24.95" customHeight="1" x14ac:dyDescent="0.2">
      <c r="A22" s="201" t="s">
        <v>152</v>
      </c>
      <c r="B22" s="199" t="s">
        <v>153</v>
      </c>
      <c r="C22" s="113">
        <v>6.58203125</v>
      </c>
      <c r="D22" s="115">
        <v>66726</v>
      </c>
      <c r="E22" s="114">
        <v>66014</v>
      </c>
      <c r="F22" s="114">
        <v>66049</v>
      </c>
      <c r="G22" s="114">
        <v>64775</v>
      </c>
      <c r="H22" s="140">
        <v>64103</v>
      </c>
      <c r="I22" s="115">
        <v>2623</v>
      </c>
      <c r="J22" s="116">
        <v>4.0918521754052071</v>
      </c>
    </row>
    <row r="23" spans="1:15" s="110" customFormat="1" ht="24.95" customHeight="1" x14ac:dyDescent="0.2">
      <c r="A23" s="193" t="s">
        <v>154</v>
      </c>
      <c r="B23" s="199" t="s">
        <v>155</v>
      </c>
      <c r="C23" s="113">
        <v>4.4578598484848486</v>
      </c>
      <c r="D23" s="115">
        <v>45192</v>
      </c>
      <c r="E23" s="114">
        <v>45415</v>
      </c>
      <c r="F23" s="114">
        <v>45642</v>
      </c>
      <c r="G23" s="114">
        <v>45242</v>
      </c>
      <c r="H23" s="140">
        <v>45407</v>
      </c>
      <c r="I23" s="115">
        <v>-215</v>
      </c>
      <c r="J23" s="116">
        <v>-0.47349527605875746</v>
      </c>
    </row>
    <row r="24" spans="1:15" s="110" customFormat="1" ht="24.95" customHeight="1" x14ac:dyDescent="0.2">
      <c r="A24" s="193" t="s">
        <v>156</v>
      </c>
      <c r="B24" s="199" t="s">
        <v>221</v>
      </c>
      <c r="C24" s="113">
        <v>13.414516256313131</v>
      </c>
      <c r="D24" s="115">
        <v>135991</v>
      </c>
      <c r="E24" s="114">
        <v>135194</v>
      </c>
      <c r="F24" s="114">
        <v>134459</v>
      </c>
      <c r="G24" s="114">
        <v>132349</v>
      </c>
      <c r="H24" s="140">
        <v>131621</v>
      </c>
      <c r="I24" s="115">
        <v>4370</v>
      </c>
      <c r="J24" s="116">
        <v>3.3201388836127972</v>
      </c>
    </row>
    <row r="25" spans="1:15" s="110" customFormat="1" ht="24.95" customHeight="1" x14ac:dyDescent="0.2">
      <c r="A25" s="193" t="s">
        <v>222</v>
      </c>
      <c r="B25" s="204" t="s">
        <v>159</v>
      </c>
      <c r="C25" s="113">
        <v>6.1300505050505052</v>
      </c>
      <c r="D25" s="115">
        <v>62144</v>
      </c>
      <c r="E25" s="114">
        <v>62472</v>
      </c>
      <c r="F25" s="114">
        <v>62085</v>
      </c>
      <c r="G25" s="114">
        <v>61815</v>
      </c>
      <c r="H25" s="140">
        <v>61640</v>
      </c>
      <c r="I25" s="115">
        <v>504</v>
      </c>
      <c r="J25" s="116">
        <v>0.81765087605451003</v>
      </c>
    </row>
    <row r="26" spans="1:15" s="110" customFormat="1" ht="24.95" customHeight="1" x14ac:dyDescent="0.2">
      <c r="A26" s="201">
        <v>782.78300000000002</v>
      </c>
      <c r="B26" s="203" t="s">
        <v>160</v>
      </c>
      <c r="C26" s="113">
        <v>2.4628117108585861</v>
      </c>
      <c r="D26" s="115">
        <v>24967</v>
      </c>
      <c r="E26" s="114">
        <v>25594</v>
      </c>
      <c r="F26" s="114">
        <v>27018</v>
      </c>
      <c r="G26" s="114">
        <v>26191</v>
      </c>
      <c r="H26" s="140">
        <v>26433</v>
      </c>
      <c r="I26" s="115">
        <v>-1466</v>
      </c>
      <c r="J26" s="116">
        <v>-5.546097680929142</v>
      </c>
    </row>
    <row r="27" spans="1:15" s="110" customFormat="1" ht="24.95" customHeight="1" x14ac:dyDescent="0.2">
      <c r="A27" s="193" t="s">
        <v>161</v>
      </c>
      <c r="B27" s="199" t="s">
        <v>223</v>
      </c>
      <c r="C27" s="113">
        <v>4.650903566919192</v>
      </c>
      <c r="D27" s="115">
        <v>47149</v>
      </c>
      <c r="E27" s="114">
        <v>47027</v>
      </c>
      <c r="F27" s="114">
        <v>46766</v>
      </c>
      <c r="G27" s="114">
        <v>44319</v>
      </c>
      <c r="H27" s="140">
        <v>45347</v>
      </c>
      <c r="I27" s="115">
        <v>1802</v>
      </c>
      <c r="J27" s="116">
        <v>3.9738020155688361</v>
      </c>
    </row>
    <row r="28" spans="1:15" s="110" customFormat="1" ht="24.95" customHeight="1" x14ac:dyDescent="0.2">
      <c r="A28" s="193" t="s">
        <v>163</v>
      </c>
      <c r="B28" s="199" t="s">
        <v>164</v>
      </c>
      <c r="C28" s="113">
        <v>3.8210227272727271</v>
      </c>
      <c r="D28" s="115">
        <v>38736</v>
      </c>
      <c r="E28" s="114">
        <v>38641</v>
      </c>
      <c r="F28" s="114">
        <v>38109</v>
      </c>
      <c r="G28" s="114">
        <v>37053</v>
      </c>
      <c r="H28" s="140">
        <v>37050</v>
      </c>
      <c r="I28" s="115">
        <v>1686</v>
      </c>
      <c r="J28" s="116">
        <v>4.5506072874493926</v>
      </c>
    </row>
    <row r="29" spans="1:15" s="110" customFormat="1" ht="24.95" customHeight="1" x14ac:dyDescent="0.2">
      <c r="A29" s="193">
        <v>86</v>
      </c>
      <c r="B29" s="199" t="s">
        <v>165</v>
      </c>
      <c r="C29" s="113">
        <v>6.8584280303030303</v>
      </c>
      <c r="D29" s="115">
        <v>69528</v>
      </c>
      <c r="E29" s="114">
        <v>69063</v>
      </c>
      <c r="F29" s="114">
        <v>68471</v>
      </c>
      <c r="G29" s="114">
        <v>67398</v>
      </c>
      <c r="H29" s="140">
        <v>67441</v>
      </c>
      <c r="I29" s="115">
        <v>2087</v>
      </c>
      <c r="J29" s="116">
        <v>3.0945567236547502</v>
      </c>
    </row>
    <row r="30" spans="1:15" s="110" customFormat="1" ht="24.95" customHeight="1" x14ac:dyDescent="0.2">
      <c r="A30" s="193">
        <v>87.88</v>
      </c>
      <c r="B30" s="204" t="s">
        <v>166</v>
      </c>
      <c r="C30" s="113">
        <v>5.2170138888888893</v>
      </c>
      <c r="D30" s="115">
        <v>52888</v>
      </c>
      <c r="E30" s="114">
        <v>53069</v>
      </c>
      <c r="F30" s="114">
        <v>52596</v>
      </c>
      <c r="G30" s="114">
        <v>52173</v>
      </c>
      <c r="H30" s="140">
        <v>52261</v>
      </c>
      <c r="I30" s="115">
        <v>627</v>
      </c>
      <c r="J30" s="116">
        <v>1.1997474215954536</v>
      </c>
    </row>
    <row r="31" spans="1:15" s="110" customFormat="1" ht="24.95" customHeight="1" x14ac:dyDescent="0.2">
      <c r="A31" s="193" t="s">
        <v>167</v>
      </c>
      <c r="B31" s="199" t="s">
        <v>168</v>
      </c>
      <c r="C31" s="113">
        <v>3.6649700126262625</v>
      </c>
      <c r="D31" s="115">
        <v>37154</v>
      </c>
      <c r="E31" s="114">
        <v>37593</v>
      </c>
      <c r="F31" s="114">
        <v>37036</v>
      </c>
      <c r="G31" s="114">
        <v>36671</v>
      </c>
      <c r="H31" s="140">
        <v>36737</v>
      </c>
      <c r="I31" s="115">
        <v>417</v>
      </c>
      <c r="J31" s="116">
        <v>1.1350954078993929</v>
      </c>
    </row>
    <row r="32" spans="1:15" s="110" customFormat="1" ht="24.95" customHeight="1" x14ac:dyDescent="0.2">
      <c r="A32" s="193"/>
      <c r="B32" s="288" t="s">
        <v>224</v>
      </c>
      <c r="C32" s="113">
        <v>6.9049873737373737E-4</v>
      </c>
      <c r="D32" s="115">
        <v>7</v>
      </c>
      <c r="E32" s="114">
        <v>10</v>
      </c>
      <c r="F32" s="114">
        <v>8</v>
      </c>
      <c r="G32" s="114">
        <v>6</v>
      </c>
      <c r="H32" s="140">
        <v>7</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9.0751262626262624E-2</v>
      </c>
      <c r="D34" s="115">
        <v>920</v>
      </c>
      <c r="E34" s="114">
        <v>757</v>
      </c>
      <c r="F34" s="114">
        <v>1203</v>
      </c>
      <c r="G34" s="114">
        <v>974</v>
      </c>
      <c r="H34" s="140">
        <v>849</v>
      </c>
      <c r="I34" s="115">
        <v>71</v>
      </c>
      <c r="J34" s="116">
        <v>8.3627797408716145</v>
      </c>
    </row>
    <row r="35" spans="1:10" s="110" customFormat="1" ht="24.95" customHeight="1" x14ac:dyDescent="0.2">
      <c r="A35" s="292" t="s">
        <v>171</v>
      </c>
      <c r="B35" s="293" t="s">
        <v>172</v>
      </c>
      <c r="C35" s="113">
        <v>15.641670612373737</v>
      </c>
      <c r="D35" s="115">
        <v>158569</v>
      </c>
      <c r="E35" s="114">
        <v>158554</v>
      </c>
      <c r="F35" s="114">
        <v>159008</v>
      </c>
      <c r="G35" s="114">
        <v>156311</v>
      </c>
      <c r="H35" s="140">
        <v>155608</v>
      </c>
      <c r="I35" s="115">
        <v>2961</v>
      </c>
      <c r="J35" s="116">
        <v>1.9028584648604185</v>
      </c>
    </row>
    <row r="36" spans="1:10" s="110" customFormat="1" ht="24.95" customHeight="1" x14ac:dyDescent="0.2">
      <c r="A36" s="294" t="s">
        <v>173</v>
      </c>
      <c r="B36" s="295" t="s">
        <v>174</v>
      </c>
      <c r="C36" s="125">
        <v>84.26688762626263</v>
      </c>
      <c r="D36" s="143">
        <v>854264</v>
      </c>
      <c r="E36" s="144">
        <v>855285</v>
      </c>
      <c r="F36" s="144">
        <v>853585</v>
      </c>
      <c r="G36" s="144">
        <v>838740</v>
      </c>
      <c r="H36" s="145">
        <v>837995</v>
      </c>
      <c r="I36" s="143">
        <v>16269</v>
      </c>
      <c r="J36" s="146">
        <v>1.9414196982082232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2020-09-25T06:41:52Z</dcterms:created>
  <dcterms:modified xsi:type="dcterms:W3CDTF">2020-09-28T08:06:08Z</dcterms:modified>
</cp:coreProperties>
</file>