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M43" i="24"/>
  <c r="K43" i="24"/>
  <c r="H43" i="24"/>
  <c r="F43" i="24"/>
  <c r="C43" i="24"/>
  <c r="B43" i="24"/>
  <c r="D43" i="24" s="1"/>
  <c r="L42" i="24"/>
  <c r="K42" i="24"/>
  <c r="I42" i="24"/>
  <c r="G42" i="24"/>
  <c r="D42" i="24"/>
  <c r="C42" i="24"/>
  <c r="M42" i="24" s="1"/>
  <c r="B42" i="24"/>
  <c r="J42" i="24" s="1"/>
  <c r="M41" i="24"/>
  <c r="K41" i="24"/>
  <c r="H41" i="24"/>
  <c r="F41" i="24"/>
  <c r="E41" i="24"/>
  <c r="C41" i="24"/>
  <c r="B41" i="24"/>
  <c r="D41" i="24" s="1"/>
  <c r="L40" i="24"/>
  <c r="K40" i="24"/>
  <c r="I40" i="24"/>
  <c r="G40" i="24"/>
  <c r="D40" i="24"/>
  <c r="C40" i="24"/>
  <c r="M40" i="24" s="1"/>
  <c r="B40" i="24"/>
  <c r="J40" i="24" s="1"/>
  <c r="M36" i="24"/>
  <c r="L36" i="24"/>
  <c r="K36" i="24"/>
  <c r="J36" i="24"/>
  <c r="I36" i="24"/>
  <c r="H36" i="24"/>
  <c r="G36" i="24"/>
  <c r="F36" i="24"/>
  <c r="E36" i="24"/>
  <c r="D36" i="24"/>
  <c r="C15" i="24"/>
  <c r="K57" i="15"/>
  <c r="L57" i="15" s="1"/>
  <c r="C38" i="24"/>
  <c r="C37" i="24"/>
  <c r="C35" i="24"/>
  <c r="C34" i="24"/>
  <c r="M34" i="24" s="1"/>
  <c r="C33" i="24"/>
  <c r="C32" i="24"/>
  <c r="C31" i="24"/>
  <c r="C30" i="24"/>
  <c r="C29" i="24"/>
  <c r="C28" i="24"/>
  <c r="C27" i="24"/>
  <c r="C26" i="24"/>
  <c r="M26" i="24" s="1"/>
  <c r="C25" i="24"/>
  <c r="C24" i="24"/>
  <c r="C23" i="24"/>
  <c r="C22" i="24"/>
  <c r="C21" i="24"/>
  <c r="C20" i="24"/>
  <c r="C19" i="24"/>
  <c r="C18" i="24"/>
  <c r="M18" i="24" s="1"/>
  <c r="C17" i="24"/>
  <c r="C16" i="24"/>
  <c r="C9" i="24"/>
  <c r="C8" i="24"/>
  <c r="G8" i="24" s="1"/>
  <c r="C7" i="24"/>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F7" i="24" l="1"/>
  <c r="D7" i="24"/>
  <c r="J7" i="24"/>
  <c r="H7" i="24"/>
  <c r="K7" i="24"/>
  <c r="G23" i="24"/>
  <c r="M23" i="24"/>
  <c r="E23" i="24"/>
  <c r="L23" i="24"/>
  <c r="I23" i="24"/>
  <c r="G31" i="24"/>
  <c r="M31" i="24"/>
  <c r="E31" i="24"/>
  <c r="L31" i="24"/>
  <c r="I31" i="24"/>
  <c r="F21" i="24"/>
  <c r="D21" i="24"/>
  <c r="J21" i="24"/>
  <c r="H21" i="24"/>
  <c r="K21" i="24"/>
  <c r="K24" i="24"/>
  <c r="J24" i="24"/>
  <c r="H24" i="24"/>
  <c r="F24" i="24"/>
  <c r="D24" i="24"/>
  <c r="F27" i="24"/>
  <c r="D27" i="24"/>
  <c r="J27" i="24"/>
  <c r="H27" i="24"/>
  <c r="K27" i="24"/>
  <c r="D38" i="24"/>
  <c r="K38" i="24"/>
  <c r="J38" i="24"/>
  <c r="H38" i="24"/>
  <c r="F38" i="24"/>
  <c r="G19" i="24"/>
  <c r="M19" i="24"/>
  <c r="E19" i="24"/>
  <c r="L19" i="24"/>
  <c r="I19" i="24"/>
  <c r="I22" i="24"/>
  <c r="L22" i="24"/>
  <c r="G22" i="24"/>
  <c r="E22" i="24"/>
  <c r="M22" i="24"/>
  <c r="G29" i="24"/>
  <c r="M29" i="24"/>
  <c r="E29" i="24"/>
  <c r="L29" i="24"/>
  <c r="I29" i="24"/>
  <c r="G33" i="24"/>
  <c r="M33" i="24"/>
  <c r="E33" i="24"/>
  <c r="L33" i="24"/>
  <c r="I33" i="24"/>
  <c r="G15" i="24"/>
  <c r="M15" i="24"/>
  <c r="E15" i="24"/>
  <c r="L15" i="24"/>
  <c r="I15" i="24"/>
  <c r="K18" i="24"/>
  <c r="J18" i="24"/>
  <c r="H18" i="24"/>
  <c r="F18" i="24"/>
  <c r="D18" i="24"/>
  <c r="K28" i="24"/>
  <c r="J28" i="24"/>
  <c r="H28" i="24"/>
  <c r="F28" i="24"/>
  <c r="D28" i="24"/>
  <c r="K34" i="24"/>
  <c r="J34" i="24"/>
  <c r="H34" i="24"/>
  <c r="F34" i="24"/>
  <c r="D34" i="24"/>
  <c r="K58" i="24"/>
  <c r="I58" i="24"/>
  <c r="J58" i="24"/>
  <c r="I37" i="24"/>
  <c r="G37" i="24"/>
  <c r="L37" i="24"/>
  <c r="M37" i="24"/>
  <c r="E37" i="24"/>
  <c r="F25" i="24"/>
  <c r="D25" i="24"/>
  <c r="J25" i="24"/>
  <c r="H25" i="24"/>
  <c r="G17" i="24"/>
  <c r="M17" i="24"/>
  <c r="E17" i="24"/>
  <c r="L17" i="24"/>
  <c r="I17" i="24"/>
  <c r="I20" i="24"/>
  <c r="L20" i="24"/>
  <c r="M20" i="24"/>
  <c r="E20" i="24"/>
  <c r="G27" i="24"/>
  <c r="M27" i="24"/>
  <c r="E27" i="24"/>
  <c r="L27" i="24"/>
  <c r="I27" i="24"/>
  <c r="I30" i="24"/>
  <c r="L30" i="24"/>
  <c r="G30" i="24"/>
  <c r="E30" i="24"/>
  <c r="M30" i="24"/>
  <c r="M38" i="24"/>
  <c r="E38" i="24"/>
  <c r="L38" i="24"/>
  <c r="I38" i="24"/>
  <c r="G38" i="24"/>
  <c r="G20" i="24"/>
  <c r="K74" i="24"/>
  <c r="I74" i="24"/>
  <c r="J74" i="24"/>
  <c r="J77" i="24" s="1"/>
  <c r="F15" i="24"/>
  <c r="D15" i="24"/>
  <c r="J15" i="24"/>
  <c r="H15" i="24"/>
  <c r="K15" i="24"/>
  <c r="K8" i="24"/>
  <c r="J8" i="24"/>
  <c r="H8" i="24"/>
  <c r="F8" i="24"/>
  <c r="D8" i="24"/>
  <c r="K22" i="24"/>
  <c r="J22" i="24"/>
  <c r="H22" i="24"/>
  <c r="F22" i="24"/>
  <c r="D22" i="24"/>
  <c r="K16" i="24"/>
  <c r="J16" i="24"/>
  <c r="H16" i="24"/>
  <c r="F16" i="24"/>
  <c r="D16" i="24"/>
  <c r="F19" i="24"/>
  <c r="D19" i="24"/>
  <c r="J19" i="24"/>
  <c r="H19" i="24"/>
  <c r="K19" i="24"/>
  <c r="F29" i="24"/>
  <c r="D29" i="24"/>
  <c r="J29" i="24"/>
  <c r="H29" i="24"/>
  <c r="K29" i="24"/>
  <c r="K32" i="24"/>
  <c r="J32" i="24"/>
  <c r="H32" i="24"/>
  <c r="F32" i="24"/>
  <c r="D32" i="24"/>
  <c r="F35" i="24"/>
  <c r="D35" i="24"/>
  <c r="J35" i="24"/>
  <c r="H35" i="24"/>
  <c r="K35" i="24"/>
  <c r="I24" i="24"/>
  <c r="L24" i="24"/>
  <c r="M24" i="24"/>
  <c r="G24" i="24"/>
  <c r="E24" i="24"/>
  <c r="B45" i="24"/>
  <c r="B39" i="24"/>
  <c r="F23" i="24"/>
  <c r="D23" i="24"/>
  <c r="J23" i="24"/>
  <c r="H23" i="24"/>
  <c r="K23" i="24"/>
  <c r="G9" i="24"/>
  <c r="M9" i="24"/>
  <c r="E9" i="24"/>
  <c r="L9" i="24"/>
  <c r="I9" i="24"/>
  <c r="C14" i="24"/>
  <c r="C6" i="24"/>
  <c r="G21" i="24"/>
  <c r="M21" i="24"/>
  <c r="E21" i="24"/>
  <c r="L21" i="24"/>
  <c r="I21" i="24"/>
  <c r="K25" i="24"/>
  <c r="F9" i="24"/>
  <c r="D9" i="24"/>
  <c r="J9" i="24"/>
  <c r="H9" i="24"/>
  <c r="K9" i="24"/>
  <c r="K20" i="24"/>
  <c r="J20" i="24"/>
  <c r="H20" i="24"/>
  <c r="F20" i="24"/>
  <c r="D20" i="24"/>
  <c r="K26" i="24"/>
  <c r="J26" i="24"/>
  <c r="H26" i="24"/>
  <c r="F26" i="24"/>
  <c r="D26" i="24"/>
  <c r="H37" i="24"/>
  <c r="F37" i="24"/>
  <c r="D37" i="24"/>
  <c r="J37" i="24"/>
  <c r="K37" i="24"/>
  <c r="G25" i="24"/>
  <c r="M25" i="24"/>
  <c r="E25" i="24"/>
  <c r="L25" i="24"/>
  <c r="I25" i="24"/>
  <c r="I28" i="24"/>
  <c r="L28" i="24"/>
  <c r="M28" i="24"/>
  <c r="E28" i="24"/>
  <c r="G35" i="24"/>
  <c r="M35" i="24"/>
  <c r="E35" i="24"/>
  <c r="L35" i="24"/>
  <c r="I35" i="24"/>
  <c r="C45" i="24"/>
  <c r="C39" i="24"/>
  <c r="G28" i="24"/>
  <c r="F31" i="24"/>
  <c r="D31" i="24"/>
  <c r="J31" i="24"/>
  <c r="H31" i="24"/>
  <c r="K31" i="24"/>
  <c r="I16" i="24"/>
  <c r="L16" i="24"/>
  <c r="M16" i="24"/>
  <c r="G16" i="24"/>
  <c r="E16" i="24"/>
  <c r="B14" i="24"/>
  <c r="B6" i="24"/>
  <c r="F17" i="24"/>
  <c r="D17" i="24"/>
  <c r="J17" i="24"/>
  <c r="H17" i="24"/>
  <c r="K30" i="24"/>
  <c r="J30" i="24"/>
  <c r="H30" i="24"/>
  <c r="F30" i="24"/>
  <c r="D30" i="24"/>
  <c r="F33" i="24"/>
  <c r="D33" i="24"/>
  <c r="J33" i="24"/>
  <c r="H33" i="24"/>
  <c r="G7" i="24"/>
  <c r="M7" i="24"/>
  <c r="E7" i="24"/>
  <c r="L7" i="24"/>
  <c r="I7" i="24"/>
  <c r="I8" i="24"/>
  <c r="L8" i="24"/>
  <c r="M8" i="24"/>
  <c r="E8" i="24"/>
  <c r="I32" i="24"/>
  <c r="L32" i="24"/>
  <c r="M32" i="24"/>
  <c r="G32" i="24"/>
  <c r="E32" i="24"/>
  <c r="K66" i="24"/>
  <c r="I66" i="24"/>
  <c r="J66" i="24"/>
  <c r="K53" i="24"/>
  <c r="I53" i="24"/>
  <c r="K61" i="24"/>
  <c r="I61" i="24"/>
  <c r="K69" i="24"/>
  <c r="I69" i="24"/>
  <c r="E18" i="24"/>
  <c r="E26" i="24"/>
  <c r="E34" i="24"/>
  <c r="I43" i="24"/>
  <c r="G43" i="24"/>
  <c r="L43" i="24"/>
  <c r="K55" i="24"/>
  <c r="I55" i="24"/>
  <c r="K63" i="24"/>
  <c r="I63" i="24"/>
  <c r="K71" i="24"/>
  <c r="I71" i="24"/>
  <c r="G18" i="24"/>
  <c r="G26" i="24"/>
  <c r="G34" i="24"/>
  <c r="E43" i="24"/>
  <c r="K52" i="24"/>
  <c r="I52" i="24"/>
  <c r="K60" i="24"/>
  <c r="I60" i="24"/>
  <c r="K68" i="24"/>
  <c r="I68" i="24"/>
  <c r="I41" i="24"/>
  <c r="G41" i="24"/>
  <c r="L41" i="24"/>
  <c r="K57" i="24"/>
  <c r="I57" i="24"/>
  <c r="K65" i="24"/>
  <c r="I65" i="24"/>
  <c r="K73" i="24"/>
  <c r="I73" i="24"/>
  <c r="I18" i="24"/>
  <c r="L18" i="24"/>
  <c r="I26" i="24"/>
  <c r="L26" i="24"/>
  <c r="I34" i="24"/>
  <c r="L34"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L44" i="24"/>
  <c r="E40" i="24"/>
  <c r="E42" i="24"/>
  <c r="E44" i="24"/>
  <c r="J79" i="24" l="1"/>
  <c r="I39" i="24"/>
  <c r="G39" i="24"/>
  <c r="L39" i="24"/>
  <c r="M39" i="24"/>
  <c r="E39" i="24"/>
  <c r="I6" i="24"/>
  <c r="L6" i="24"/>
  <c r="M6" i="24"/>
  <c r="G6" i="24"/>
  <c r="E6" i="24"/>
  <c r="K6" i="24"/>
  <c r="J6" i="24"/>
  <c r="H6" i="24"/>
  <c r="F6" i="24"/>
  <c r="D6" i="24"/>
  <c r="I14" i="24"/>
  <c r="L14" i="24"/>
  <c r="G14" i="24"/>
  <c r="E14" i="24"/>
  <c r="M14" i="24"/>
  <c r="I45" i="24"/>
  <c r="G45" i="24"/>
  <c r="L45" i="24"/>
  <c r="E45" i="24"/>
  <c r="M45" i="24"/>
  <c r="I77" i="24"/>
  <c r="K77" i="24"/>
  <c r="K14" i="24"/>
  <c r="J14" i="24"/>
  <c r="H14" i="24"/>
  <c r="F14" i="24"/>
  <c r="D14" i="24"/>
  <c r="H39" i="24"/>
  <c r="F39" i="24"/>
  <c r="D39" i="24"/>
  <c r="J39" i="24"/>
  <c r="K39" i="24"/>
  <c r="H45" i="24"/>
  <c r="F45" i="24"/>
  <c r="D45" i="24"/>
  <c r="J45" i="24"/>
  <c r="K45" i="24"/>
  <c r="K79" i="24" l="1"/>
  <c r="K78" i="24"/>
  <c r="I78" i="24"/>
  <c r="I79" i="24"/>
  <c r="J78" i="24"/>
  <c r="I83" i="24" l="1"/>
  <c r="I82" i="24"/>
  <c r="I81" i="24"/>
</calcChain>
</file>

<file path=xl/sharedStrings.xml><?xml version="1.0" encoding="utf-8"?>
<sst xmlns="http://schemas.openxmlformats.org/spreadsheetml/2006/main" count="1636" uniqueCount="521">
  <si>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</si>
  <si>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</si>
  <si>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</si>
  <si>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</si>
  <si>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</si>
  <si>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</si>
  <si>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</si>
  <si>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</si>
  <si>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</si>
  <si>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</si>
  <si>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</si>
  <si>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</si>
  <si>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</si>
  <si>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Rostock (032)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</si>
  <si>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</si>
  <si>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</si>
  <si>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</si>
  <si>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</si>
  <si>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</si>
  <si>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</si>
  <si>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</si>
  <si>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</si>
  <si>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</si>
  <si>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</si>
  <si>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</si>
  <si>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</si>
  <si>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</si>
  <si>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</si>
  <si>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</si>
  <si>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</si>
  <si>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</si>
  <si>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</si>
  <si>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</si>
  <si>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</si>
  <si>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</si>
  <si>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</si>
  <si>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</si>
  <si>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</si>
  <si>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</si>
  <si>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</si>
  <si>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</si>
  <si>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</si>
  <si>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</si>
  <si>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</si>
  <si>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</si>
  <si>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</si>
  <si>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</si>
  <si>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</si>
  <si>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</si>
  <si>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</si>
  <si>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</si>
  <si>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</si>
  <si>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</si>
  <si>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</si>
  <si>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</si>
  <si>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</si>
  <si>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</si>
  <si>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</si>
  <si>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</si>
  <si>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</si>
  <si>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</si>
  <si>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</si>
  <si>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</si>
  <si>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</si>
  <si>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</si>
  <si>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</si>
  <si>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</si>
  <si>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</si>
  <si>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</si>
  <si>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</si>
  <si>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</si>
  <si>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</si>
  <si>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</si>
  <si>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</si>
  <si>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</si>
  <si>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</si>
  <si>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</si>
  <si>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</si>
  <si>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</si>
  <si>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</si>
  <si>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</si>
  <si>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</si>
  <si>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</si>
  <si>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</si>
  <si>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</si>
  <si>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</si>
  <si>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</si>
  <si>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</si>
  <si>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</si>
  <si>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</si>
  <si>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</si>
  <si>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</si>
  <si>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Rostock (032);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</si>
  <si>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</si>
  <si>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</si>
  <si>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</si>
  <si>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</si>
  <si>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</si>
  <si>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</si>
  <si>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</si>
  <si>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</si>
  <si>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</si>
  <si>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</si>
  <si>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</si>
  <si>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</si>
  <si>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</si>
  <si>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</si>
  <si>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</si>
  <si>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</si>
  <si>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</si>
  <si>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</si>
  <si>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</si>
  <si>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</si>
  <si>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</si>
  <si>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</si>
  <si>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</si>
  <si>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</si>
  <si>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</si>
  <si>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</si>
  <si>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</si>
  <si>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</si>
  <si>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</si>
  <si>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</si>
  <si>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</si>
  <si>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</si>
  <si>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</si>
  <si>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</si>
  <si>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</si>
  <si>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</si>
  <si>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</si>
  <si>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</si>
  <si>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</si>
  <si>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</si>
  <si>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</si>
  <si>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</si>
  <si>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</si>
  <si>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</si>
  <si>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</si>
  <si>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</si>
  <si>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</si>
  <si>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</si>
  <si>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</si>
  <si>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</si>
  <si>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</si>
  <si>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</si>
  <si>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</si>
  <si>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</si>
  <si>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</si>
  <si>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</si>
  <si>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</si>
  <si>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</si>
  <si>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</si>
  <si>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</si>
  <si>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</si>
  <si>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</si>
  <si>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</si>
  <si>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</si>
  <si>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</si>
  <si>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</si>
  <si>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</si>
  <si>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</si>
  <si>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</si>
  <si>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</si>
  <si>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</si>
  <si>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</si>
  <si>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</si>
  <si>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</si>
  <si>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</si>
  <si>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</si>
  <si>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</si>
  <si>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</si>
  <si>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</si>
  <si>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</si>
  <si>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</si>
  <si>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</si>
  <si>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</si>
  <si>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</si>
  <si>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</si>
  <si>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</si>
  <si>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</si>
  <si>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</si>
  <si>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</si>
  <si>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</si>
  <si>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Rostock (032)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</si>
  <si>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</si>
  <si>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</si>
  <si>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</si>
  <si>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</si>
  <si>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</si>
  <si>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</si>
  <si>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</si>
  <si>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</si>
  <si>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</si>
  <si>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</si>
  <si>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</si>
  <si>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</si>
  <si>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</si>
  <si>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</si>
  <si>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</si>
  <si>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</si>
  <si>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</si>
  <si>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</si>
  <si>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</si>
  <si>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</si>
  <si>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</si>
  <si>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</si>
  <si>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</si>
  <si>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</si>
  <si>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</si>
  <si>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</si>
  <si>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</si>
  <si>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</si>
  <si>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</si>
  <si>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</si>
  <si>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</si>
  <si>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</si>
  <si>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</si>
  <si>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</si>
  <si>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</si>
  <si>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</si>
  <si>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</si>
  <si>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</si>
  <si>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</si>
  <si>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</si>
  <si>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</si>
  <si>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</si>
  <si>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</si>
  <si>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</si>
  <si>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</si>
  <si>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</si>
  <si>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</si>
  <si>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</si>
  <si>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</si>
  <si>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</si>
  <si>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</si>
  <si>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</si>
  <si>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</si>
  <si>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</si>
  <si>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</si>
  <si>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</si>
  <si>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</si>
  <si>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</si>
  <si>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</si>
  <si>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</si>
  <si>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</si>
  <si>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</si>
  <si>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</si>
  <si>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</si>
  <si>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</si>
  <si>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</si>
  <si>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</si>
  <si>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</si>
  <si>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</si>
  <si>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</si>
  <si>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</si>
  <si>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</si>
  <si>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</si>
  <si>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</si>
  <si>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</si>
  <si>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</si>
  <si>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</si>
  <si>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</si>
  <si>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</si>
  <si>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</si>
  <si>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</si>
  <si>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</si>
  <si>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</si>
  <si>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</si>
  <si>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</si>
  <si>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</si>
  <si>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</si>
  <si>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</si>
  <si>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</si>
  <si>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</si>
  <si>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</si>
  <si>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</si>
  <si>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</si>
  <si>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</si>
  <si>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</si>
  <si>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</si>
  <si>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</si>
  <si>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</si>
  <si>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</si>
  <si>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</si>
  <si>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</si>
  <si>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</si>
  <si>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</si>
  <si>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</si>
  <si>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</si>
  <si>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</si>
  <si>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</si>
  <si>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</si>
  <si>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</si>
  <si>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</si>
  <si>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</si>
  <si>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</si>
  <si>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</si>
  <si>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</si>
  <si>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</si>
  <si>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</si>
  <si>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</si>
  <si>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</si>
  <si>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</si>
  <si>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</si>
  <si>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</si>
  <si>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</si>
  <si>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</si>
  <si>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</si>
  <si>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</si>
  <si>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</si>
  <si>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</si>
  <si>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</si>
  <si>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</si>
  <si>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</si>
  <si>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</si>
  <si>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</si>
  <si>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</si>
  <si>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</si>
  <si>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</si>
  <si>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</si>
  <si>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</si>
  <si>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</si>
  <si>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</si>
  <si>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</si>
  <si>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</si>
  <si>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</si>
  <si>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</si>
  <si>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Rostock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</si>
  <si>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</si>
  <si>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</si>
  <si>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</si>
  <si>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</si>
  <si>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</si>
  <si>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</si>
  <si>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</si>
  <si>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</si>
  <si>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</si>
  <si>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</si>
  <si>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</si>
  <si>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</si>
  <si>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</si>
  <si>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</si>
  <si>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</si>
  <si>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</si>
  <si>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</si>
  <si>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</si>
  <si>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</si>
  <si>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</si>
  <si>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</si>
  <si>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</si>
  <si>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</si>
  <si>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</si>
  <si>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</si>
  <si>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</si>
  <si>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</si>
  <si>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</si>
  <si>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</si>
  <si>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</si>
  <si>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</si>
  <si>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</si>
  <si>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</si>
  <si>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</si>
  <si>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</si>
  <si>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</si>
  <si>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</si>
  <si>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</si>
  <si>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</si>
  <si>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</si>
  <si>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</si>
  <si>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</si>
  <si>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</si>
  <si>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</si>
  <si>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</si>
  <si>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</si>
  <si>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Rostock (032);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</si>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</sst>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{BCE11FBA-61D8-464A-B9F9-E9333B212454}</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DEF9-4B93-B738-D494798034F6}"/>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{D417590F-41C1-4955-8EE6-4350151F5306}</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EF9-4B93-B738-D494798034F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{CA2EE358-60A3-430E-957C-F9A9D623E021}</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EF9-4B93-B738-D494798034F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{724BB2F3-A068-4B7B-A2C5-FDAB74F7264B}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EF9-4B93-B738-D494798034F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1.4461166538276058</c:v>
                </c:pt>
                <c:pt idx="1">
                  <c:v>1.4830148993482757</c:v>
                </c:pt>
                <c:pt idx="2">
                  <c:v>0.95490282911153723</c:v>
                </c:pt>
                <c:pt idx="3">
                  <c:v>1.0875687030768</c:v>
                </c:pt>
              </c:numCache>
            </c:numRef>
          </c:val>
          <c:extLst>
            <c:ext xmlns:c16="http://schemas.microsoft.com/office/drawing/2014/chart" uri="{C3380CC4-5D6E-409C-BE32-E72D297353CC}">
              <c16:uniqueId val="{00000004-DEF9-4B93-B738-D494798034F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{AC4830DD-8251-4065-813E-D5AA587B84E5}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EF9-4B93-B738-D494798034F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{F5CEE452-8143-4792-B3C5-AC9691482129}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EF9-4B93-B738-D494798034F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{E35F0B30-41C1-4C97-8075-C3CD64BFC7A8}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EF9-4B93-B738-D494798034F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{23519005-79B4-4EC5-A5EC-5D8165439938}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EF9-4B93-B738-D494798034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EF9-4B93-B738-D494798034F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EF9-4B93-B738-D494798034F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{B7B982AE-92D5-42F9-93FC-8DEE16B14B49}</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D9AE-4FA7-85CD-34D798C7FDFB}"/>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{4D5A8C73-695D-44D2-8DA4-A59F37B86DA5}</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D9AE-4FA7-85CD-34D798C7FDF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{937349AE-5591-420F-9F96-D75BAEAF4B00}</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D9AE-4FA7-85CD-34D798C7FDF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{DF208589-2C22-4E8A-A56F-28DF64C26685}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AE-4FA7-85CD-34D798C7FD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-2.0106445890005915</c:v>
                </c:pt>
                <c:pt idx="1">
                  <c:v>-3.0848062839072679</c:v>
                </c:pt>
                <c:pt idx="2">
                  <c:v>-3.6279896103654186</c:v>
                </c:pt>
                <c:pt idx="3">
                  <c:v>-2.8655893304673015</c:v>
                </c:pt>
              </c:numCache>
            </c:numRef>
          </c:val>
          <c:extLst>
            <c:ext xmlns:c16="http://schemas.microsoft.com/office/drawing/2014/chart" uri="{C3380CC4-5D6E-409C-BE32-E72D297353CC}">
              <c16:uniqueId val="{00000004-D9AE-4FA7-85CD-34D798C7FDF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{6D6C4050-D0D8-486D-92B3-C2EB99D6C54C}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AE-4FA7-85CD-34D798C7FDF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{59E1FF7B-6F89-4138-902D-9CCE10A03757}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AE-4FA7-85CD-34D798C7FDF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{5C17CFE7-710C-4F92-BA6E-EB5A0102B71F}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AE-4FA7-85CD-34D798C7FDF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{EB66CE1D-C5C1-4EC3-ACC1-B1E02068E84D}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AE-4FA7-85CD-34D798C7FD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AE-4FA7-85CD-34D798C7FDF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AE-4FA7-85CD-34D798C7FDF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{A7BB029D-5258-4F85-9D03-C165212D448C}</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4EA4-4F03-87CE-66F08CF636ED}"/>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{8361734F-7830-44D1-9784-F7074115F116}</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4EA4-4F03-87CE-66F08CF636ED}"/>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{A6C01B07-D652-4A3C-B266-46F78279A80E}</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4EA4-4F03-87CE-66F08CF636ED}"/>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{57E77768-0F30-4C3A-9EFA-C704BD8FB721}</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4EA4-4F03-87CE-66F08CF636ED}"/>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{C7039712-75F3-4D0D-A0D9-73782A5DC45C}</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4EA4-4F03-87CE-66F08CF636ED}"/>
                </c:ext>
              </c:extLst>
            </c:dLbl>
            <c:dLbl>
              <c:idx val="5"/>
              <c:tx>
                <c:strRef>
                  <c:f>Daten_Diagramme!$D$19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{1CAFDA2F-2D5E-4438-8038-CB8A2BED95CE}</c15:txfldGUID>
                      <c15:f>Daten_Diagramme!$D$19</c15:f>
                      <c15:dlblFieldTableCache>
                        <c:ptCount val="1"/>
                        <c:pt idx="0">
                          <c:v>3.0</c:v>
                        </c:pt>
                      </c15:dlblFieldTableCache>
                    </c15:dlblFTEntry>
                  </c15:dlblFieldTable>
                  <c15:showDataLabelsRange val="0"/>
                </c:ext>
                <c:ext xmlns:c16="http://schemas.microsoft.com/office/drawing/2014/chart" uri="{C3380CC4-5D6E-409C-BE32-E72D297353CC}">
                  <c16:uniqueId val="{00000005-4EA4-4F03-87CE-66F08CF636ED}"/>
                </c:ext>
              </c:extLst>
            </c:dLbl>
            <c:dLbl>
              <c:idx val="6"/>
              <c:tx>
                <c:strRef>
                  <c:f>Daten_Diagramme!$D$20</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{937C5622-920A-4C64-AE1E-0E5A1E26BD5F}</c15:txfldGUID>
                      <c15:f>Daten_Diagramme!$D$20</c15:f>
                      <c15:dlblFieldTableCache>
                        <c:ptCount val="1"/>
                        <c:pt idx="0">
                          <c:v>-22.8</c:v>
                        </c:pt>
                      </c15:dlblFieldTableCache>
                    </c15:dlblFTEntry>
                  </c15:dlblFieldTable>
                  <c15:showDataLabelsRange val="0"/>
                </c:ext>
                <c:ext xmlns:c16="http://schemas.microsoft.com/office/drawing/2014/chart" uri="{C3380CC4-5D6E-409C-BE32-E72D297353CC}">
                  <c16:uniqueId val="{00000006-4EA4-4F03-87CE-66F08CF636ED}"/>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{75D163CB-DF19-456B-A3FD-97D405FC688E}</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4EA4-4F03-87CE-66F08CF636ED}"/>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{770BC3DC-9E8D-430C-A487-2EEA52FF6490}</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4EA4-4F03-87CE-66F08CF636ED}"/>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{DB9AA1C7-C2D9-49FD-90D8-0E90D2AE4F1C}</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4EA4-4F03-87CE-66F08CF636ED}"/>
                </c:ext>
              </c:extLst>
            </c:dLbl>
            <c:dLbl>
              <c:idx val="10"/>
              <c:tx>
                <c:strRef>
                  <c:f>Daten_Diagramme!$D$24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{84790333-CA1C-47D6-9A45-F60E908D7165}</c15:txfldGUID>
                      <c15:f>Daten_Diagramme!$D$24</c15:f>
                      <c15:dlblFieldTableCache>
                        <c:ptCount val="1"/>
                        <c:pt idx="0">
                          <c:v>4.1</c:v>
                        </c:pt>
                      </c15:dlblFieldTableCache>
                    </c15:dlblFTEntry>
                  </c15:dlblFieldTable>
                  <c15:showDataLabelsRange val="0"/>
                </c:ext>
                <c:ext xmlns:c16="http://schemas.microsoft.com/office/drawing/2014/chart" uri="{C3380CC4-5D6E-409C-BE32-E72D297353CC}">
                  <c16:uniqueId val="{0000000A-4EA4-4F03-87CE-66F08CF636ED}"/>
                </c:ext>
              </c:extLst>
            </c:dLbl>
            <c:dLbl>
              <c:idx val="11"/>
              <c:tx>
                <c:strRef>
                  <c:f>Daten_Diagramme!$D$25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{7B66E8F5-C3F1-4F0C-9580-74D7E3D6C2B3}</c15:txfldGUID>
                      <c15:f>Daten_Diagramme!$D$25</c15:f>
                      <c15:dlblFieldTableCache>
                        <c:ptCount val="1"/>
                        <c:pt idx="0">
                          <c:v>5.7</c:v>
                        </c:pt>
                      </c15:dlblFieldTableCache>
                    </c15:dlblFTEntry>
                  </c15:dlblFieldTable>
                  <c15:showDataLabelsRange val="0"/>
                </c:ext>
                <c:ext xmlns:c16="http://schemas.microsoft.com/office/drawing/2014/chart" uri="{C3380CC4-5D6E-409C-BE32-E72D297353CC}">
                  <c16:uniqueId val="{0000000B-4EA4-4F03-87CE-66F08CF636ED}"/>
                </c:ext>
              </c:extLst>
            </c:dLbl>
            <c:dLbl>
              <c:idx val="12"/>
              <c:tx>
                <c:strRef>
                  <c:f>Daten_Diagramme!$D$26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{F70EC5EB-AB41-4D14-840D-DC0CBFD28677}</c15:txfldGUID>
                      <c15:f>Daten_Diagramme!$D$26</c15:f>
                      <c15:dlblFieldTableCache>
                        <c:ptCount val="1"/>
                        <c:pt idx="0">
                          <c:v>3.2</c:v>
                        </c:pt>
                      </c15:dlblFieldTableCache>
                    </c15:dlblFTEntry>
                  </c15:dlblFieldTable>
                  <c15:showDataLabelsRange val="0"/>
                </c:ext>
                <c:ext xmlns:c16="http://schemas.microsoft.com/office/drawing/2014/chart" uri="{C3380CC4-5D6E-409C-BE32-E72D297353CC}">
                  <c16:uniqueId val="{0000000C-4EA4-4F03-87CE-66F08CF636ED}"/>
                </c:ext>
              </c:extLst>
            </c:dLbl>
            <c:dLbl>
              <c:idx val="13"/>
              <c:tx>
                <c:strRef>
                  <c:f>Daten_Diagramme!$D$27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{8FE5EF6D-9243-44CC-AE10-92E29F407BA8}</c15:txfldGUID>
                      <c15:f>Daten_Diagramme!$D$27</c15:f>
                      <c15:dlblFieldTableCache>
                        <c:ptCount val="1"/>
                        <c:pt idx="0">
                          <c:v>6.9</c:v>
                        </c:pt>
                      </c15:dlblFieldTableCache>
                    </c15:dlblFTEntry>
                  </c15:dlblFieldTable>
                  <c15:showDataLabelsRange val="0"/>
                </c:ext>
                <c:ext xmlns:c16="http://schemas.microsoft.com/office/drawing/2014/chart" uri="{C3380CC4-5D6E-409C-BE32-E72D297353CC}">
                  <c16:uniqueId val="{0000000D-4EA4-4F03-87CE-66F08CF636ED}"/>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{29631606-271E-47E4-A167-BEBA8892FB01}</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4EA4-4F03-87CE-66F08CF636ED}"/>
                </c:ext>
              </c:extLst>
            </c:dLbl>
            <c:dLbl>
              <c:idx val="15"/>
              <c:tx>
                <c:strRef>
                  <c:f>Daten_Diagramme!$D$29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{D0038076-5976-434F-B6A5-1E68EA328BF9}</c15:txfldGUID>
                      <c15:f>Daten_Diagramme!$D$29</c15:f>
                      <c15:dlblFieldTableCache>
                        <c:ptCount val="1"/>
                        <c:pt idx="0">
                          <c:v>-2.2</c:v>
                        </c:pt>
                      </c15:dlblFieldTableCache>
                    </c15:dlblFTEntry>
                  </c15:dlblFieldTable>
                  <c15:showDataLabelsRange val="0"/>
                </c:ext>
                <c:ext xmlns:c16="http://schemas.microsoft.com/office/drawing/2014/chart" uri="{C3380CC4-5D6E-409C-BE32-E72D297353CC}">
                  <c16:uniqueId val="{0000000F-4EA4-4F03-87CE-66F08CF636ED}"/>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{BEFEC218-3F70-423B-BB2B-604FE510877E}</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4EA4-4F03-87CE-66F08CF636ED}"/>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{DA839B05-1468-45BE-87BD-A5BB4B73F70F}</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4EA4-4F03-87CE-66F08CF636ED}"/>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{8760DD4A-214B-4A2B-A824-4FE609D7DD5A}</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4EA4-4F03-87CE-66F08CF636ED}"/>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{02CDF999-60A1-48B9-86F8-A687DCD5B6B0}</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4EA4-4F03-87CE-66F08CF636ED}"/>
                </c:ext>
              </c:extLst>
            </c:dLbl>
            <c:dLbl>
              <c:idx val="20"/>
              <c:tx>
                <c:strRef>
                  <c:f>Daten_Diagramme!$D$34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{6BAD97CE-8985-4D95-A238-78EC1738A54A}</c15:txfldGUID>
                      <c15:f>Daten_Diagramme!$D$34</c15:f>
                      <c15:dlblFieldTableCache>
                        <c:ptCount val="1"/>
                        <c:pt idx="0">
                          <c:v>-7.8</c:v>
                        </c:pt>
                      </c15:dlblFieldTableCache>
                    </c15:dlblFTEntry>
                  </c15:dlblFieldTable>
                  <c15:showDataLabelsRange val="0"/>
                </c:ext>
                <c:ext xmlns:c16="http://schemas.microsoft.com/office/drawing/2014/chart" uri="{C3380CC4-5D6E-409C-BE32-E72D297353CC}">
                  <c16:uniqueId val="{00000014-4EA4-4F03-87CE-66F08CF636E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{EC4A2E72-15E9-4DF6-8B4E-67180C575EA5}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EA4-4F03-87CE-66F08CF636E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{0C8BC73E-1BDF-47A7-BB6B-7AE724C43800}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EA4-4F03-87CE-66F08CF636ED}"/>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{C062782C-0DA3-4280-9AF8-E25641B13365}</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4EA4-4F03-87CE-66F08CF636ED}"/>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{69A0037C-640E-4110-8EFB-3F811B9537CA}</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4EA4-4F03-87CE-66F08CF636ED}"/>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{D17FC829-8810-4DAD-981C-0B4D92D6CCFF}</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4EA4-4F03-87CE-66F08CF636E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{A9CFB89D-D523-4678-BCD6-8140A74042FB}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EA4-4F03-87CE-66F08CF636E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{AB56F0CE-110E-4E47-8BDB-800E03BC4A60}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EA4-4F03-87CE-66F08CF636E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{B60D621D-D9FF-4923-A862-C7AD140F282E}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EA4-4F03-87CE-66F08CF636E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{5B66A46E-7017-4513-9C25-767225021B5A}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EA4-4F03-87CE-66F08CF636E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{76F44626-A61F-488E-870A-5BF0296F15D5}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EA4-4F03-87CE-66F08CF636ED}"/>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{E70EC1D5-D453-4673-91D6-E21371F50A3B}</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4EA4-4F03-87CE-66F08CF636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1.4461166538276058</c:v>
                </c:pt>
                <c:pt idx="1">
                  <c:v>0.43541364296081275</c:v>
                </c:pt>
                <c:pt idx="2">
                  <c:v>3.5441490986862205</c:v>
                </c:pt>
                <c:pt idx="3">
                  <c:v>-0.32935134531651222</c:v>
                </c:pt>
                <c:pt idx="4">
                  <c:v>-1.3253012048192772</c:v>
                </c:pt>
                <c:pt idx="5">
                  <c:v>3.0340847047812183</c:v>
                </c:pt>
                <c:pt idx="6">
                  <c:v>-22.786238014664409</c:v>
                </c:pt>
                <c:pt idx="7">
                  <c:v>0.20408163265306123</c:v>
                </c:pt>
                <c:pt idx="8">
                  <c:v>0.62868749395492796</c:v>
                </c:pt>
                <c:pt idx="9">
                  <c:v>0.94182825484764543</c:v>
                </c:pt>
                <c:pt idx="10">
                  <c:v>4.0809208231600973</c:v>
                </c:pt>
                <c:pt idx="11">
                  <c:v>5.6951423785594644</c:v>
                </c:pt>
                <c:pt idx="12">
                  <c:v>3.2448377581120944</c:v>
                </c:pt>
                <c:pt idx="13">
                  <c:v>6.8762640191211624</c:v>
                </c:pt>
                <c:pt idx="14">
                  <c:v>-0.70422535211267601</c:v>
                </c:pt>
                <c:pt idx="15">
                  <c:v>-2.2247794399693133</c:v>
                </c:pt>
                <c:pt idx="16">
                  <c:v>0.32786885245901637</c:v>
                </c:pt>
                <c:pt idx="17">
                  <c:v>4.4719893061125289</c:v>
                </c:pt>
                <c:pt idx="18">
                  <c:v>2.0065328978068129</c:v>
                </c:pt>
                <c:pt idx="19">
                  <c:v>4.1293598824001068</c:v>
                </c:pt>
                <c:pt idx="20">
                  <c:v>-7.831325301204819</c:v>
                </c:pt>
                <c:pt idx="21">
                  <c:v>0</c:v>
                </c:pt>
                <c:pt idx="23">
                  <c:v>0.43541364296081275</c:v>
                </c:pt>
                <c:pt idx="24">
                  <c:v>0.24849130280440185</c:v>
                </c:pt>
                <c:pt idx="25">
                  <c:v>1.7629401394469768</c:v>
                </c:pt>
              </c:numCache>
            </c:numRef>
          </c:val>
          <c:extLst>
            <c:ext xmlns:c16="http://schemas.microsoft.com/office/drawing/2014/chart" uri="{C3380CC4-5D6E-409C-BE32-E72D297353CC}">
              <c16:uniqueId val="{00000020-4EA4-4F03-87CE-66F08CF636E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{B4B6706E-EAA4-46BD-9601-1FD58B2D610F}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EA4-4F03-87CE-66F08CF636E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{15C090AC-EE57-4437-BF32-34911C4FE51C}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EA4-4F03-87CE-66F08CF636E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{2B0E0A94-3B23-42AD-A452-B1E4B6B707B7}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EA4-4F03-87CE-66F08CF636E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{B76C9FA6-ED2C-4BD3-BC06-6F9F850B812C}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EA4-4F03-87CE-66F08CF636E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{AE5912D3-D022-4DF1-8B30-6F0B4A6D3CC0}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EA4-4F03-87CE-66F08CF636E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{C4D3DF0D-6255-48D7-A4C6-304E32CDC446}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EA4-4F03-87CE-66F08CF636E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{822F624A-BCC5-498C-BA12-96CF1D151912}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EA4-4F03-87CE-66F08CF636E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{28303ABE-4BE3-48B2-AE2E-0CA4BE39C594}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EA4-4F03-87CE-66F08CF636E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{57132460-020D-4826-B1BD-C51522558D8A}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EA4-4F03-87CE-66F08CF636E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{4B37C5D9-F137-4B1A-BD92-7283F39DF448}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EA4-4F03-87CE-66F08CF636E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{3AC0C1CD-4B90-46EB-A1E4-7AB5A075B8CC}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EA4-4F03-87CE-66F08CF636E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{ECCDBC40-4EC6-4B51-A618-A29109682EB5}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EA4-4F03-87CE-66F08CF636E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{4441A452-3D83-4736-A05E-8E95CD55FF03}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EA4-4F03-87CE-66F08CF636E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{5180EB27-0C4B-4FA5-9D11-378E16A3CC7C}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EA4-4F03-87CE-66F08CF636E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{1616DA39-944E-4B7A-A445-CE2B91F8BA29}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EA4-4F03-87CE-66F08CF636E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{148EF9F9-2BBB-4FEA-8908-0ABA4047738E}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EA4-4F03-87CE-66F08CF636E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{1705C072-AE4D-4E11-A6B7-C92C1F12B52D}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EA4-4F03-87CE-66F08CF636E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{0FF11483-C2BB-41C5-86DA-3244B78AC683}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EA4-4F03-87CE-66F08CF636E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{D7D7974C-5AEF-4809-942A-2369E6914E1A}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EA4-4F03-87CE-66F08CF636E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{C391756D-3821-46D0-B1E1-31EB3115BC05}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EA4-4F03-87CE-66F08CF636E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{A3929C01-7AEE-42E7-8B64-8C700A4E5120}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EA4-4F03-87CE-66F08CF636E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{E417A7C0-178B-4926-A6EF-01AD18C7C8EF}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EA4-4F03-87CE-66F08CF636E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{BC4EBF38-4E12-4EB5-98E5-4A6A5711DFA1}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EA4-4F03-87CE-66F08CF636E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{D128232B-12D9-4930-94D0-4AD83F5161BB}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EA4-4F03-87CE-66F08CF636E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{5DA36076-36BE-4083-815C-698CA38B94B0}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EA4-4F03-87CE-66F08CF636E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{B6866035-5498-4F60-9198-FCEEC9E9F8C9}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EA4-4F03-87CE-66F08CF636E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{3C9EFC16-A680-4004-8675-DDC376CADBC1}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EA4-4F03-87CE-66F08CF636E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{9C782FFD-27F9-4FBC-A1C6-1E020EEDF28F}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EA4-4F03-87CE-66F08CF636E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{E60AC86F-D061-4E2D-9E0E-320B53E00B54}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EA4-4F03-87CE-66F08CF636E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{A981D95E-E979-429E-9B3C-73B560C9C642}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EA4-4F03-87CE-66F08CF636E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{EDF8D875-88E3-4757-92FB-D07E5D39910B}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EA4-4F03-87CE-66F08CF636E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{8AE0E69F-7546-49B7-995A-E6DB704993D1}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EA4-4F03-87CE-66F08CF636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EA4-4F03-87CE-66F08CF636E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EA4-4F03-87CE-66F08CF636E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{88BAA243-0F5C-46F9-AAAE-1154D528145E}</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F6F1-4C86-8E7B-3F497424442B}"/>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{F947A6A8-8BC3-4E8E-9403-FC8BC4398F5A}</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F6F1-4C86-8E7B-3F497424442B}"/>
                </c:ext>
              </c:extLst>
            </c:dLbl>
            <c:dLbl>
              <c:idx val="2"/>
              <c:tx>
                <c:strRef>
                  <c:f>Daten_Diagramme!$E$16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{2105992C-F4A4-40A3-85F0-467A1408FFBB}</c15:txfldGUID>
                      <c15:f>Daten_Diagramme!$E$16</c15:f>
                      <c15:dlblFieldTableCache>
                        <c:ptCount val="1"/>
                        <c:pt idx="0">
                          <c:v>4.0</c:v>
                        </c:pt>
                      </c15:dlblFieldTableCache>
                    </c15:dlblFTEntry>
                  </c15:dlblFieldTable>
                  <c15:showDataLabelsRange val="0"/>
                </c:ext>
                <c:ext xmlns:c16="http://schemas.microsoft.com/office/drawing/2014/chart" uri="{C3380CC4-5D6E-409C-BE32-E72D297353CC}">
                  <c16:uniqueId val="{00000002-F6F1-4C86-8E7B-3F497424442B}"/>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{E8915B10-0D3A-40C1-A33B-A373AC46A6A4}</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F6F1-4C86-8E7B-3F497424442B}"/>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{C98B83A3-CE01-4B6D-8D4C-0691C3039125}</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F6F1-4C86-8E7B-3F497424442B}"/>
                </c:ext>
              </c:extLst>
            </c:dLbl>
            <c:dLbl>
              <c:idx val="5"/>
              <c:tx>
                <c:strRef>
                  <c:f>Daten_Diagramme!$E$19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{7A171EC2-E1FC-4CE3-8933-899B5B85AF68}</c15:txfldGUID>
                      <c15:f>Daten_Diagramme!$E$19</c15:f>
                      <c15:dlblFieldTableCache>
                        <c:ptCount val="1"/>
                        <c:pt idx="0">
                          <c:v>-0.2</c:v>
                        </c:pt>
                      </c15:dlblFieldTableCache>
                    </c15:dlblFTEntry>
                  </c15:dlblFieldTable>
                  <c15:showDataLabelsRange val="0"/>
                </c:ext>
                <c:ext xmlns:c16="http://schemas.microsoft.com/office/drawing/2014/chart" uri="{C3380CC4-5D6E-409C-BE32-E72D297353CC}">
                  <c16:uniqueId val="{00000005-F6F1-4C86-8E7B-3F497424442B}"/>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{870724B3-E5AD-4339-A289-9C292375E0E3}</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F6F1-4C86-8E7B-3F497424442B}"/>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{7C23AADB-2693-4FBC-B40F-AB69333CEFFD}</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F6F1-4C86-8E7B-3F497424442B}"/>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{4D80B539-1192-4D79-8285-E990E0F7FA99}</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F6F1-4C86-8E7B-3F497424442B}"/>
                </c:ext>
              </c:extLst>
            </c:dLbl>
            <c:dLbl>
              <c:idx val="9"/>
              <c:tx>
                <c:strRef>
                  <c:f>Daten_Diagramme!$E$23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{6F4125FB-ACC9-47EE-80E2-74F28D4589F2}</c15:txfldGUID>
                      <c15:f>Daten_Diagramme!$E$23</c15:f>
                      <c15:dlblFieldTableCache>
                        <c:ptCount val="1"/>
                        <c:pt idx="0">
                          <c:v>-6.3</c:v>
                        </c:pt>
                      </c15:dlblFieldTableCache>
                    </c15:dlblFTEntry>
                  </c15:dlblFieldTable>
                  <c15:showDataLabelsRange val="0"/>
                </c:ext>
                <c:ext xmlns:c16="http://schemas.microsoft.com/office/drawing/2014/chart" uri="{C3380CC4-5D6E-409C-BE32-E72D297353CC}">
                  <c16:uniqueId val="{00000009-F6F1-4C86-8E7B-3F497424442B}"/>
                </c:ext>
              </c:extLst>
            </c:dLbl>
            <c:dLbl>
              <c:idx val="10"/>
              <c:tx>
                <c:strRef>
                  <c:f>Daten_Diagramme!$E$24</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{F46D86D7-AFEC-443F-8405-2C7DEDE29217}</c15:txfldGUID>
                      <c15:f>Daten_Diagramme!$E$24</c15:f>
                      <c15:dlblFieldTableCache>
                        <c:ptCount val="1"/>
                        <c:pt idx="0">
                          <c:v>-12.2</c:v>
                        </c:pt>
                      </c15:dlblFieldTableCache>
                    </c15:dlblFTEntry>
                  </c15:dlblFieldTable>
                  <c15:showDataLabelsRange val="0"/>
                </c:ext>
                <c:ext xmlns:c16="http://schemas.microsoft.com/office/drawing/2014/chart" uri="{C3380CC4-5D6E-409C-BE32-E72D297353CC}">
                  <c16:uniqueId val="{0000000A-F6F1-4C86-8E7B-3F497424442B}"/>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{26ABC12E-C105-46A5-BB8F-C57513F4C96D}</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F6F1-4C86-8E7B-3F497424442B}"/>
                </c:ext>
              </c:extLst>
            </c:dLbl>
            <c:dLbl>
              <c:idx val="12"/>
              <c:tx>
                <c:strRef>
                  <c:f>Daten_Diagramme!$E$26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{5C9AA2E0-BD17-4491-BA8A-439EA5BAD6D0}</c15:txfldGUID>
                      <c15:f>Daten_Diagramme!$E$26</c15:f>
                      <c15:dlblFieldTableCache>
                        <c:ptCount val="1"/>
                        <c:pt idx="0">
                          <c:v>-1.5</c:v>
                        </c:pt>
                      </c15:dlblFieldTableCache>
                    </c15:dlblFTEntry>
                  </c15:dlblFieldTable>
                  <c15:showDataLabelsRange val="0"/>
                </c:ext>
                <c:ext xmlns:c16="http://schemas.microsoft.com/office/drawing/2014/chart" uri="{C3380CC4-5D6E-409C-BE32-E72D297353CC}">
                  <c16:uniqueId val="{0000000C-F6F1-4C86-8E7B-3F497424442B}"/>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{B1562100-318A-429B-9E76-DF6B05915E80}</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F6F1-4C86-8E7B-3F497424442B}"/>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{87DA6CE4-99AF-4AAA-8CAC-6E11A15E3F84}</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F6F1-4C86-8E7B-3F497424442B}"/>
                </c:ext>
              </c:extLst>
            </c:dLbl>
            <c:dLbl>
              <c:idx val="15"/>
              <c:tx>
                <c:strRef>
                  <c:f>Daten_Diagramme!$E$29</c:f>
                  <c:strCache>
                    <c:ptCount val="1"/>
                    <c:pt idx="0">
                      <c:v>-34.3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{D6DF0ED6-5B02-4EE4-92F2-811DD71C3CB0}</c15:txfldGUID>
                      <c15:f>Daten_Diagramme!$E$29</c15:f>
                      <c15:dlblFieldTableCache>
                        <c:ptCount val="1"/>
                        <c:pt idx="0">
                          <c:v>-34.3</c:v>
                        </c:pt>
                      </c15:dlblFieldTableCache>
                    </c15:dlblFTEntry>
                  </c15:dlblFieldTable>
                  <c15:showDataLabelsRange val="0"/>
                </c:ext>
                <c:ext xmlns:c16="http://schemas.microsoft.com/office/drawing/2014/chart" uri="{C3380CC4-5D6E-409C-BE32-E72D297353CC}">
                  <c16:uniqueId val="{0000000F-F6F1-4C86-8E7B-3F497424442B}"/>
                </c:ext>
              </c:extLst>
            </c:dLbl>
            <c:dLbl>
              <c:idx val="16"/>
              <c:tx>
                <c:strRef>
                  <c:f>Daten_Diagramme!$E$30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{DE16EB59-F823-48E5-9AA1-69A2CD7ECDD3}</c15:txfldGUID>
                      <c15:f>Daten_Diagramme!$E$30</c15:f>
                      <c15:dlblFieldTableCache>
                        <c:ptCount val="1"/>
                        <c:pt idx="0">
                          <c:v>-0.7</c:v>
                        </c:pt>
                      </c15:dlblFieldTableCache>
                    </c15:dlblFTEntry>
                  </c15:dlblFieldTable>
                  <c15:showDataLabelsRange val="0"/>
                </c:ext>
                <c:ext xmlns:c16="http://schemas.microsoft.com/office/drawing/2014/chart" uri="{C3380CC4-5D6E-409C-BE32-E72D297353CC}">
                  <c16:uniqueId val="{00000010-F6F1-4C86-8E7B-3F497424442B}"/>
                </c:ext>
              </c:extLst>
            </c:dLbl>
            <c:dLbl>
              <c:idx val="17"/>
              <c:tx>
                <c:strRef>
                  <c:f>Daten_Diagramme!$E$31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{1C7AAFAE-0F8F-4461-857F-4E1BCF2080A8}</c15:txfldGUID>
                      <c15:f>Daten_Diagramme!$E$31</c15:f>
                      <c15:dlblFieldTableCache>
                        <c:ptCount val="1"/>
                        <c:pt idx="0">
                          <c:v>-1.6</c:v>
                        </c:pt>
                      </c15:dlblFieldTableCache>
                    </c15:dlblFTEntry>
                  </c15:dlblFieldTable>
                  <c15:showDataLabelsRange val="0"/>
                </c:ext>
                <c:ext xmlns:c16="http://schemas.microsoft.com/office/drawing/2014/chart" uri="{C3380CC4-5D6E-409C-BE32-E72D297353CC}">
                  <c16:uniqueId val="{00000011-F6F1-4C86-8E7B-3F497424442B}"/>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{D591CF13-D3F9-440B-AD2B-DA5BCEC26AFE}</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F6F1-4C86-8E7B-3F497424442B}"/>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{F51CA3CF-A3DB-43B0-9D9A-A91821B47D0B}</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F6F1-4C86-8E7B-3F497424442B}"/>
                </c:ext>
              </c:extLst>
            </c:dLbl>
            <c:dLbl>
              <c:idx val="20"/>
              <c:tx>
                <c:strRef>
                  <c:f>Daten_Diagramme!$E$34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{B65C8412-0BFD-40BE-94E7-8BDFDA3FFB62}</c15:txfldGUID>
                      <c15:f>Daten_Diagramme!$E$34</c15:f>
                      <c15:dlblFieldTableCache>
                        <c:ptCount val="1"/>
                        <c:pt idx="0">
                          <c:v>-0.8</c:v>
                        </c:pt>
                      </c15:dlblFieldTableCache>
                    </c15:dlblFTEntry>
                  </c15:dlblFieldTable>
                  <c15:showDataLabelsRange val="0"/>
                </c:ext>
                <c:ext xmlns:c16="http://schemas.microsoft.com/office/drawing/2014/chart" uri="{C3380CC4-5D6E-409C-BE32-E72D297353CC}">
                  <c16:uniqueId val="{00000014-F6F1-4C86-8E7B-3F497424442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{AF52FB43-431C-45AF-9A24-6AE4BDBF86EF}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6F1-4C86-8E7B-3F497424442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{DF363D43-AA14-4A6A-B945-E8402DE95178}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6F1-4C86-8E7B-3F497424442B}"/>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{EA3E1A83-C7C2-4284-8962-41F0DAB4543F}</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F6F1-4C86-8E7B-3F497424442B}"/>
                </c:ext>
              </c:extLst>
            </c:dLbl>
            <c:dLbl>
              <c:idx val="24"/>
              <c:tx>
                <c:strRef>
                  <c:f>Daten_Diagramme!$E$38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{36FB491F-5A79-47DF-827A-FD6B9217D1FC}</c15:txfldGUID>
                      <c15:f>Daten_Diagramme!$E$38</c15:f>
                      <c15:dlblFieldTableCache>
                        <c:ptCount val="1"/>
                        <c:pt idx="0">
                          <c:v>0.0</c:v>
                        </c:pt>
                      </c15:dlblFieldTableCache>
                    </c15:dlblFTEntry>
                  </c15:dlblFieldTable>
                  <c15:showDataLabelsRange val="0"/>
                </c:ext>
                <c:ext xmlns:c16="http://schemas.microsoft.com/office/drawing/2014/chart" uri="{C3380CC4-5D6E-409C-BE32-E72D297353CC}">
                  <c16:uniqueId val="{00000018-F6F1-4C86-8E7B-3F497424442B}"/>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{80A27627-7C44-4869-9254-EB5EF7265A56}</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F6F1-4C86-8E7B-3F497424442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{563C78CD-72AC-468C-B97B-5F617CD79073}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6F1-4C86-8E7B-3F497424442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{6CA9BD53-31E5-4313-911C-E7A19EA6AF67}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6F1-4C86-8E7B-3F497424442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{3D11A881-24F8-41AC-BA55-CABE08EB5A88}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6F1-4C86-8E7B-3F497424442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{1D5C4435-CB89-40E7-9615-F7CF973DDB5F}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6F1-4C86-8E7B-3F497424442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{B74140D7-B538-4729-BD0E-E36739304EC2}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6F1-4C86-8E7B-3F497424442B}"/>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{41F580C3-47C8-41B1-8A34-3C1F7B51DD71}</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F6F1-4C86-8E7B-3F49742444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-2.0106445890005915</c:v>
                </c:pt>
                <c:pt idx="1">
                  <c:v>7.0850202429149798</c:v>
                </c:pt>
                <c:pt idx="2">
                  <c:v>4</c:v>
                </c:pt>
                <c:pt idx="3">
                  <c:v>-0.18231540565177756</c:v>
                </c:pt>
                <c:pt idx="4">
                  <c:v>0.89766606822262118</c:v>
                </c:pt>
                <c:pt idx="5">
                  <c:v>-0.20833333333333334</c:v>
                </c:pt>
                <c:pt idx="6">
                  <c:v>-10</c:v>
                </c:pt>
                <c:pt idx="7">
                  <c:v>-0.29527559055118108</c:v>
                </c:pt>
                <c:pt idx="8">
                  <c:v>3.2478632478632479</c:v>
                </c:pt>
                <c:pt idx="9">
                  <c:v>-6.3017186505410567</c:v>
                </c:pt>
                <c:pt idx="10">
                  <c:v>-12.234580384226492</c:v>
                </c:pt>
                <c:pt idx="11">
                  <c:v>0.95238095238095233</c:v>
                </c:pt>
                <c:pt idx="12">
                  <c:v>-1.4778325123152709</c:v>
                </c:pt>
                <c:pt idx="13">
                  <c:v>0.93966369930761617</c:v>
                </c:pt>
                <c:pt idx="14">
                  <c:v>1.1337868480725624</c:v>
                </c:pt>
                <c:pt idx="15">
                  <c:v>-34.29951690821256</c:v>
                </c:pt>
                <c:pt idx="16">
                  <c:v>-0.68493150684931503</c:v>
                </c:pt>
                <c:pt idx="17">
                  <c:v>-1.5757575757575757</c:v>
                </c:pt>
                <c:pt idx="18">
                  <c:v>-2.1998742928975488</c:v>
                </c:pt>
                <c:pt idx="19">
                  <c:v>3.8392857142857144</c:v>
                </c:pt>
                <c:pt idx="20">
                  <c:v>-0.80249665626393218</c:v>
                </c:pt>
                <c:pt idx="21">
                  <c:v>0</c:v>
                </c:pt>
                <c:pt idx="23">
                  <c:v>7.0850202429149798</c:v>
                </c:pt>
                <c:pt idx="24">
                  <c:v>0</c:v>
                </c:pt>
                <c:pt idx="25">
                  <c:v>-2.4400725814153374</c:v>
                </c:pt>
              </c:numCache>
            </c:numRef>
          </c:val>
          <c:extLst>
            <c:ext xmlns:c16="http://schemas.microsoft.com/office/drawing/2014/chart" uri="{C3380CC4-5D6E-409C-BE32-E72D297353CC}">
              <c16:uniqueId val="{00000020-F6F1-4C86-8E7B-3F497424442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{61B0B0A6-FF70-4E93-823D-A835E88E67D6}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6F1-4C86-8E7B-3F497424442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{29C75EDC-62EE-4EB2-B59B-AA52361F74B2}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6F1-4C86-8E7B-3F497424442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{5FACA1A9-E32C-49E8-B1A9-1F8ED40A23F3}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6F1-4C86-8E7B-3F497424442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{C7A38214-0ED0-42D1-A9D0-5F3E00430D32}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6F1-4C86-8E7B-3F497424442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{F43B6152-AE0E-405A-A25E-F141D533CB2D}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6F1-4C86-8E7B-3F497424442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{CECC1130-41E0-466B-A42E-0B5DDA8F1D6C}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6F1-4C86-8E7B-3F497424442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{AF9343F8-62B8-44F3-948D-037C95D08E5A}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6F1-4C86-8E7B-3F497424442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{794B4A4E-CE32-4061-AF27-8CFFDA43BABF}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6F1-4C86-8E7B-3F497424442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{C1995D6D-AD46-4503-8184-B58D30225C2E}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6F1-4C86-8E7B-3F497424442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{C347DEF4-21C6-4C26-9656-9B18A69BC3AA}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6F1-4C86-8E7B-3F497424442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{832EEA08-3D5E-4322-B228-0F8A7A2172E3}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6F1-4C86-8E7B-3F497424442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{2D0E1847-90E8-4668-811D-32376B5EBBD6}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6F1-4C86-8E7B-3F497424442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{39722D2C-8F81-4A4B-B43D-E4E64DD506AF}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6F1-4C86-8E7B-3F497424442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{CE87F9C9-0BD2-4656-9376-E9BE293286DC}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6F1-4C86-8E7B-3F497424442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{8AB230F7-984B-4E31-846B-7F5E7E4F617C}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6F1-4C86-8E7B-3F497424442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{DAD9FDA7-7467-48E2-BC50-E1AB3ECD38EC}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6F1-4C86-8E7B-3F497424442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{05C40184-7F9E-44A1-8277-342EA2CB7B85}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6F1-4C86-8E7B-3F497424442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{0DF70F1B-A3B2-4352-B403-655CA6474BD6}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6F1-4C86-8E7B-3F497424442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{C59DD54A-93D8-4CE4-8929-7D4EBBB191FB}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6F1-4C86-8E7B-3F497424442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{E6ED37FD-91E1-4971-BD81-2B37712B9F35}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6F1-4C86-8E7B-3F497424442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{D2727388-DB13-4528-97D4-6E2057C8B260}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6F1-4C86-8E7B-3F497424442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{5399AEDC-F10E-481E-A054-2CFE405A5A81}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6F1-4C86-8E7B-3F497424442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{73C1D77D-C714-4F7D-9459-44202622420F}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6F1-4C86-8E7B-3F497424442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{5832A8D7-E0BA-4026-BB0F-74CCCFF783B6}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6F1-4C86-8E7B-3F497424442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{42E9211A-926B-4F29-81B2-BBF8AF360BF4}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6F1-4C86-8E7B-3F497424442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{DC74417D-40E3-426E-85AE-7E306D1AC18D}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6F1-4C86-8E7B-3F497424442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{52C09FB5-57AC-4835-AE05-B609DD569244}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6F1-4C86-8E7B-3F497424442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{74243FF6-E65C-40B0-8EE5-5919CD984364}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6F1-4C86-8E7B-3F497424442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{D1A52C6A-E13E-4161-8CB4-E9D5BA31E661}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6F1-4C86-8E7B-3F497424442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{1BE10985-06C0-4B22-A680-835087CBE149}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6F1-4C86-8E7B-3F497424442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{57CE6192-0EFB-4C2A-9721-65941FEB47D2}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6F1-4C86-8E7B-3F497424442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{C9356505-D061-405A-A588-41B631F53EAA}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6F1-4C86-8E7B-3F49742444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6F1-4C86-8E7B-3F497424442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6F1-4C86-8E7B-3F497424442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{D3177AAC-51F9-4170-AB03-D4E1CE03D549}</c15:txfldGUID>
                      <c15:f>Diagramm!$I$46</c15:f>
                      <c15:dlblFieldTableCache>
                        <c:ptCount val="1"/>
                      </c15:dlblFieldTableCache>
                    </c15:dlblFTEntry>
                  </c15:dlblFieldTable>
                  <c15:showDataLabelsRange val="0"/>
                </c:ext>
                <c:ext xmlns:c16="http://schemas.microsoft.com/office/drawing/2014/chart" uri="{C3380CC4-5D6E-409C-BE32-E72D297353CC}">
                  <c16:uniqueId val="{00000000-90EE-4C81-96A3-3BD2FF5011F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{F2A598A1-CCD6-40B1-B1F9-38C3465F0227}</c15:txfldGUID>
                      <c15:f>Diagramm!$I$47</c15:f>
                      <c15:dlblFieldTableCache>
                        <c:ptCount val="1"/>
                      </c15:dlblFieldTableCache>
                    </c15:dlblFTEntry>
                  </c15:dlblFieldTable>
                  <c15:showDataLabelsRange val="0"/>
                </c:ext>
                <c:ext xmlns:c16="http://schemas.microsoft.com/office/drawing/2014/chart" uri="{C3380CC4-5D6E-409C-BE32-E72D297353CC}">
                  <c16:uniqueId val="{00000001-90EE-4C81-96A3-3BD2FF5011F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{68DCAA4B-155F-4133-AB0D-D8515AFD54AE}</c15:txfldGUID>
                      <c15:f>Diagramm!$I$48</c15:f>
                      <c15:dlblFieldTableCache>
                        <c:ptCount val="1"/>
                      </c15:dlblFieldTableCache>
                    </c15:dlblFTEntry>
                  </c15:dlblFieldTable>
                  <c15:showDataLabelsRange val="0"/>
                </c:ext>
                <c:ext xmlns:c16="http://schemas.microsoft.com/office/drawing/2014/chart" uri="{C3380CC4-5D6E-409C-BE32-E72D297353CC}">
                  <c16:uniqueId val="{00000002-90EE-4C81-96A3-3BD2FF5011F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{337EC6DF-94D5-4238-BC84-4D92DFA93AFA}</c15:txfldGUID>
                      <c15:f>Diagramm!$I$49</c15:f>
                      <c15:dlblFieldTableCache>
                        <c:ptCount val="1"/>
                      </c15:dlblFieldTableCache>
                    </c15:dlblFTEntry>
                  </c15:dlblFieldTable>
                  <c15:showDataLabelsRange val="0"/>
                </c:ext>
                <c:ext xmlns:c16="http://schemas.microsoft.com/office/drawing/2014/chart" uri="{C3380CC4-5D6E-409C-BE32-E72D297353CC}">
                  <c16:uniqueId val="{00000003-90EE-4C81-96A3-3BD2FF5011F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{E515B473-6399-4B2B-B127-88BF9C6647B6}</c15:txfldGUID>
                      <c15:f>Diagramm!$I$50</c15:f>
                      <c15:dlblFieldTableCache>
                        <c:ptCount val="1"/>
                      </c15:dlblFieldTableCache>
                    </c15:dlblFTEntry>
                  </c15:dlblFieldTable>
                  <c15:showDataLabelsRange val="0"/>
                </c:ext>
                <c:ext xmlns:c16="http://schemas.microsoft.com/office/drawing/2014/chart" uri="{C3380CC4-5D6E-409C-BE32-E72D297353CC}">
                  <c16:uniqueId val="{00000004-90EE-4C81-96A3-3BD2FF5011F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{6E33D055-E6CC-40EC-A81D-6F210F125C16}</c15:txfldGUID>
                      <c15:f>Diagramm!$I$51</c15:f>
                      <c15:dlblFieldTableCache>
                        <c:ptCount val="1"/>
                      </c15:dlblFieldTableCache>
                    </c15:dlblFTEntry>
                  </c15:dlblFieldTable>
                  <c15:showDataLabelsRange val="0"/>
                </c:ext>
                <c:ext xmlns:c16="http://schemas.microsoft.com/office/drawing/2014/chart" uri="{C3380CC4-5D6E-409C-BE32-E72D297353CC}">
                  <c16:uniqueId val="{00000005-90EE-4C81-96A3-3BD2FF5011F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{F1EF52B8-5297-4A2C-87FE-9764F46CCC95}</c15:txfldGUID>
                      <c15:f>Diagramm!$I$52</c15:f>
                      <c15:dlblFieldTableCache>
                        <c:ptCount val="1"/>
                      </c15:dlblFieldTableCache>
                    </c15:dlblFTEntry>
                  </c15:dlblFieldTable>
                  <c15:showDataLabelsRange val="0"/>
                </c:ext>
                <c:ext xmlns:c16="http://schemas.microsoft.com/office/drawing/2014/chart" uri="{C3380CC4-5D6E-409C-BE32-E72D297353CC}">
                  <c16:uniqueId val="{00000006-90EE-4C81-96A3-3BD2FF5011F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{3F9F9253-9439-4E2F-A897-93944661A51F}</c15:txfldGUID>
                      <c15:f>Diagramm!$I$53</c15:f>
                      <c15:dlblFieldTableCache>
                        <c:ptCount val="1"/>
                      </c15:dlblFieldTableCache>
                    </c15:dlblFTEntry>
                  </c15:dlblFieldTable>
                  <c15:showDataLabelsRange val="0"/>
                </c:ext>
                <c:ext xmlns:c16="http://schemas.microsoft.com/office/drawing/2014/chart" uri="{C3380CC4-5D6E-409C-BE32-E72D297353CC}">
                  <c16:uniqueId val="{00000007-90EE-4C81-96A3-3BD2FF5011F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{62BB4E67-2C37-4A84-A000-8B0FD7FC0B2B}</c15:txfldGUID>
                      <c15:f>Diagramm!$I$54</c15:f>
                      <c15:dlblFieldTableCache>
                        <c:ptCount val="1"/>
                      </c15:dlblFieldTableCache>
                    </c15:dlblFTEntry>
                  </c15:dlblFieldTable>
                  <c15:showDataLabelsRange val="0"/>
                </c:ext>
                <c:ext xmlns:c16="http://schemas.microsoft.com/office/drawing/2014/chart" uri="{C3380CC4-5D6E-409C-BE32-E72D297353CC}">
                  <c16:uniqueId val="{00000008-90EE-4C81-96A3-3BD2FF5011F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{EB5C2139-E31D-4F1A-BFD3-F3BEBDCF68C9}</c15:txfldGUID>
                      <c15:f>Diagramm!$I$55</c15:f>
                      <c15:dlblFieldTableCache>
                        <c:ptCount val="1"/>
                      </c15:dlblFieldTableCache>
                    </c15:dlblFTEntry>
                  </c15:dlblFieldTable>
                  <c15:showDataLabelsRange val="0"/>
                </c:ext>
                <c:ext xmlns:c16="http://schemas.microsoft.com/office/drawing/2014/chart" uri="{C3380CC4-5D6E-409C-BE32-E72D297353CC}">
                  <c16:uniqueId val="{00000009-90EE-4C81-96A3-3BD2FF5011F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{756C8C9F-C082-49F8-9EAE-47168A19B6E7}</c15:txfldGUID>
                      <c15:f>Diagramm!$I$56</c15:f>
                      <c15:dlblFieldTableCache>
                        <c:ptCount val="1"/>
                      </c15:dlblFieldTableCache>
                    </c15:dlblFTEntry>
                  </c15:dlblFieldTable>
                  <c15:showDataLabelsRange val="0"/>
                </c:ext>
                <c:ext xmlns:c16="http://schemas.microsoft.com/office/drawing/2014/chart" uri="{C3380CC4-5D6E-409C-BE32-E72D297353CC}">
                  <c16:uniqueId val="{0000000A-90EE-4C81-96A3-3BD2FF5011F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{A29DE829-825C-4A6D-A066-050583757432}</c15:txfldGUID>
                      <c15:f>Diagramm!$I$57</c15:f>
                      <c15:dlblFieldTableCache>
                        <c:ptCount val="1"/>
                      </c15:dlblFieldTableCache>
                    </c15:dlblFTEntry>
                  </c15:dlblFieldTable>
                  <c15:showDataLabelsRange val="0"/>
                </c:ext>
                <c:ext xmlns:c16="http://schemas.microsoft.com/office/drawing/2014/chart" uri="{C3380CC4-5D6E-409C-BE32-E72D297353CC}">
                  <c16:uniqueId val="{0000000B-90EE-4C81-96A3-3BD2FF5011F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{DB9B5918-E1CC-4805-AD4A-52F292D3667B}</c15:txfldGUID>
                      <c15:f>Diagramm!$I$58</c15:f>
                      <c15:dlblFieldTableCache>
                        <c:ptCount val="1"/>
                      </c15:dlblFieldTableCache>
                    </c15:dlblFTEntry>
                  </c15:dlblFieldTable>
                  <c15:showDataLabelsRange val="0"/>
                </c:ext>
                <c:ext xmlns:c16="http://schemas.microsoft.com/office/drawing/2014/chart" uri="{C3380CC4-5D6E-409C-BE32-E72D297353CC}">
                  <c16:uniqueId val="{0000000C-90EE-4C81-96A3-3BD2FF5011F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{11083473-9DD9-480F-A733-197DCBBD75EE}</c15:txfldGUID>
                      <c15:f>Diagramm!$I$59</c15:f>
                      <c15:dlblFieldTableCache>
                        <c:ptCount val="1"/>
                      </c15:dlblFieldTableCache>
                    </c15:dlblFTEntry>
                  </c15:dlblFieldTable>
                  <c15:showDataLabelsRange val="0"/>
                </c:ext>
                <c:ext xmlns:c16="http://schemas.microsoft.com/office/drawing/2014/chart" uri="{C3380CC4-5D6E-409C-BE32-E72D297353CC}">
                  <c16:uniqueId val="{0000000D-90EE-4C81-96A3-3BD2FF5011F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{1581FC79-4790-4CA1-9E7A-D5130D50D7AC}</c15:txfldGUID>
                      <c15:f>Diagramm!$I$60</c15:f>
                      <c15:dlblFieldTableCache>
                        <c:ptCount val="1"/>
                      </c15:dlblFieldTableCache>
                    </c15:dlblFTEntry>
                  </c15:dlblFieldTable>
                  <c15:showDataLabelsRange val="0"/>
                </c:ext>
                <c:ext xmlns:c16="http://schemas.microsoft.com/office/drawing/2014/chart" uri="{C3380CC4-5D6E-409C-BE32-E72D297353CC}">
                  <c16:uniqueId val="{0000000E-90EE-4C81-96A3-3BD2FF5011F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{CBAE752F-61E7-4B58-8D6B-66F4F6A7264A}</c15:txfldGUID>
                      <c15:f>Diagramm!$I$61</c15:f>
                      <c15:dlblFieldTableCache>
                        <c:ptCount val="1"/>
                      </c15:dlblFieldTableCache>
                    </c15:dlblFTEntry>
                  </c15:dlblFieldTable>
                  <c15:showDataLabelsRange val="0"/>
                </c:ext>
                <c:ext xmlns:c16="http://schemas.microsoft.com/office/drawing/2014/chart" uri="{C3380CC4-5D6E-409C-BE32-E72D297353CC}">
                  <c16:uniqueId val="{0000000F-90EE-4C81-96A3-3BD2FF5011F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{9B8BA28D-88C9-47C4-B15B-47E043A9ABC9}</c15:txfldGUID>
                      <c15:f>Diagramm!$I$62</c15:f>
                      <c15:dlblFieldTableCache>
                        <c:ptCount val="1"/>
                      </c15:dlblFieldTableCache>
                    </c15:dlblFTEntry>
                  </c15:dlblFieldTable>
                  <c15:showDataLabelsRange val="0"/>
                </c:ext>
                <c:ext xmlns:c16="http://schemas.microsoft.com/office/drawing/2014/chart" uri="{C3380CC4-5D6E-409C-BE32-E72D297353CC}">
                  <c16:uniqueId val="{00000010-90EE-4C81-96A3-3BD2FF5011F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{BFE4FFA1-6A56-44D2-8F5D-190E0A3990DD}</c15:txfldGUID>
                      <c15:f>Diagramm!$I$63</c15:f>
                      <c15:dlblFieldTableCache>
                        <c:ptCount val="1"/>
                      </c15:dlblFieldTableCache>
                    </c15:dlblFTEntry>
                  </c15:dlblFieldTable>
                  <c15:showDataLabelsRange val="0"/>
                </c:ext>
                <c:ext xmlns:c16="http://schemas.microsoft.com/office/drawing/2014/chart" uri="{C3380CC4-5D6E-409C-BE32-E72D297353CC}">
                  <c16:uniqueId val="{00000011-90EE-4C81-96A3-3BD2FF5011F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{9C2BE37D-C5D5-4DE1-99C1-430FA44FB6DB}</c15:txfldGUID>
                      <c15:f>Diagramm!$I$64</c15:f>
                      <c15:dlblFieldTableCache>
                        <c:ptCount val="1"/>
                      </c15:dlblFieldTableCache>
                    </c15:dlblFTEntry>
                  </c15:dlblFieldTable>
                  <c15:showDataLabelsRange val="0"/>
                </c:ext>
                <c:ext xmlns:c16="http://schemas.microsoft.com/office/drawing/2014/chart" uri="{C3380CC4-5D6E-409C-BE32-E72D297353CC}">
                  <c16:uniqueId val="{00000012-90EE-4C81-96A3-3BD2FF5011F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{407FFB6E-04FF-43FC-94AB-4863E0FC9433}</c15:txfldGUID>
                      <c15:f>Diagramm!$I$65</c15:f>
                      <c15:dlblFieldTableCache>
                        <c:ptCount val="1"/>
                      </c15:dlblFieldTableCache>
                    </c15:dlblFTEntry>
                  </c15:dlblFieldTable>
                  <c15:showDataLabelsRange val="0"/>
                </c:ext>
                <c:ext xmlns:c16="http://schemas.microsoft.com/office/drawing/2014/chart" uri="{C3380CC4-5D6E-409C-BE32-E72D297353CC}">
                  <c16:uniqueId val="{00000013-90EE-4C81-96A3-3BD2FF5011F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{44EFA56B-0A21-4B79-906F-41384EA88527}</c15:txfldGUID>
                      <c15:f>Diagramm!$I$66</c15:f>
                      <c15:dlblFieldTableCache>
                        <c:ptCount val="1"/>
                      </c15:dlblFieldTableCache>
                    </c15:dlblFTEntry>
                  </c15:dlblFieldTable>
                  <c15:showDataLabelsRange val="0"/>
                </c:ext>
                <c:ext xmlns:c16="http://schemas.microsoft.com/office/drawing/2014/chart" uri="{C3380CC4-5D6E-409C-BE32-E72D297353CC}">
                  <c16:uniqueId val="{00000014-90EE-4C81-96A3-3BD2FF5011F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{B7D0AA92-4057-45F2-9CAF-32F718E8911E}</c15:txfldGUID>
                      <c15:f>Diagramm!$I$67</c15:f>
                      <c15:dlblFieldTableCache>
                        <c:ptCount val="1"/>
                      </c15:dlblFieldTableCache>
                    </c15:dlblFTEntry>
                  </c15:dlblFieldTable>
                  <c15:showDataLabelsRange val="0"/>
                </c:ext>
                <c:ext xmlns:c16="http://schemas.microsoft.com/office/drawing/2014/chart" uri="{C3380CC4-5D6E-409C-BE32-E72D297353CC}">
                  <c16:uniqueId val="{00000015-90EE-4C81-96A3-3BD2FF5011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0EE-4C81-96A3-3BD2FF5011F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{24305DC4-92D1-4355-89BC-ACA5A19E9C12}</c15:txfldGUID>
                      <c15:f>Diagramm!$K$46</c15:f>
                      <c15:dlblFieldTableCache>
                        <c:ptCount val="1"/>
                      </c15:dlblFieldTableCache>
                    </c15:dlblFTEntry>
                  </c15:dlblFieldTable>
                  <c15:showDataLabelsRange val="0"/>
                </c:ext>
                <c:ext xmlns:c16="http://schemas.microsoft.com/office/drawing/2014/chart" uri="{C3380CC4-5D6E-409C-BE32-E72D297353CC}">
                  <c16:uniqueId val="{00000017-90EE-4C81-96A3-3BD2FF5011F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{3E405489-FE78-4ED6-8819-26CB1C9FAD3D}</c15:txfldGUID>
                      <c15:f>Diagramm!$K$47</c15:f>
                      <c15:dlblFieldTableCache>
                        <c:ptCount val="1"/>
                      </c15:dlblFieldTableCache>
                    </c15:dlblFTEntry>
                  </c15:dlblFieldTable>
                  <c15:showDataLabelsRange val="0"/>
                </c:ext>
                <c:ext xmlns:c16="http://schemas.microsoft.com/office/drawing/2014/chart" uri="{C3380CC4-5D6E-409C-BE32-E72D297353CC}">
                  <c16:uniqueId val="{00000018-90EE-4C81-96A3-3BD2FF5011F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{EE5D3BD4-1FAF-453A-ABAA-3F5306FF0368}</c15:txfldGUID>
                      <c15:f>Diagramm!$K$48</c15:f>
                      <c15:dlblFieldTableCache>
                        <c:ptCount val="1"/>
                      </c15:dlblFieldTableCache>
                    </c15:dlblFTEntry>
                  </c15:dlblFieldTable>
                  <c15:showDataLabelsRange val="0"/>
                </c:ext>
                <c:ext xmlns:c16="http://schemas.microsoft.com/office/drawing/2014/chart" uri="{C3380CC4-5D6E-409C-BE32-E72D297353CC}">
                  <c16:uniqueId val="{00000019-90EE-4C81-96A3-3BD2FF5011F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{B51D5DBD-0F8E-4D32-A330-80C13D82CF70}</c15:txfldGUID>
                      <c15:f>Diagramm!$K$49</c15:f>
                      <c15:dlblFieldTableCache>
                        <c:ptCount val="1"/>
                      </c15:dlblFieldTableCache>
                    </c15:dlblFTEntry>
                  </c15:dlblFieldTable>
                  <c15:showDataLabelsRange val="0"/>
                </c:ext>
                <c:ext xmlns:c16="http://schemas.microsoft.com/office/drawing/2014/chart" uri="{C3380CC4-5D6E-409C-BE32-E72D297353CC}">
                  <c16:uniqueId val="{0000001A-90EE-4C81-96A3-3BD2FF5011F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{995DB38E-84C2-41B2-A0E4-AE23A0FFD666}</c15:txfldGUID>
                      <c15:f>Diagramm!$K$50</c15:f>
                      <c15:dlblFieldTableCache>
                        <c:ptCount val="1"/>
                      </c15:dlblFieldTableCache>
                    </c15:dlblFTEntry>
                  </c15:dlblFieldTable>
                  <c15:showDataLabelsRange val="0"/>
                </c:ext>
                <c:ext xmlns:c16="http://schemas.microsoft.com/office/drawing/2014/chart" uri="{C3380CC4-5D6E-409C-BE32-E72D297353CC}">
                  <c16:uniqueId val="{0000001B-90EE-4C81-96A3-3BD2FF5011F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{80589400-9C16-4E8D-A6A9-C20C87A6C23C}</c15:txfldGUID>
                      <c15:f>Diagramm!$K$51</c15:f>
                      <c15:dlblFieldTableCache>
                        <c:ptCount val="1"/>
                      </c15:dlblFieldTableCache>
                    </c15:dlblFTEntry>
                  </c15:dlblFieldTable>
                  <c15:showDataLabelsRange val="0"/>
                </c:ext>
                <c:ext xmlns:c16="http://schemas.microsoft.com/office/drawing/2014/chart" uri="{C3380CC4-5D6E-409C-BE32-E72D297353CC}">
                  <c16:uniqueId val="{0000001C-90EE-4C81-96A3-3BD2FF5011F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{9ECB7698-62CF-4C2A-95FE-792AB32B9CE0}</c15:txfldGUID>
                      <c15:f>Diagramm!$K$52</c15:f>
                      <c15:dlblFieldTableCache>
                        <c:ptCount val="1"/>
                      </c15:dlblFieldTableCache>
                    </c15:dlblFTEntry>
                  </c15:dlblFieldTable>
                  <c15:showDataLabelsRange val="0"/>
                </c:ext>
                <c:ext xmlns:c16="http://schemas.microsoft.com/office/drawing/2014/chart" uri="{C3380CC4-5D6E-409C-BE32-E72D297353CC}">
                  <c16:uniqueId val="{0000001D-90EE-4C81-96A3-3BD2FF5011F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{38059FA8-9EAA-47E4-9684-F8DB7D1130A4}</c15:txfldGUID>
                      <c15:f>Diagramm!$K$53</c15:f>
                      <c15:dlblFieldTableCache>
                        <c:ptCount val="1"/>
                      </c15:dlblFieldTableCache>
                    </c15:dlblFTEntry>
                  </c15:dlblFieldTable>
                  <c15:showDataLabelsRange val="0"/>
                </c:ext>
                <c:ext xmlns:c16="http://schemas.microsoft.com/office/drawing/2014/chart" uri="{C3380CC4-5D6E-409C-BE32-E72D297353CC}">
                  <c16:uniqueId val="{0000001E-90EE-4C81-96A3-3BD2FF5011F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{CBC447E8-8C9D-474C-95C3-01EAE5CBC988}</c15:txfldGUID>
                      <c15:f>Diagramm!$K$54</c15:f>
                      <c15:dlblFieldTableCache>
                        <c:ptCount val="1"/>
                      </c15:dlblFieldTableCache>
                    </c15:dlblFTEntry>
                  </c15:dlblFieldTable>
                  <c15:showDataLabelsRange val="0"/>
                </c:ext>
                <c:ext xmlns:c16="http://schemas.microsoft.com/office/drawing/2014/chart" uri="{C3380CC4-5D6E-409C-BE32-E72D297353CC}">
                  <c16:uniqueId val="{0000001F-90EE-4C81-96A3-3BD2FF5011F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{5ED26E08-3327-4158-A69A-E11F7537CD23}</c15:txfldGUID>
                      <c15:f>Diagramm!$K$55</c15:f>
                      <c15:dlblFieldTableCache>
                        <c:ptCount val="1"/>
                      </c15:dlblFieldTableCache>
                    </c15:dlblFTEntry>
                  </c15:dlblFieldTable>
                  <c15:showDataLabelsRange val="0"/>
                </c:ext>
                <c:ext xmlns:c16="http://schemas.microsoft.com/office/drawing/2014/chart" uri="{C3380CC4-5D6E-409C-BE32-E72D297353CC}">
                  <c16:uniqueId val="{00000020-90EE-4C81-96A3-3BD2FF5011F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{05FEEF61-E11B-4A5E-84CD-4FBB5CC4AE1F}</c15:txfldGUID>
                      <c15:f>Diagramm!$K$56</c15:f>
                      <c15:dlblFieldTableCache>
                        <c:ptCount val="1"/>
                      </c15:dlblFieldTableCache>
                    </c15:dlblFTEntry>
                  </c15:dlblFieldTable>
                  <c15:showDataLabelsRange val="0"/>
                </c:ext>
                <c:ext xmlns:c16="http://schemas.microsoft.com/office/drawing/2014/chart" uri="{C3380CC4-5D6E-409C-BE32-E72D297353CC}">
                  <c16:uniqueId val="{00000021-90EE-4C81-96A3-3BD2FF5011F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{A0E2E8C9-A830-49B3-9506-AC164FF2B9E3}</c15:txfldGUID>
                      <c15:f>Diagramm!$K$57</c15:f>
                      <c15:dlblFieldTableCache>
                        <c:ptCount val="1"/>
                      </c15:dlblFieldTableCache>
                    </c15:dlblFTEntry>
                  </c15:dlblFieldTable>
                  <c15:showDataLabelsRange val="0"/>
                </c:ext>
                <c:ext xmlns:c16="http://schemas.microsoft.com/office/drawing/2014/chart" uri="{C3380CC4-5D6E-409C-BE32-E72D297353CC}">
                  <c16:uniqueId val="{00000022-90EE-4C81-96A3-3BD2FF5011F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{B63D2137-7C71-4112-AAC6-C8275351F445}</c15:txfldGUID>
                      <c15:f>Diagramm!$K$58</c15:f>
                      <c15:dlblFieldTableCache>
                        <c:ptCount val="1"/>
                      </c15:dlblFieldTableCache>
                    </c15:dlblFTEntry>
                  </c15:dlblFieldTable>
                  <c15:showDataLabelsRange val="0"/>
                </c:ext>
                <c:ext xmlns:c16="http://schemas.microsoft.com/office/drawing/2014/chart" uri="{C3380CC4-5D6E-409C-BE32-E72D297353CC}">
                  <c16:uniqueId val="{00000023-90EE-4C81-96A3-3BD2FF5011F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{10E8AE0F-045A-4573-BCA6-69BA57439C66}</c15:txfldGUID>
                      <c15:f>Diagramm!$K$59</c15:f>
                      <c15:dlblFieldTableCache>
                        <c:ptCount val="1"/>
                      </c15:dlblFieldTableCache>
                    </c15:dlblFTEntry>
                  </c15:dlblFieldTable>
                  <c15:showDataLabelsRange val="0"/>
                </c:ext>
                <c:ext xmlns:c16="http://schemas.microsoft.com/office/drawing/2014/chart" uri="{C3380CC4-5D6E-409C-BE32-E72D297353CC}">
                  <c16:uniqueId val="{00000024-90EE-4C81-96A3-3BD2FF5011F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{FB9F87EF-337D-4B90-A94E-A5CAAAA10C5D}</c15:txfldGUID>
                      <c15:f>Diagramm!$K$60</c15:f>
                      <c15:dlblFieldTableCache>
                        <c:ptCount val="1"/>
                      </c15:dlblFieldTableCache>
                    </c15:dlblFTEntry>
                  </c15:dlblFieldTable>
                  <c15:showDataLabelsRange val="0"/>
                </c:ext>
                <c:ext xmlns:c16="http://schemas.microsoft.com/office/drawing/2014/chart" uri="{C3380CC4-5D6E-409C-BE32-E72D297353CC}">
                  <c16:uniqueId val="{00000025-90EE-4C81-96A3-3BD2FF5011F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{D48924DA-4781-435A-AA70-19496A0ACF4B}</c15:txfldGUID>
                      <c15:f>Diagramm!$K$61</c15:f>
                      <c15:dlblFieldTableCache>
                        <c:ptCount val="1"/>
                      </c15:dlblFieldTableCache>
                    </c15:dlblFTEntry>
                  </c15:dlblFieldTable>
                  <c15:showDataLabelsRange val="0"/>
                </c:ext>
                <c:ext xmlns:c16="http://schemas.microsoft.com/office/drawing/2014/chart" uri="{C3380CC4-5D6E-409C-BE32-E72D297353CC}">
                  <c16:uniqueId val="{00000026-90EE-4C81-96A3-3BD2FF5011F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{A6864F88-B21E-4F81-A35D-D828D20ECAE7}</c15:txfldGUID>
                      <c15:f>Diagramm!$K$62</c15:f>
                      <c15:dlblFieldTableCache>
                        <c:ptCount val="1"/>
                      </c15:dlblFieldTableCache>
                    </c15:dlblFTEntry>
                  </c15:dlblFieldTable>
                  <c15:showDataLabelsRange val="0"/>
                </c:ext>
                <c:ext xmlns:c16="http://schemas.microsoft.com/office/drawing/2014/chart" uri="{C3380CC4-5D6E-409C-BE32-E72D297353CC}">
                  <c16:uniqueId val="{00000027-90EE-4C81-96A3-3BD2FF5011F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{7E6F55A9-1909-4403-BC41-1E99B78FC35D}</c15:txfldGUID>
                      <c15:f>Diagramm!$K$63</c15:f>
                      <c15:dlblFieldTableCache>
                        <c:ptCount val="1"/>
                      </c15:dlblFieldTableCache>
                    </c15:dlblFTEntry>
                  </c15:dlblFieldTable>
                  <c15:showDataLabelsRange val="0"/>
                </c:ext>
                <c:ext xmlns:c16="http://schemas.microsoft.com/office/drawing/2014/chart" uri="{C3380CC4-5D6E-409C-BE32-E72D297353CC}">
                  <c16:uniqueId val="{00000028-90EE-4C81-96A3-3BD2FF5011F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{408AD337-C148-4895-8091-BA4681D48FD1}</c15:txfldGUID>
                      <c15:f>Diagramm!$K$64</c15:f>
                      <c15:dlblFieldTableCache>
                        <c:ptCount val="1"/>
                      </c15:dlblFieldTableCache>
                    </c15:dlblFTEntry>
                  </c15:dlblFieldTable>
                  <c15:showDataLabelsRange val="0"/>
                </c:ext>
                <c:ext xmlns:c16="http://schemas.microsoft.com/office/drawing/2014/chart" uri="{C3380CC4-5D6E-409C-BE32-E72D297353CC}">
                  <c16:uniqueId val="{00000029-90EE-4C81-96A3-3BD2FF5011F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{AB8DF2D7-1CCF-49BA-9661-84A1EDB98A03}</c15:txfldGUID>
                      <c15:f>Diagramm!$K$65</c15:f>
                      <c15:dlblFieldTableCache>
                        <c:ptCount val="1"/>
                      </c15:dlblFieldTableCache>
                    </c15:dlblFTEntry>
                  </c15:dlblFieldTable>
                  <c15:showDataLabelsRange val="0"/>
                </c:ext>
                <c:ext xmlns:c16="http://schemas.microsoft.com/office/drawing/2014/chart" uri="{C3380CC4-5D6E-409C-BE32-E72D297353CC}">
                  <c16:uniqueId val="{0000002A-90EE-4C81-96A3-3BD2FF5011F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{5CCD4D95-C37F-4C84-BC90-1336986B0ADF}</c15:txfldGUID>
                      <c15:f>Diagramm!$K$66</c15:f>
                      <c15:dlblFieldTableCache>
                        <c:ptCount val="1"/>
                      </c15:dlblFieldTableCache>
                    </c15:dlblFTEntry>
                  </c15:dlblFieldTable>
                  <c15:showDataLabelsRange val="0"/>
                </c:ext>
                <c:ext xmlns:c16="http://schemas.microsoft.com/office/drawing/2014/chart" uri="{C3380CC4-5D6E-409C-BE32-E72D297353CC}">
                  <c16:uniqueId val="{0000002B-90EE-4C81-96A3-3BD2FF5011F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{15DFD097-697D-453B-823D-18BA67D51C36}</c15:txfldGUID>
                      <c15:f>Diagramm!$K$67</c15:f>
                      <c15:dlblFieldTableCache>
                        <c:ptCount val="1"/>
                      </c15:dlblFieldTableCache>
                    </c15:dlblFTEntry>
                  </c15:dlblFieldTable>
                  <c15:showDataLabelsRange val="0"/>
                </c:ext>
                <c:ext xmlns:c16="http://schemas.microsoft.com/office/drawing/2014/chart" uri="{C3380CC4-5D6E-409C-BE32-E72D297353CC}">
                  <c16:uniqueId val="{0000002C-90EE-4C81-96A3-3BD2FF5011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0EE-4C81-96A3-3BD2FF5011F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{05E0B525-0590-489A-AC9B-33BC614845E2}</c15:txfldGUID>
                      <c15:f>Diagramm!$J$46</c15:f>
                      <c15:dlblFieldTableCache>
                        <c:ptCount val="1"/>
                      </c15:dlblFieldTableCache>
                    </c15:dlblFTEntry>
                  </c15:dlblFieldTable>
                  <c15:showDataLabelsRange val="0"/>
                </c:ext>
                <c:ext xmlns:c16="http://schemas.microsoft.com/office/drawing/2014/chart" uri="{C3380CC4-5D6E-409C-BE32-E72D297353CC}">
                  <c16:uniqueId val="{0000002E-90EE-4C81-96A3-3BD2FF5011F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{1A2A10DA-7E34-4352-93F6-13B29EAE11C6}</c15:txfldGUID>
                      <c15:f>Diagramm!$J$47</c15:f>
                      <c15:dlblFieldTableCache>
                        <c:ptCount val="1"/>
                      </c15:dlblFieldTableCache>
                    </c15:dlblFTEntry>
                  </c15:dlblFieldTable>
                  <c15:showDataLabelsRange val="0"/>
                </c:ext>
                <c:ext xmlns:c16="http://schemas.microsoft.com/office/drawing/2014/chart" uri="{C3380CC4-5D6E-409C-BE32-E72D297353CC}">
                  <c16:uniqueId val="{0000002F-90EE-4C81-96A3-3BD2FF5011F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{C176DBB7-C513-4220-952B-9477B644D752}</c15:txfldGUID>
                      <c15:f>Diagramm!$J$48</c15:f>
                      <c15:dlblFieldTableCache>
                        <c:ptCount val="1"/>
                      </c15:dlblFieldTableCache>
                    </c15:dlblFTEntry>
                  </c15:dlblFieldTable>
                  <c15:showDataLabelsRange val="0"/>
                </c:ext>
                <c:ext xmlns:c16="http://schemas.microsoft.com/office/drawing/2014/chart" uri="{C3380CC4-5D6E-409C-BE32-E72D297353CC}">
                  <c16:uniqueId val="{00000030-90EE-4C81-96A3-3BD2FF5011F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{9ADB636F-83B8-4BEC-82F4-86A02D817B59}</c15:txfldGUID>
                      <c15:f>Diagramm!$J$49</c15:f>
                      <c15:dlblFieldTableCache>
                        <c:ptCount val="1"/>
                      </c15:dlblFieldTableCache>
                    </c15:dlblFTEntry>
                  </c15:dlblFieldTable>
                  <c15:showDataLabelsRange val="0"/>
                </c:ext>
                <c:ext xmlns:c16="http://schemas.microsoft.com/office/drawing/2014/chart" uri="{C3380CC4-5D6E-409C-BE32-E72D297353CC}">
                  <c16:uniqueId val="{00000031-90EE-4C81-96A3-3BD2FF5011F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{70F0591C-FFF9-441E-9465-A94C302C08D7}</c15:txfldGUID>
                      <c15:f>Diagramm!$J$50</c15:f>
                      <c15:dlblFieldTableCache>
                        <c:ptCount val="1"/>
                      </c15:dlblFieldTableCache>
                    </c15:dlblFTEntry>
                  </c15:dlblFieldTable>
                  <c15:showDataLabelsRange val="0"/>
                </c:ext>
                <c:ext xmlns:c16="http://schemas.microsoft.com/office/drawing/2014/chart" uri="{C3380CC4-5D6E-409C-BE32-E72D297353CC}">
                  <c16:uniqueId val="{00000032-90EE-4C81-96A3-3BD2FF5011F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{7F21FF63-2109-4DAF-BD04-30ACC59C9227}</c15:txfldGUID>
                      <c15:f>Diagramm!$J$51</c15:f>
                      <c15:dlblFieldTableCache>
                        <c:ptCount val="1"/>
                      </c15:dlblFieldTableCache>
                    </c15:dlblFTEntry>
                  </c15:dlblFieldTable>
                  <c15:showDataLabelsRange val="0"/>
                </c:ext>
                <c:ext xmlns:c16="http://schemas.microsoft.com/office/drawing/2014/chart" uri="{C3380CC4-5D6E-409C-BE32-E72D297353CC}">
                  <c16:uniqueId val="{00000033-90EE-4C81-96A3-3BD2FF5011F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{D64A1DD1-7E96-4C12-A8DD-C89C8C7C379F}</c15:txfldGUID>
                      <c15:f>Diagramm!$J$52</c15:f>
                      <c15:dlblFieldTableCache>
                        <c:ptCount val="1"/>
                      </c15:dlblFieldTableCache>
                    </c15:dlblFTEntry>
                  </c15:dlblFieldTable>
                  <c15:showDataLabelsRange val="0"/>
                </c:ext>
                <c:ext xmlns:c16="http://schemas.microsoft.com/office/drawing/2014/chart" uri="{C3380CC4-5D6E-409C-BE32-E72D297353CC}">
                  <c16:uniqueId val="{00000034-90EE-4C81-96A3-3BD2FF5011F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{1FDAFADE-2914-4329-A976-7A5300F20819}</c15:txfldGUID>
                      <c15:f>Diagramm!$J$53</c15:f>
                      <c15:dlblFieldTableCache>
                        <c:ptCount val="1"/>
                      </c15:dlblFieldTableCache>
                    </c15:dlblFTEntry>
                  </c15:dlblFieldTable>
                  <c15:showDataLabelsRange val="0"/>
                </c:ext>
                <c:ext xmlns:c16="http://schemas.microsoft.com/office/drawing/2014/chart" uri="{C3380CC4-5D6E-409C-BE32-E72D297353CC}">
                  <c16:uniqueId val="{00000035-90EE-4C81-96A3-3BD2FF5011F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{5A969DFB-FD7C-45E8-B67A-C8C852B531B5}</c15:txfldGUID>
                      <c15:f>Diagramm!$J$54</c15:f>
                      <c15:dlblFieldTableCache>
                        <c:ptCount val="1"/>
                      </c15:dlblFieldTableCache>
                    </c15:dlblFTEntry>
                  </c15:dlblFieldTable>
                  <c15:showDataLabelsRange val="0"/>
                </c:ext>
                <c:ext xmlns:c16="http://schemas.microsoft.com/office/drawing/2014/chart" uri="{C3380CC4-5D6E-409C-BE32-E72D297353CC}">
                  <c16:uniqueId val="{00000036-90EE-4C81-96A3-3BD2FF5011F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{6878A079-1BC5-4EE6-A719-7EECC886B4A2}</c15:txfldGUID>
                      <c15:f>Diagramm!$J$55</c15:f>
                      <c15:dlblFieldTableCache>
                        <c:ptCount val="1"/>
                      </c15:dlblFieldTableCache>
                    </c15:dlblFTEntry>
                  </c15:dlblFieldTable>
                  <c15:showDataLabelsRange val="0"/>
                </c:ext>
                <c:ext xmlns:c16="http://schemas.microsoft.com/office/drawing/2014/chart" uri="{C3380CC4-5D6E-409C-BE32-E72D297353CC}">
                  <c16:uniqueId val="{00000037-90EE-4C81-96A3-3BD2FF5011F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{2CC8321A-9A45-44E4-8EAE-4D8ED9832D1B}</c15:txfldGUID>
                      <c15:f>Diagramm!$J$56</c15:f>
                      <c15:dlblFieldTableCache>
                        <c:ptCount val="1"/>
                      </c15:dlblFieldTableCache>
                    </c15:dlblFTEntry>
                  </c15:dlblFieldTable>
                  <c15:showDataLabelsRange val="0"/>
                </c:ext>
                <c:ext xmlns:c16="http://schemas.microsoft.com/office/drawing/2014/chart" uri="{C3380CC4-5D6E-409C-BE32-E72D297353CC}">
                  <c16:uniqueId val="{00000038-90EE-4C81-96A3-3BD2FF5011F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{0B5B41C3-7808-4DAD-931A-E3931CFFB888}</c15:txfldGUID>
                      <c15:f>Diagramm!$J$57</c15:f>
                      <c15:dlblFieldTableCache>
                        <c:ptCount val="1"/>
                      </c15:dlblFieldTableCache>
                    </c15:dlblFTEntry>
                  </c15:dlblFieldTable>
                  <c15:showDataLabelsRange val="0"/>
                </c:ext>
                <c:ext xmlns:c16="http://schemas.microsoft.com/office/drawing/2014/chart" uri="{C3380CC4-5D6E-409C-BE32-E72D297353CC}">
                  <c16:uniqueId val="{00000039-90EE-4C81-96A3-3BD2FF5011F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{E2D14E11-E2B8-4C28-904A-FE6A7C021142}</c15:txfldGUID>
                      <c15:f>Diagramm!$J$58</c15:f>
                      <c15:dlblFieldTableCache>
                        <c:ptCount val="1"/>
                      </c15:dlblFieldTableCache>
                    </c15:dlblFTEntry>
                  </c15:dlblFieldTable>
                  <c15:showDataLabelsRange val="0"/>
                </c:ext>
                <c:ext xmlns:c16="http://schemas.microsoft.com/office/drawing/2014/chart" uri="{C3380CC4-5D6E-409C-BE32-E72D297353CC}">
                  <c16:uniqueId val="{0000003A-90EE-4C81-96A3-3BD2FF5011F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{781DEB9A-27B1-4961-81E4-64F64CE68C7A}</c15:txfldGUID>
                      <c15:f>Diagramm!$J$59</c15:f>
                      <c15:dlblFieldTableCache>
                        <c:ptCount val="1"/>
                      </c15:dlblFieldTableCache>
                    </c15:dlblFTEntry>
                  </c15:dlblFieldTable>
                  <c15:showDataLabelsRange val="0"/>
                </c:ext>
                <c:ext xmlns:c16="http://schemas.microsoft.com/office/drawing/2014/chart" uri="{C3380CC4-5D6E-409C-BE32-E72D297353CC}">
                  <c16:uniqueId val="{0000003B-90EE-4C81-96A3-3BD2FF5011F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{F649E6E5-69D3-4EBF-8BF0-8C9F7DBD67C5}</c15:txfldGUID>
                      <c15:f>Diagramm!$J$60</c15:f>
                      <c15:dlblFieldTableCache>
                        <c:ptCount val="1"/>
                      </c15:dlblFieldTableCache>
                    </c15:dlblFTEntry>
                  </c15:dlblFieldTable>
                  <c15:showDataLabelsRange val="0"/>
                </c:ext>
                <c:ext xmlns:c16="http://schemas.microsoft.com/office/drawing/2014/chart" uri="{C3380CC4-5D6E-409C-BE32-E72D297353CC}">
                  <c16:uniqueId val="{0000003C-90EE-4C81-96A3-3BD2FF5011F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{006DE9FB-9D73-4591-95DA-152F7C14851C}</c15:txfldGUID>
                      <c15:f>Diagramm!$J$61</c15:f>
                      <c15:dlblFieldTableCache>
                        <c:ptCount val="1"/>
                      </c15:dlblFieldTableCache>
                    </c15:dlblFTEntry>
                  </c15:dlblFieldTable>
                  <c15:showDataLabelsRange val="0"/>
                </c:ext>
                <c:ext xmlns:c16="http://schemas.microsoft.com/office/drawing/2014/chart" uri="{C3380CC4-5D6E-409C-BE32-E72D297353CC}">
                  <c16:uniqueId val="{0000003D-90EE-4C81-96A3-3BD2FF5011F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{3FD912C2-3BA3-43F4-9B47-8362E58C401F}</c15:txfldGUID>
                      <c15:f>Diagramm!$J$62</c15:f>
                      <c15:dlblFieldTableCache>
                        <c:ptCount val="1"/>
                      </c15:dlblFieldTableCache>
                    </c15:dlblFTEntry>
                  </c15:dlblFieldTable>
                  <c15:showDataLabelsRange val="0"/>
                </c:ext>
                <c:ext xmlns:c16="http://schemas.microsoft.com/office/drawing/2014/chart" uri="{C3380CC4-5D6E-409C-BE32-E72D297353CC}">
                  <c16:uniqueId val="{0000003E-90EE-4C81-96A3-3BD2FF5011F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{E5DF8D92-F663-485E-B0C4-3C22388A5E52}</c15:txfldGUID>
                      <c15:f>Diagramm!$J$63</c15:f>
                      <c15:dlblFieldTableCache>
                        <c:ptCount val="1"/>
                      </c15:dlblFieldTableCache>
                    </c15:dlblFTEntry>
                  </c15:dlblFieldTable>
                  <c15:showDataLabelsRange val="0"/>
                </c:ext>
                <c:ext xmlns:c16="http://schemas.microsoft.com/office/drawing/2014/chart" uri="{C3380CC4-5D6E-409C-BE32-E72D297353CC}">
                  <c16:uniqueId val="{0000003F-90EE-4C81-96A3-3BD2FF5011F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{FCCF4A67-46EE-492C-A8DE-C8BDD8D1443C}</c15:txfldGUID>
                      <c15:f>Diagramm!$J$64</c15:f>
                      <c15:dlblFieldTableCache>
                        <c:ptCount val="1"/>
                      </c15:dlblFieldTableCache>
                    </c15:dlblFTEntry>
                  </c15:dlblFieldTable>
                  <c15:showDataLabelsRange val="0"/>
                </c:ext>
                <c:ext xmlns:c16="http://schemas.microsoft.com/office/drawing/2014/chart" uri="{C3380CC4-5D6E-409C-BE32-E72D297353CC}">
                  <c16:uniqueId val="{00000040-90EE-4C81-96A3-3BD2FF5011F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{597CD16A-8F42-4BC0-BA75-E0EE45B7A1F4}</c15:txfldGUID>
                      <c15:f>Diagramm!$J$65</c15:f>
                      <c15:dlblFieldTableCache>
                        <c:ptCount val="1"/>
                      </c15:dlblFieldTableCache>
                    </c15:dlblFTEntry>
                  </c15:dlblFieldTable>
                  <c15:showDataLabelsRange val="0"/>
                </c:ext>
                <c:ext xmlns:c16="http://schemas.microsoft.com/office/drawing/2014/chart" uri="{C3380CC4-5D6E-409C-BE32-E72D297353CC}">
                  <c16:uniqueId val="{00000041-90EE-4C81-96A3-3BD2FF5011F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{2514EC02-196D-4637-B3D2-088C60B89818}</c15:txfldGUID>
                      <c15:f>Diagramm!$J$66</c15:f>
                      <c15:dlblFieldTableCache>
                        <c:ptCount val="1"/>
                      </c15:dlblFieldTableCache>
                    </c15:dlblFTEntry>
                  </c15:dlblFieldTable>
                  <c15:showDataLabelsRange val="0"/>
                </c:ext>
                <c:ext xmlns:c16="http://schemas.microsoft.com/office/drawing/2014/chart" uri="{C3380CC4-5D6E-409C-BE32-E72D297353CC}">
                  <c16:uniqueId val="{00000042-90EE-4C81-96A3-3BD2FF5011F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{E8A83963-E82A-45AC-8A5D-FD0FBF9A50CC}</c15:txfldGUID>
                      <c15:f>Diagramm!$J$67</c15:f>
                      <c15:dlblFieldTableCache>
                        <c:ptCount val="1"/>
                      </c15:dlblFieldTableCache>
                    </c15:dlblFTEntry>
                  </c15:dlblFieldTable>
                  <c15:showDataLabelsRange val="0"/>
                </c:ext>
                <c:ext xmlns:c16="http://schemas.microsoft.com/office/drawing/2014/chart" uri="{C3380CC4-5D6E-409C-BE32-E72D297353CC}">
                  <c16:uniqueId val="{00000043-90EE-4C81-96A3-3BD2FF5011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0EE-4C81-96A3-3BD2FF5011F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28-45CC-B2FF-62A3FCE10EB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8-45CC-B2FF-62A3FCE10EB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8-45CC-B2FF-62A3FCE10EB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28-45CC-B2FF-62A3FCE10EB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28-45CC-B2FF-62A3FCE10EB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28-45CC-B2FF-62A3FCE10EB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28-45CC-B2FF-62A3FCE10EB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28-45CC-B2FF-62A3FCE10EB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28-45CC-B2FF-62A3FCE10EB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28-45CC-B2FF-62A3FCE10EB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328-45CC-B2FF-62A3FCE10EB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28-45CC-B2FF-62A3FCE10EB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28-45CC-B2FF-62A3FCE10EB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28-45CC-B2FF-62A3FCE10EB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328-45CC-B2FF-62A3FCE10EB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328-45CC-B2FF-62A3FCE10EB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28-45CC-B2FF-62A3FCE10EB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28-45CC-B2FF-62A3FCE10EB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328-45CC-B2FF-62A3FCE10EB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328-45CC-B2FF-62A3FCE10EB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28-45CC-B2FF-62A3FCE10EB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28-45CC-B2FF-62A3FCE10EB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328-45CC-B2FF-62A3FCE10EB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328-45CC-B2FF-62A3FCE10EB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328-45CC-B2FF-62A3FCE10EB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328-45CC-B2FF-62A3FCE10EB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328-45CC-B2FF-62A3FCE10EB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328-45CC-B2FF-62A3FCE10EB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328-45CC-B2FF-62A3FCE10EB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328-45CC-B2FF-62A3FCE10EB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328-45CC-B2FF-62A3FCE10EB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328-45CC-B2FF-62A3FCE10EB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328-45CC-B2FF-62A3FCE10EB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328-45CC-B2FF-62A3FCE10EB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328-45CC-B2FF-62A3FCE10EB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328-45CC-B2FF-62A3FCE10EB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328-45CC-B2FF-62A3FCE10EB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328-45CC-B2FF-62A3FCE10EB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328-45CC-B2FF-62A3FCE10EB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328-45CC-B2FF-62A3FCE10EB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328-45CC-B2FF-62A3FCE10EB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328-45CC-B2FF-62A3FCE10EB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328-45CC-B2FF-62A3FCE10EB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328-45CC-B2FF-62A3FCE10EB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328-45CC-B2FF-62A3FCE10EB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328-45CC-B2FF-62A3FCE10EB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328-45CC-B2FF-62A3FCE10EB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328-45CC-B2FF-62A3FCE10EB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328-45CC-B2FF-62A3FCE10EB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328-45CC-B2FF-62A3FCE10EB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328-45CC-B2FF-62A3FCE10EB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328-45CC-B2FF-62A3FCE10EB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328-45CC-B2FF-62A3FCE10EB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328-45CC-B2FF-62A3FCE10EB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328-45CC-B2FF-62A3FCE10EB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328-45CC-B2FF-62A3FCE10EB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328-45CC-B2FF-62A3FCE10EB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328-45CC-B2FF-62A3FCE10EB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328-45CC-B2FF-62A3FCE10EB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328-45CC-B2FF-62A3FCE10EB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328-45CC-B2FF-62A3FCE10EB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328-45CC-B2FF-62A3FCE10EB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328-45CC-B2FF-62A3FCE10EB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328-45CC-B2FF-62A3FCE10EB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328-45CC-B2FF-62A3FCE10EB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328-45CC-B2FF-62A3FCE10EB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328-45CC-B2FF-62A3FCE10EB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328-45CC-B2FF-62A3FCE10EB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328-45CC-B2FF-62A3FCE10EB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102.27491078781223</c:v>
                </c:pt>
                <c:pt idx="2">
                  <c:v>103.57878122426571</c:v>
                </c:pt>
                <c:pt idx="3">
                  <c:v>101.8549272577546</c:v>
                </c:pt>
                <c:pt idx="4">
                  <c:v>102.2227559703541</c:v>
                </c:pt>
                <c:pt idx="5">
                  <c:v>103.80112544606095</c:v>
                </c:pt>
                <c:pt idx="6">
                  <c:v>105.57301674444139</c:v>
                </c:pt>
                <c:pt idx="7">
                  <c:v>103.76063683777106</c:v>
                </c:pt>
                <c:pt idx="8">
                  <c:v>103.56711501509746</c:v>
                </c:pt>
                <c:pt idx="9">
                  <c:v>105.20038429865495</c:v>
                </c:pt>
                <c:pt idx="10">
                  <c:v>106.54886082898709</c:v>
                </c:pt>
                <c:pt idx="11">
                  <c:v>105.00892121877574</c:v>
                </c:pt>
                <c:pt idx="12">
                  <c:v>105.17430688992589</c:v>
                </c:pt>
                <c:pt idx="13">
                  <c:v>106.98600054899808</c:v>
                </c:pt>
                <c:pt idx="14">
                  <c:v>108.68926708756518</c:v>
                </c:pt>
                <c:pt idx="15">
                  <c:v>107.55146856985999</c:v>
                </c:pt>
                <c:pt idx="16">
                  <c:v>107.1918748284381</c:v>
                </c:pt>
                <c:pt idx="17">
                  <c:v>108.84435904474334</c:v>
                </c:pt>
                <c:pt idx="18">
                  <c:v>110.6450727422454</c:v>
                </c:pt>
                <c:pt idx="19">
                  <c:v>109.71726598956903</c:v>
                </c:pt>
                <c:pt idx="20">
                  <c:v>109.57246774636289</c:v>
                </c:pt>
                <c:pt idx="21">
                  <c:v>110.79261597584409</c:v>
                </c:pt>
                <c:pt idx="22">
                  <c:v>112.52950864671973</c:v>
                </c:pt>
                <c:pt idx="23">
                  <c:v>111.40200384298655</c:v>
                </c:pt>
                <c:pt idx="24">
                  <c:v>111.15701345045292</c:v>
                </c:pt>
              </c:numCache>
            </c:numRef>
          </c:val>
          <c:smooth val="0"/>
          <c:extLst>
            <c:ext xmlns:c16="http://schemas.microsoft.com/office/drawing/2014/chart" uri="{C3380CC4-5D6E-409C-BE32-E72D297353CC}">
              <c16:uniqueId val="{00000000-D0B3-41D0-A6D3-690E46EE72F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104.86844831158069</c:v>
                </c:pt>
                <c:pt idx="2">
                  <c:v>111.76714315309717</c:v>
                </c:pt>
                <c:pt idx="3">
                  <c:v>107.85166770250673</c:v>
                </c:pt>
                <c:pt idx="4">
                  <c:v>105.48995235135695</c:v>
                </c:pt>
                <c:pt idx="5">
                  <c:v>110.71058628547752</c:v>
                </c:pt>
                <c:pt idx="6">
                  <c:v>117.5056971203646</c:v>
                </c:pt>
                <c:pt idx="7">
                  <c:v>112.11932877563704</c:v>
                </c:pt>
                <c:pt idx="8">
                  <c:v>110.17194945100476</c:v>
                </c:pt>
                <c:pt idx="9">
                  <c:v>116.32483944478973</c:v>
                </c:pt>
                <c:pt idx="10">
                  <c:v>120.40604930598715</c:v>
                </c:pt>
                <c:pt idx="11">
                  <c:v>117.65071472964574</c:v>
                </c:pt>
                <c:pt idx="12">
                  <c:v>116.36627304744147</c:v>
                </c:pt>
                <c:pt idx="13">
                  <c:v>123.78288792210483</c:v>
                </c:pt>
                <c:pt idx="14">
                  <c:v>128.58918582970787</c:v>
                </c:pt>
                <c:pt idx="15">
                  <c:v>126.41392169049099</c:v>
                </c:pt>
                <c:pt idx="16">
                  <c:v>126.4967888957945</c:v>
                </c:pt>
                <c:pt idx="17">
                  <c:v>134.1205717837166</c:v>
                </c:pt>
                <c:pt idx="18">
                  <c:v>141.16428423451418</c:v>
                </c:pt>
                <c:pt idx="19">
                  <c:v>137.93246322767766</c:v>
                </c:pt>
                <c:pt idx="20">
                  <c:v>137.70457841309303</c:v>
                </c:pt>
                <c:pt idx="21">
                  <c:v>148.6223327118293</c:v>
                </c:pt>
                <c:pt idx="22">
                  <c:v>152.93142738761136</c:v>
                </c:pt>
                <c:pt idx="23">
                  <c:v>147.95939506940127</c:v>
                </c:pt>
                <c:pt idx="24">
                  <c:v>140.91568261860368</c:v>
                </c:pt>
              </c:numCache>
            </c:numRef>
          </c:val>
          <c:smooth val="0"/>
          <c:extLst>
            <c:ext xmlns:c16="http://schemas.microsoft.com/office/drawing/2014/chart" uri="{C3380CC4-5D6E-409C-BE32-E72D297353CC}">
              <c16:uniqueId val="{00000001-D0B3-41D0-A6D3-690E46EE72F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100.74670649101284</c:v>
                </c:pt>
                <c:pt idx="2">
                  <c:v>100.58136433943143</c:v>
                </c:pt>
                <c:pt idx="3">
                  <c:v>100.53869539708784</c:v>
                </c:pt>
                <c:pt idx="4">
                  <c:v>94.175689370099732</c:v>
                </c:pt>
                <c:pt idx="5">
                  <c:v>94.76238732732412</c:v>
                </c:pt>
                <c:pt idx="6">
                  <c:v>93.743666328870873</c:v>
                </c:pt>
                <c:pt idx="7">
                  <c:v>93.866339538108704</c:v>
                </c:pt>
                <c:pt idx="8">
                  <c:v>92.964958131100332</c:v>
                </c:pt>
                <c:pt idx="9">
                  <c:v>94.911728625526692</c:v>
                </c:pt>
                <c:pt idx="10">
                  <c:v>94.159688516720891</c:v>
                </c:pt>
                <c:pt idx="11">
                  <c:v>94.186356605685646</c:v>
                </c:pt>
                <c:pt idx="12">
                  <c:v>92.463598058563122</c:v>
                </c:pt>
                <c:pt idx="13">
                  <c:v>94.015680836311262</c:v>
                </c:pt>
                <c:pt idx="14">
                  <c:v>92.671609152488131</c:v>
                </c:pt>
                <c:pt idx="15">
                  <c:v>92.895621099791995</c:v>
                </c:pt>
                <c:pt idx="16">
                  <c:v>90.95951784095152</c:v>
                </c:pt>
                <c:pt idx="17">
                  <c:v>93.957011040588839</c:v>
                </c:pt>
                <c:pt idx="18">
                  <c:v>92.14358099098618</c:v>
                </c:pt>
                <c:pt idx="19">
                  <c:v>92.399594645047728</c:v>
                </c:pt>
                <c:pt idx="20">
                  <c:v>90.815510160541891</c:v>
                </c:pt>
                <c:pt idx="21">
                  <c:v>93.215638167368937</c:v>
                </c:pt>
                <c:pt idx="22">
                  <c:v>91.508880473625268</c:v>
                </c:pt>
                <c:pt idx="23">
                  <c:v>91.626220065070143</c:v>
                </c:pt>
                <c:pt idx="24">
                  <c:v>87.449997333191092</c:v>
                </c:pt>
              </c:numCache>
            </c:numRef>
          </c:val>
          <c:smooth val="0"/>
          <c:extLst>
            <c:ext xmlns:c16="http://schemas.microsoft.com/office/drawing/2014/chart" uri="{C3380CC4-5D6E-409C-BE32-E72D297353CC}">
              <c16:uniqueId val="{00000002-D0B3-41D0-A6D3-690E46EE72F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0B3-41D0-A6D3-690E46EE72F5}"/>
                </c:ext>
              </c:extLst>
            </c:dLbl>
            <c:dLbl>
              <c:idx val="1"/>
              <c:delete val="1"/>
              <c:extLst>
                <c:ext xmlns:c15="http://schemas.microsoft.com/office/drawing/2012/chart" uri="{CE6537A1-D6FC-4f65-9D91-7224C49458BB}"/>
                <c:ext xmlns:c16="http://schemas.microsoft.com/office/drawing/2014/chart" uri="{C3380CC4-5D6E-409C-BE32-E72D297353CC}">
                  <c16:uniqueId val="{00000004-D0B3-41D0-A6D3-690E46EE72F5}"/>
                </c:ext>
              </c:extLst>
            </c:dLbl>
            <c:dLbl>
              <c:idx val="2"/>
              <c:delete val="1"/>
              <c:extLst>
                <c:ext xmlns:c15="http://schemas.microsoft.com/office/drawing/2012/chart" uri="{CE6537A1-D6FC-4f65-9D91-7224C49458BB}"/>
                <c:ext xmlns:c16="http://schemas.microsoft.com/office/drawing/2014/chart" uri="{C3380CC4-5D6E-409C-BE32-E72D297353CC}">
                  <c16:uniqueId val="{00000005-D0B3-41D0-A6D3-690E46EE72F5}"/>
                </c:ext>
              </c:extLst>
            </c:dLbl>
            <c:dLbl>
              <c:idx val="3"/>
              <c:delete val="1"/>
              <c:extLst>
                <c:ext xmlns:c15="http://schemas.microsoft.com/office/drawing/2012/chart" uri="{CE6537A1-D6FC-4f65-9D91-7224C49458BB}"/>
                <c:ext xmlns:c16="http://schemas.microsoft.com/office/drawing/2014/chart" uri="{C3380CC4-5D6E-409C-BE32-E72D297353CC}">
                  <c16:uniqueId val="{00000006-D0B3-41D0-A6D3-690E46EE72F5}"/>
                </c:ext>
              </c:extLst>
            </c:dLbl>
            <c:dLbl>
              <c:idx val="4"/>
              <c:delete val="1"/>
              <c:extLst>
                <c:ext xmlns:c15="http://schemas.microsoft.com/office/drawing/2012/chart" uri="{CE6537A1-D6FC-4f65-9D91-7224C49458BB}"/>
                <c:ext xmlns:c16="http://schemas.microsoft.com/office/drawing/2014/chart" uri="{C3380CC4-5D6E-409C-BE32-E72D297353CC}">
                  <c16:uniqueId val="{00000007-D0B3-41D0-A6D3-690E46EE72F5}"/>
                </c:ext>
              </c:extLst>
            </c:dLbl>
            <c:dLbl>
              <c:idx val="5"/>
              <c:delete val="1"/>
              <c:extLst>
                <c:ext xmlns:c15="http://schemas.microsoft.com/office/drawing/2012/chart" uri="{CE6537A1-D6FC-4f65-9D91-7224C49458BB}"/>
                <c:ext xmlns:c16="http://schemas.microsoft.com/office/drawing/2014/chart" uri="{C3380CC4-5D6E-409C-BE32-E72D297353CC}">
                  <c16:uniqueId val="{00000008-D0B3-41D0-A6D3-690E46EE72F5}"/>
                </c:ext>
              </c:extLst>
            </c:dLbl>
            <c:dLbl>
              <c:idx val="6"/>
              <c:delete val="1"/>
              <c:extLst>
                <c:ext xmlns:c15="http://schemas.microsoft.com/office/drawing/2012/chart" uri="{CE6537A1-D6FC-4f65-9D91-7224C49458BB}"/>
                <c:ext xmlns:c16="http://schemas.microsoft.com/office/drawing/2014/chart" uri="{C3380CC4-5D6E-409C-BE32-E72D297353CC}">
                  <c16:uniqueId val="{00000009-D0B3-41D0-A6D3-690E46EE72F5}"/>
                </c:ext>
              </c:extLst>
            </c:dLbl>
            <c:dLbl>
              <c:idx val="7"/>
              <c:delete val="1"/>
              <c:extLst>
                <c:ext xmlns:c15="http://schemas.microsoft.com/office/drawing/2012/chart" uri="{CE6537A1-D6FC-4f65-9D91-7224C49458BB}"/>
                <c:ext xmlns:c16="http://schemas.microsoft.com/office/drawing/2014/chart" uri="{C3380CC4-5D6E-409C-BE32-E72D297353CC}">
                  <c16:uniqueId val="{0000000A-D0B3-41D0-A6D3-690E46EE72F5}"/>
                </c:ext>
              </c:extLst>
            </c:dLbl>
            <c:dLbl>
              <c:idx val="8"/>
              <c:delete val="1"/>
              <c:extLst>
                <c:ext xmlns:c15="http://schemas.microsoft.com/office/drawing/2012/chart" uri="{CE6537A1-D6FC-4f65-9D91-7224C49458BB}"/>
                <c:ext xmlns:c16="http://schemas.microsoft.com/office/drawing/2014/chart" uri="{C3380CC4-5D6E-409C-BE32-E72D297353CC}">
                  <c16:uniqueId val="{0000000B-D0B3-41D0-A6D3-690E46EE72F5}"/>
                </c:ext>
              </c:extLst>
            </c:dLbl>
            <c:dLbl>
              <c:idx val="9"/>
              <c:delete val="1"/>
              <c:extLst>
                <c:ext xmlns:c15="http://schemas.microsoft.com/office/drawing/2012/chart" uri="{CE6537A1-D6FC-4f65-9D91-7224C49458BB}"/>
                <c:ext xmlns:c16="http://schemas.microsoft.com/office/drawing/2014/chart" uri="{C3380CC4-5D6E-409C-BE32-E72D297353CC}">
                  <c16:uniqueId val="{0000000C-D0B3-41D0-A6D3-690E46EE72F5}"/>
                </c:ext>
              </c:extLst>
            </c:dLbl>
            <c:dLbl>
              <c:idx val="10"/>
              <c:delete val="1"/>
              <c:extLst>
                <c:ext xmlns:c15="http://schemas.microsoft.com/office/drawing/2012/chart" uri="{CE6537A1-D6FC-4f65-9D91-7224C49458BB}"/>
                <c:ext xmlns:c16="http://schemas.microsoft.com/office/drawing/2014/chart" uri="{C3380CC4-5D6E-409C-BE32-E72D297353CC}">
                  <c16:uniqueId val="{0000000D-D0B3-41D0-A6D3-690E46EE72F5}"/>
                </c:ext>
              </c:extLst>
            </c:dLbl>
            <c:dLbl>
              <c:idx val="11"/>
              <c:delete val="1"/>
              <c:extLst>
                <c:ext xmlns:c15="http://schemas.microsoft.com/office/drawing/2012/chart" uri="{CE6537A1-D6FC-4f65-9D91-7224C49458BB}"/>
                <c:ext xmlns:c16="http://schemas.microsoft.com/office/drawing/2014/chart" uri="{C3380CC4-5D6E-409C-BE32-E72D297353CC}">
                  <c16:uniqueId val="{0000000E-D0B3-41D0-A6D3-690E46EE72F5}"/>
                </c:ext>
              </c:extLst>
            </c:dLbl>
            <c:dLbl>
              <c:idx val="12"/>
              <c:delete val="1"/>
              <c:extLst>
                <c:ext xmlns:c15="http://schemas.microsoft.com/office/drawing/2012/chart" uri="{CE6537A1-D6FC-4f65-9D91-7224C49458BB}"/>
                <c:ext xmlns:c16="http://schemas.microsoft.com/office/drawing/2014/chart" uri="{C3380CC4-5D6E-409C-BE32-E72D297353CC}">
                  <c16:uniqueId val="{0000000F-D0B3-41D0-A6D3-690E46EE72F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B3-41D0-A6D3-690E46EE72F5}"/>
                </c:ext>
              </c:extLst>
            </c:dLbl>
            <c:dLbl>
              <c:idx val="14"/>
              <c:delete val="1"/>
              <c:extLst>
                <c:ext xmlns:c15="http://schemas.microsoft.com/office/drawing/2012/chart" uri="{CE6537A1-D6FC-4f65-9D91-7224C49458BB}"/>
                <c:ext xmlns:c16="http://schemas.microsoft.com/office/drawing/2014/chart" uri="{C3380CC4-5D6E-409C-BE32-E72D297353CC}">
                  <c16:uniqueId val="{00000011-D0B3-41D0-A6D3-690E46EE72F5}"/>
                </c:ext>
              </c:extLst>
            </c:dLbl>
            <c:dLbl>
              <c:idx val="15"/>
              <c:delete val="1"/>
              <c:extLst>
                <c:ext xmlns:c15="http://schemas.microsoft.com/office/drawing/2012/chart" uri="{CE6537A1-D6FC-4f65-9D91-7224C49458BB}"/>
                <c:ext xmlns:c16="http://schemas.microsoft.com/office/drawing/2014/chart" uri="{C3380CC4-5D6E-409C-BE32-E72D297353CC}">
                  <c16:uniqueId val="{00000012-D0B3-41D0-A6D3-690E46EE72F5}"/>
                </c:ext>
              </c:extLst>
            </c:dLbl>
            <c:dLbl>
              <c:idx val="16"/>
              <c:delete val="1"/>
              <c:extLst>
                <c:ext xmlns:c15="http://schemas.microsoft.com/office/drawing/2012/chart" uri="{CE6537A1-D6FC-4f65-9D91-7224C49458BB}"/>
                <c:ext xmlns:c16="http://schemas.microsoft.com/office/drawing/2014/chart" uri="{C3380CC4-5D6E-409C-BE32-E72D297353CC}">
                  <c16:uniqueId val="{00000013-D0B3-41D0-A6D3-690E46EE72F5}"/>
                </c:ext>
              </c:extLst>
            </c:dLbl>
            <c:dLbl>
              <c:idx val="17"/>
              <c:delete val="1"/>
              <c:extLst>
                <c:ext xmlns:c15="http://schemas.microsoft.com/office/drawing/2012/chart" uri="{CE6537A1-D6FC-4f65-9D91-7224C49458BB}"/>
                <c:ext xmlns:c16="http://schemas.microsoft.com/office/drawing/2014/chart" uri="{C3380CC4-5D6E-409C-BE32-E72D297353CC}">
                  <c16:uniqueId val="{00000014-D0B3-41D0-A6D3-690E46EE72F5}"/>
                </c:ext>
              </c:extLst>
            </c:dLbl>
            <c:dLbl>
              <c:idx val="18"/>
              <c:delete val="1"/>
              <c:extLst>
                <c:ext xmlns:c15="http://schemas.microsoft.com/office/drawing/2012/chart" uri="{CE6537A1-D6FC-4f65-9D91-7224C49458BB}"/>
                <c:ext xmlns:c16="http://schemas.microsoft.com/office/drawing/2014/chart" uri="{C3380CC4-5D6E-409C-BE32-E72D297353CC}">
                  <c16:uniqueId val="{00000015-D0B3-41D0-A6D3-690E46EE72F5}"/>
                </c:ext>
              </c:extLst>
            </c:dLbl>
            <c:dLbl>
              <c:idx val="19"/>
              <c:delete val="1"/>
              <c:extLst>
                <c:ext xmlns:c15="http://schemas.microsoft.com/office/drawing/2012/chart" uri="{CE6537A1-D6FC-4f65-9D91-7224C49458BB}"/>
                <c:ext xmlns:c16="http://schemas.microsoft.com/office/drawing/2014/chart" uri="{C3380CC4-5D6E-409C-BE32-E72D297353CC}">
                  <c16:uniqueId val="{00000016-D0B3-41D0-A6D3-690E46EE72F5}"/>
                </c:ext>
              </c:extLst>
            </c:dLbl>
            <c:dLbl>
              <c:idx val="20"/>
              <c:delete val="1"/>
              <c:extLst>
                <c:ext xmlns:c15="http://schemas.microsoft.com/office/drawing/2012/chart" uri="{CE6537A1-D6FC-4f65-9D91-7224C49458BB}"/>
                <c:ext xmlns:c16="http://schemas.microsoft.com/office/drawing/2014/chart" uri="{C3380CC4-5D6E-409C-BE32-E72D297353CC}">
                  <c16:uniqueId val="{00000017-D0B3-41D0-A6D3-690E46EE72F5}"/>
                </c:ext>
              </c:extLst>
            </c:dLbl>
            <c:dLbl>
              <c:idx val="21"/>
              <c:delete val="1"/>
              <c:extLst>
                <c:ext xmlns:c15="http://schemas.microsoft.com/office/drawing/2012/chart" uri="{CE6537A1-D6FC-4f65-9D91-7224C49458BB}"/>
                <c:ext xmlns:c16="http://schemas.microsoft.com/office/drawing/2014/chart" uri="{C3380CC4-5D6E-409C-BE32-E72D297353CC}">
                  <c16:uniqueId val="{00000018-D0B3-41D0-A6D3-690E46EE72F5}"/>
                </c:ext>
              </c:extLst>
            </c:dLbl>
            <c:dLbl>
              <c:idx val="22"/>
              <c:delete val="1"/>
              <c:extLst>
                <c:ext xmlns:c15="http://schemas.microsoft.com/office/drawing/2012/chart" uri="{CE6537A1-D6FC-4f65-9D91-7224C49458BB}"/>
                <c:ext xmlns:c16="http://schemas.microsoft.com/office/drawing/2014/chart" uri="{C3380CC4-5D6E-409C-BE32-E72D297353CC}">
                  <c16:uniqueId val="{00000019-D0B3-41D0-A6D3-690E46EE72F5}"/>
                </c:ext>
              </c:extLst>
            </c:dLbl>
            <c:dLbl>
              <c:idx val="23"/>
              <c:delete val="1"/>
              <c:extLst>
                <c:ext xmlns:c15="http://schemas.microsoft.com/office/drawing/2012/chart" uri="{CE6537A1-D6FC-4f65-9D91-7224C49458BB}"/>
                <c:ext xmlns:c16="http://schemas.microsoft.com/office/drawing/2014/chart" uri="{C3380CC4-5D6E-409C-BE32-E72D297353CC}">
                  <c16:uniqueId val="{0000001A-D0B3-41D0-A6D3-690E46EE72F5}"/>
                </c:ext>
              </c:extLst>
            </c:dLbl>
            <c:dLbl>
              <c:idx val="24"/>
              <c:delete val="1"/>
              <c:extLst>
                <c:ext xmlns:c15="http://schemas.microsoft.com/office/drawing/2012/chart" uri="{CE6537A1-D6FC-4f65-9D91-7224C49458BB}"/>
                <c:ext xmlns:c16="http://schemas.microsoft.com/office/drawing/2014/chart" uri="{C3380CC4-5D6E-409C-BE32-E72D297353CC}">
                  <c16:uniqueId val="{0000001B-D0B3-41D0-A6D3-690E46EE72F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0B3-41D0-A6D3-690E46EE72F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Rostock (032)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161978</v>
      </c>
      <c r="F11" s="238">
        <v>162335</v>
      </c>
      <c r="G11" s="238">
        <v>163978</v>
      </c>
      <c r="H11" s="238">
        <v>161447</v>
      </c>
      <c r="I11" s="265">
        <v>159669</v>
      </c>
      <c r="J11" s="263">
        <v>2309</v>
      </c>
      <c r="K11" s="266">
        <v>1.4461166538276058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12.939411525021917</v>
      </c>
      <c r="E13" s="115">
        <v>20959</v>
      </c>
      <c r="F13" s="114">
        <v>20981</v>
      </c>
      <c r="G13" s="114">
        <v>21582</v>
      </c>
      <c r="H13" s="114">
        <v>21461</v>
      </c>
      <c r="I13" s="140">
        <v>20694</v>
      </c>
      <c r="J13" s="115">
        <v>265</v>
      </c>
      <c r="K13" s="116">
        <v>1.2805644148062241</v>
      </c>
    </row>
    <row r="14" spans="1:255" ht="14.1" customHeight="1" x14ac:dyDescent="0.2">
      <c r="A14" s="306" t="s">
        <v>230</v>
      </c>
      <c r="B14" s="307"/>
      <c r="C14" s="308"/>
      <c r="D14" s="113">
        <v>62.004716689920855</v>
      </c>
      <c r="E14" s="115">
        <v>100434</v>
      </c>
      <c r="F14" s="114">
        <v>100809</v>
      </c>
      <c r="G14" s="114">
        <v>101846</v>
      </c>
      <c r="H14" s="114">
        <v>100133</v>
      </c>
      <c r="I14" s="140">
        <v>99196</v>
      </c>
      <c r="J14" s="115">
        <v>1238</v>
      </c>
      <c r="K14" s="116">
        <v>1.2480341949272149</v>
      </c>
    </row>
    <row r="15" spans="1:255" ht="14.1" customHeight="1" x14ac:dyDescent="0.2">
      <c r="A15" s="306" t="s">
        <v>231</v>
      </c>
      <c r="B15" s="307"/>
      <c r="C15" s="308"/>
      <c r="D15" s="113">
        <v>11.260171134351578</v>
      </c>
      <c r="E15" s="115">
        <v>18239</v>
      </c>
      <c r="F15" s="114">
        <v>18113</v>
      </c>
      <c r="G15" s="114">
        <v>18161</v>
      </c>
      <c r="H15" s="114">
        <v>17869</v>
      </c>
      <c r="I15" s="140">
        <v>17776</v>
      </c>
      <c r="J15" s="115">
        <v>463</v>
      </c>
      <c r="K15" s="116">
        <v>2.6046354635463547</v>
      </c>
    </row>
    <row r="16" spans="1:255" ht="14.1" customHeight="1" x14ac:dyDescent="0.2">
      <c r="A16" s="306" t="s">
        <v>232</v>
      </c>
      <c r="B16" s="307"/>
      <c r="C16" s="308"/>
      <c r="D16" s="113">
        <v>12.962871501068046</v>
      </c>
      <c r="E16" s="115">
        <v>20997</v>
      </c>
      <c r="F16" s="114">
        <v>21060</v>
      </c>
      <c r="G16" s="114">
        <v>21007</v>
      </c>
      <c r="H16" s="114">
        <v>20656</v>
      </c>
      <c r="I16" s="140">
        <v>20654</v>
      </c>
      <c r="J16" s="115">
        <v>343</v>
      </c>
      <c r="K16" s="116">
        <v>1.6606952648397404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1.7638197779945424</v>
      </c>
      <c r="E18" s="115">
        <v>2857</v>
      </c>
      <c r="F18" s="114">
        <v>2837</v>
      </c>
      <c r="G18" s="114">
        <v>2975</v>
      </c>
      <c r="H18" s="114">
        <v>2875</v>
      </c>
      <c r="I18" s="140">
        <v>2821</v>
      </c>
      <c r="J18" s="115">
        <v>36</v>
      </c>
      <c r="K18" s="116">
        <v>1.2761432116270826</v>
      </c>
    </row>
    <row r="19" spans="1:255" ht="14.1" customHeight="1" x14ac:dyDescent="0.2">
      <c r="A19" s="306" t="s">
        <v>235</v>
      </c>
      <c r="B19" s="307" t="s">
        <v>236</v>
      </c>
      <c r="C19" s="308"/>
      <c r="D19" s="113">
        <v>1.1118793910284113</v>
      </c>
      <c r="E19" s="115">
        <v>1801</v>
      </c>
      <c r="F19" s="114">
        <v>1779</v>
      </c>
      <c r="G19" s="114">
        <v>1923</v>
      </c>
      <c r="H19" s="114">
        <v>1858</v>
      </c>
      <c r="I19" s="140">
        <v>1808</v>
      </c>
      <c r="J19" s="115">
        <v>-7</v>
      </c>
      <c r="K19" s="116">
        <v>-0.38716814159292035</v>
      </c>
    </row>
    <row r="20" spans="1:255" ht="14.1" customHeight="1" x14ac:dyDescent="0.2">
      <c r="A20" s="306">
        <v>12</v>
      </c>
      <c r="B20" s="307" t="s">
        <v>237</v>
      </c>
      <c r="C20" s="308"/>
      <c r="D20" s="113">
        <v>0.80319549568459914</v>
      </c>
      <c r="E20" s="115">
        <v>1301</v>
      </c>
      <c r="F20" s="114">
        <v>1302</v>
      </c>
      <c r="G20" s="114">
        <v>1377</v>
      </c>
      <c r="H20" s="114">
        <v>1359</v>
      </c>
      <c r="I20" s="140">
        <v>1298</v>
      </c>
      <c r="J20" s="115">
        <v>3</v>
      </c>
      <c r="K20" s="116">
        <v>0.23112480739599384</v>
      </c>
    </row>
    <row r="21" spans="1:255" ht="14.1" customHeight="1" x14ac:dyDescent="0.2">
      <c r="A21" s="306">
        <v>21</v>
      </c>
      <c r="B21" s="307" t="s">
        <v>238</v>
      </c>
      <c r="C21" s="308"/>
      <c r="D21" s="113">
        <v>0.15125510871846795</v>
      </c>
      <c r="E21" s="115">
        <v>245</v>
      </c>
      <c r="F21" s="114">
        <v>245</v>
      </c>
      <c r="G21" s="114">
        <v>247</v>
      </c>
      <c r="H21" s="114">
        <v>257</v>
      </c>
      <c r="I21" s="140">
        <v>247</v>
      </c>
      <c r="J21" s="115">
        <v>-2</v>
      </c>
      <c r="K21" s="116">
        <v>-0.80971659919028338</v>
      </c>
    </row>
    <row r="22" spans="1:255" ht="14.1" customHeight="1" x14ac:dyDescent="0.2">
      <c r="A22" s="306">
        <v>22</v>
      </c>
      <c r="B22" s="307" t="s">
        <v>239</v>
      </c>
      <c r="C22" s="308"/>
      <c r="D22" s="113">
        <v>1.1131141266097866</v>
      </c>
      <c r="E22" s="115">
        <v>1803</v>
      </c>
      <c r="F22" s="114">
        <v>1809</v>
      </c>
      <c r="G22" s="114">
        <v>1826</v>
      </c>
      <c r="H22" s="114">
        <v>1801</v>
      </c>
      <c r="I22" s="140">
        <v>1785</v>
      </c>
      <c r="J22" s="115">
        <v>18</v>
      </c>
      <c r="K22" s="116">
        <v>1.0084033613445378</v>
      </c>
    </row>
    <row r="23" spans="1:255" ht="14.1" customHeight="1" x14ac:dyDescent="0.2">
      <c r="A23" s="306">
        <v>23</v>
      </c>
      <c r="B23" s="307" t="s">
        <v>240</v>
      </c>
      <c r="C23" s="308"/>
      <c r="D23" s="113">
        <v>0.38894170813320328</v>
      </c>
      <c r="E23" s="115">
        <v>630</v>
      </c>
      <c r="F23" s="114">
        <v>623</v>
      </c>
      <c r="G23" s="114">
        <v>627</v>
      </c>
      <c r="H23" s="114">
        <v>605</v>
      </c>
      <c r="I23" s="140">
        <v>612</v>
      </c>
      <c r="J23" s="115">
        <v>18</v>
      </c>
      <c r="K23" s="116">
        <v>2.9411764705882355</v>
      </c>
    </row>
    <row r="24" spans="1:255" ht="14.1" customHeight="1" x14ac:dyDescent="0.2">
      <c r="A24" s="306">
        <v>24</v>
      </c>
      <c r="B24" s="307" t="s">
        <v>241</v>
      </c>
      <c r="C24" s="308"/>
      <c r="D24" s="113">
        <v>2.7083924977466074</v>
      </c>
      <c r="E24" s="115">
        <v>4387</v>
      </c>
      <c r="F24" s="114">
        <v>4425</v>
      </c>
      <c r="G24" s="114">
        <v>4499</v>
      </c>
      <c r="H24" s="114">
        <v>4389</v>
      </c>
      <c r="I24" s="140">
        <v>4380</v>
      </c>
      <c r="J24" s="115">
        <v>7</v>
      </c>
      <c r="K24" s="116">
        <v>0.15981735159817351</v>
      </c>
    </row>
    <row r="25" spans="1:255" ht="14.1" customHeight="1" x14ac:dyDescent="0.2">
      <c r="A25" s="306">
        <v>25</v>
      </c>
      <c r="B25" s="307" t="s">
        <v>242</v>
      </c>
      <c r="C25" s="308"/>
      <c r="D25" s="113">
        <v>4.7802788032942747</v>
      </c>
      <c r="E25" s="115">
        <v>7743</v>
      </c>
      <c r="F25" s="114">
        <v>7793</v>
      </c>
      <c r="G25" s="114">
        <v>7924</v>
      </c>
      <c r="H25" s="114">
        <v>7719</v>
      </c>
      <c r="I25" s="140">
        <v>7572</v>
      </c>
      <c r="J25" s="115">
        <v>171</v>
      </c>
      <c r="K25" s="116">
        <v>2.2583201267828845</v>
      </c>
    </row>
    <row r="26" spans="1:255" ht="14.1" customHeight="1" x14ac:dyDescent="0.2">
      <c r="A26" s="306">
        <v>26</v>
      </c>
      <c r="B26" s="307" t="s">
        <v>243</v>
      </c>
      <c r="C26" s="308"/>
      <c r="D26" s="113">
        <v>2.6139352257714012</v>
      </c>
      <c r="E26" s="115">
        <v>4234</v>
      </c>
      <c r="F26" s="114">
        <v>4267</v>
      </c>
      <c r="G26" s="114">
        <v>4278</v>
      </c>
      <c r="H26" s="114">
        <v>4112</v>
      </c>
      <c r="I26" s="140">
        <v>4124</v>
      </c>
      <c r="J26" s="115">
        <v>110</v>
      </c>
      <c r="K26" s="116">
        <v>2.6673132880698351</v>
      </c>
    </row>
    <row r="27" spans="1:255" ht="14.1" customHeight="1" x14ac:dyDescent="0.2">
      <c r="A27" s="306">
        <v>27</v>
      </c>
      <c r="B27" s="307" t="s">
        <v>244</v>
      </c>
      <c r="C27" s="308"/>
      <c r="D27" s="113">
        <v>2.2293150921730112</v>
      </c>
      <c r="E27" s="115">
        <v>3611</v>
      </c>
      <c r="F27" s="114">
        <v>3581</v>
      </c>
      <c r="G27" s="114">
        <v>3558</v>
      </c>
      <c r="H27" s="114">
        <v>3502</v>
      </c>
      <c r="I27" s="140">
        <v>3481</v>
      </c>
      <c r="J27" s="115">
        <v>130</v>
      </c>
      <c r="K27" s="116">
        <v>3.7345590347601263</v>
      </c>
    </row>
    <row r="28" spans="1:255" ht="14.1" customHeight="1" x14ac:dyDescent="0.2">
      <c r="A28" s="306">
        <v>28</v>
      </c>
      <c r="B28" s="307" t="s">
        <v>245</v>
      </c>
      <c r="C28" s="308"/>
      <c r="D28" s="113">
        <v>0.2321302892985467</v>
      </c>
      <c r="E28" s="115">
        <v>376</v>
      </c>
      <c r="F28" s="114">
        <v>380</v>
      </c>
      <c r="G28" s="114">
        <v>376</v>
      </c>
      <c r="H28" s="114">
        <v>368</v>
      </c>
      <c r="I28" s="140">
        <v>368</v>
      </c>
      <c r="J28" s="115">
        <v>8</v>
      </c>
      <c r="K28" s="116">
        <v>2.1739130434782608</v>
      </c>
    </row>
    <row r="29" spans="1:255" ht="14.1" customHeight="1" x14ac:dyDescent="0.2">
      <c r="A29" s="306">
        <v>29</v>
      </c>
      <c r="B29" s="307" t="s">
        <v>246</v>
      </c>
      <c r="C29" s="308"/>
      <c r="D29" s="113">
        <v>2.9979379915791031</v>
      </c>
      <c r="E29" s="115">
        <v>4856</v>
      </c>
      <c r="F29" s="114">
        <v>4896</v>
      </c>
      <c r="G29" s="114">
        <v>5069</v>
      </c>
      <c r="H29" s="114">
        <v>5020</v>
      </c>
      <c r="I29" s="140">
        <v>4847</v>
      </c>
      <c r="J29" s="115">
        <v>9</v>
      </c>
      <c r="K29" s="116">
        <v>0.18568186507117804</v>
      </c>
    </row>
    <row r="30" spans="1:255" ht="14.1" customHeight="1" x14ac:dyDescent="0.2">
      <c r="A30" s="306" t="s">
        <v>247</v>
      </c>
      <c r="B30" s="307" t="s">
        <v>248</v>
      </c>
      <c r="C30" s="308"/>
      <c r="D30" s="113">
        <v>0.70318191359320403</v>
      </c>
      <c r="E30" s="115">
        <v>1139</v>
      </c>
      <c r="F30" s="114">
        <v>1162</v>
      </c>
      <c r="G30" s="114">
        <v>1203</v>
      </c>
      <c r="H30" s="114">
        <v>1199</v>
      </c>
      <c r="I30" s="140">
        <v>1178</v>
      </c>
      <c r="J30" s="115">
        <v>-39</v>
      </c>
      <c r="K30" s="116">
        <v>-3.3106960950764006</v>
      </c>
    </row>
    <row r="31" spans="1:255" ht="14.1" customHeight="1" x14ac:dyDescent="0.2">
      <c r="A31" s="306" t="s">
        <v>249</v>
      </c>
      <c r="B31" s="307" t="s">
        <v>250</v>
      </c>
      <c r="C31" s="308"/>
      <c r="D31" s="113">
        <v>2.2503055970563905</v>
      </c>
      <c r="E31" s="115">
        <v>3645</v>
      </c>
      <c r="F31" s="114">
        <v>3660</v>
      </c>
      <c r="G31" s="114">
        <v>3792</v>
      </c>
      <c r="H31" s="114">
        <v>3748</v>
      </c>
      <c r="I31" s="140">
        <v>3593</v>
      </c>
      <c r="J31" s="115">
        <v>52</v>
      </c>
      <c r="K31" s="116">
        <v>1.4472585583078208</v>
      </c>
    </row>
    <row r="32" spans="1:255" ht="14.1" customHeight="1" x14ac:dyDescent="0.2">
      <c r="A32" s="306">
        <v>31</v>
      </c>
      <c r="B32" s="307" t="s">
        <v>251</v>
      </c>
      <c r="C32" s="308"/>
      <c r="D32" s="113">
        <v>0.7241724184765832</v>
      </c>
      <c r="E32" s="115">
        <v>1173</v>
      </c>
      <c r="F32" s="114">
        <v>1167</v>
      </c>
      <c r="G32" s="114">
        <v>1170</v>
      </c>
      <c r="H32" s="114">
        <v>1177</v>
      </c>
      <c r="I32" s="140">
        <v>1173</v>
      </c>
      <c r="J32" s="115">
        <v>0</v>
      </c>
      <c r="K32" s="116">
        <v>0</v>
      </c>
    </row>
    <row r="33" spans="1:11" ht="14.1" customHeight="1" x14ac:dyDescent="0.2">
      <c r="A33" s="306">
        <v>32</v>
      </c>
      <c r="B33" s="307" t="s">
        <v>252</v>
      </c>
      <c r="C33" s="308"/>
      <c r="D33" s="113">
        <v>1.9656990455493957</v>
      </c>
      <c r="E33" s="115">
        <v>3184</v>
      </c>
      <c r="F33" s="114">
        <v>3190</v>
      </c>
      <c r="G33" s="114">
        <v>3311</v>
      </c>
      <c r="H33" s="114">
        <v>3250</v>
      </c>
      <c r="I33" s="140">
        <v>3174</v>
      </c>
      <c r="J33" s="115">
        <v>10</v>
      </c>
      <c r="K33" s="116">
        <v>0.31505986137366099</v>
      </c>
    </row>
    <row r="34" spans="1:11" ht="14.1" customHeight="1" x14ac:dyDescent="0.2">
      <c r="A34" s="306">
        <v>33</v>
      </c>
      <c r="B34" s="307" t="s">
        <v>253</v>
      </c>
      <c r="C34" s="308"/>
      <c r="D34" s="113">
        <v>1.2859771080023212</v>
      </c>
      <c r="E34" s="115">
        <v>2083</v>
      </c>
      <c r="F34" s="114">
        <v>2087</v>
      </c>
      <c r="G34" s="114">
        <v>2139</v>
      </c>
      <c r="H34" s="114">
        <v>2121</v>
      </c>
      <c r="I34" s="140">
        <v>2121</v>
      </c>
      <c r="J34" s="115">
        <v>-38</v>
      </c>
      <c r="K34" s="116">
        <v>-1.7916077322017916</v>
      </c>
    </row>
    <row r="35" spans="1:11" ht="14.1" customHeight="1" x14ac:dyDescent="0.2">
      <c r="A35" s="306">
        <v>34</v>
      </c>
      <c r="B35" s="307" t="s">
        <v>254</v>
      </c>
      <c r="C35" s="308"/>
      <c r="D35" s="113">
        <v>2.891750731580832</v>
      </c>
      <c r="E35" s="115">
        <v>4684</v>
      </c>
      <c r="F35" s="114">
        <v>4618</v>
      </c>
      <c r="G35" s="114">
        <v>4695</v>
      </c>
      <c r="H35" s="114">
        <v>4595</v>
      </c>
      <c r="I35" s="140">
        <v>4515</v>
      </c>
      <c r="J35" s="115">
        <v>169</v>
      </c>
      <c r="K35" s="116">
        <v>3.7430786267995568</v>
      </c>
    </row>
    <row r="36" spans="1:11" ht="14.1" customHeight="1" x14ac:dyDescent="0.2">
      <c r="A36" s="306">
        <v>41</v>
      </c>
      <c r="B36" s="307" t="s">
        <v>255</v>
      </c>
      <c r="C36" s="308"/>
      <c r="D36" s="113">
        <v>1.1106446554470359</v>
      </c>
      <c r="E36" s="115">
        <v>1799</v>
      </c>
      <c r="F36" s="114">
        <v>1832</v>
      </c>
      <c r="G36" s="114">
        <v>1838</v>
      </c>
      <c r="H36" s="114">
        <v>1807</v>
      </c>
      <c r="I36" s="140">
        <v>1777</v>
      </c>
      <c r="J36" s="115">
        <v>22</v>
      </c>
      <c r="K36" s="116">
        <v>1.2380416432189083</v>
      </c>
    </row>
    <row r="37" spans="1:11" ht="14.1" customHeight="1" x14ac:dyDescent="0.2">
      <c r="A37" s="306">
        <v>42</v>
      </c>
      <c r="B37" s="307" t="s">
        <v>256</v>
      </c>
      <c r="C37" s="308"/>
      <c r="D37" s="113">
        <v>0.13396881057921445</v>
      </c>
      <c r="E37" s="115">
        <v>217</v>
      </c>
      <c r="F37" s="114">
        <v>217</v>
      </c>
      <c r="G37" s="114">
        <v>213</v>
      </c>
      <c r="H37" s="114">
        <v>216</v>
      </c>
      <c r="I37" s="140">
        <v>221</v>
      </c>
      <c r="J37" s="115">
        <v>-4</v>
      </c>
      <c r="K37" s="116">
        <v>-1.8099547511312217</v>
      </c>
    </row>
    <row r="38" spans="1:11" ht="14.1" customHeight="1" x14ac:dyDescent="0.2">
      <c r="A38" s="306">
        <v>43</v>
      </c>
      <c r="B38" s="307" t="s">
        <v>257</v>
      </c>
      <c r="C38" s="308"/>
      <c r="D38" s="113">
        <v>1.3971033103260937</v>
      </c>
      <c r="E38" s="115">
        <v>2263</v>
      </c>
      <c r="F38" s="114">
        <v>2235</v>
      </c>
      <c r="G38" s="114">
        <v>2211</v>
      </c>
      <c r="H38" s="114">
        <v>2086</v>
      </c>
      <c r="I38" s="140">
        <v>2062</v>
      </c>
      <c r="J38" s="115">
        <v>201</v>
      </c>
      <c r="K38" s="116">
        <v>9.7478176527643061</v>
      </c>
    </row>
    <row r="39" spans="1:11" ht="14.1" customHeight="1" x14ac:dyDescent="0.2">
      <c r="A39" s="306">
        <v>51</v>
      </c>
      <c r="B39" s="307" t="s">
        <v>258</v>
      </c>
      <c r="C39" s="308"/>
      <c r="D39" s="113">
        <v>5.0735285038708957</v>
      </c>
      <c r="E39" s="115">
        <v>8218</v>
      </c>
      <c r="F39" s="114">
        <v>8275</v>
      </c>
      <c r="G39" s="114">
        <v>8335</v>
      </c>
      <c r="H39" s="114">
        <v>8192</v>
      </c>
      <c r="I39" s="140">
        <v>8090</v>
      </c>
      <c r="J39" s="115">
        <v>128</v>
      </c>
      <c r="K39" s="116">
        <v>1.5822002472187886</v>
      </c>
    </row>
    <row r="40" spans="1:11" ht="14.1" customHeight="1" x14ac:dyDescent="0.2">
      <c r="A40" s="306" t="s">
        <v>259</v>
      </c>
      <c r="B40" s="307" t="s">
        <v>260</v>
      </c>
      <c r="C40" s="308"/>
      <c r="D40" s="113">
        <v>3.5498647964538392</v>
      </c>
      <c r="E40" s="115">
        <v>5750</v>
      </c>
      <c r="F40" s="114">
        <v>5827</v>
      </c>
      <c r="G40" s="114">
        <v>5889</v>
      </c>
      <c r="H40" s="114">
        <v>5767</v>
      </c>
      <c r="I40" s="140">
        <v>5684</v>
      </c>
      <c r="J40" s="115">
        <v>66</v>
      </c>
      <c r="K40" s="116">
        <v>1.1611541168191415</v>
      </c>
    </row>
    <row r="41" spans="1:11" ht="14.1" customHeight="1" x14ac:dyDescent="0.2">
      <c r="A41" s="306"/>
      <c r="B41" s="307" t="s">
        <v>261</v>
      </c>
      <c r="C41" s="308"/>
      <c r="D41" s="113">
        <v>2.5960315598414598</v>
      </c>
      <c r="E41" s="115">
        <v>4205</v>
      </c>
      <c r="F41" s="114">
        <v>4262</v>
      </c>
      <c r="G41" s="114">
        <v>4318</v>
      </c>
      <c r="H41" s="114">
        <v>4170</v>
      </c>
      <c r="I41" s="140">
        <v>4102</v>
      </c>
      <c r="J41" s="115">
        <v>103</v>
      </c>
      <c r="K41" s="116">
        <v>2.5109702584105316</v>
      </c>
    </row>
    <row r="42" spans="1:11" ht="14.1" customHeight="1" x14ac:dyDescent="0.2">
      <c r="A42" s="306">
        <v>52</v>
      </c>
      <c r="B42" s="307" t="s">
        <v>262</v>
      </c>
      <c r="C42" s="308"/>
      <c r="D42" s="113">
        <v>4.2444035609774167</v>
      </c>
      <c r="E42" s="115">
        <v>6875</v>
      </c>
      <c r="F42" s="114">
        <v>6843</v>
      </c>
      <c r="G42" s="114">
        <v>6971</v>
      </c>
      <c r="H42" s="114">
        <v>6918</v>
      </c>
      <c r="I42" s="140">
        <v>6859</v>
      </c>
      <c r="J42" s="115">
        <v>16</v>
      </c>
      <c r="K42" s="116">
        <v>0.23327015599941683</v>
      </c>
    </row>
    <row r="43" spans="1:11" ht="14.1" customHeight="1" x14ac:dyDescent="0.2">
      <c r="A43" s="306" t="s">
        <v>263</v>
      </c>
      <c r="B43" s="307" t="s">
        <v>264</v>
      </c>
      <c r="C43" s="308"/>
      <c r="D43" s="113">
        <v>3.5264048204077096</v>
      </c>
      <c r="E43" s="115">
        <v>5712</v>
      </c>
      <c r="F43" s="114">
        <v>5718</v>
      </c>
      <c r="G43" s="114">
        <v>5797</v>
      </c>
      <c r="H43" s="114">
        <v>5783</v>
      </c>
      <c r="I43" s="140">
        <v>5756</v>
      </c>
      <c r="J43" s="115">
        <v>-44</v>
      </c>
      <c r="K43" s="116">
        <v>-0.76441973592772761</v>
      </c>
    </row>
    <row r="44" spans="1:11" ht="14.1" customHeight="1" x14ac:dyDescent="0.2">
      <c r="A44" s="306">
        <v>53</v>
      </c>
      <c r="B44" s="307" t="s">
        <v>265</v>
      </c>
      <c r="C44" s="308"/>
      <c r="D44" s="113">
        <v>1.5304547531146204</v>
      </c>
      <c r="E44" s="115">
        <v>2479</v>
      </c>
      <c r="F44" s="114">
        <v>2508</v>
      </c>
      <c r="G44" s="114">
        <v>2431</v>
      </c>
      <c r="H44" s="114">
        <v>2469</v>
      </c>
      <c r="I44" s="140">
        <v>2470</v>
      </c>
      <c r="J44" s="115">
        <v>9</v>
      </c>
      <c r="K44" s="116">
        <v>0.36437246963562753</v>
      </c>
    </row>
    <row r="45" spans="1:11" ht="14.1" customHeight="1" x14ac:dyDescent="0.2">
      <c r="A45" s="306" t="s">
        <v>266</v>
      </c>
      <c r="B45" s="307" t="s">
        <v>267</v>
      </c>
      <c r="C45" s="308"/>
      <c r="D45" s="113">
        <v>1.4748916519527344</v>
      </c>
      <c r="E45" s="115">
        <v>2389</v>
      </c>
      <c r="F45" s="114">
        <v>2418</v>
      </c>
      <c r="G45" s="114">
        <v>2337</v>
      </c>
      <c r="H45" s="114">
        <v>2371</v>
      </c>
      <c r="I45" s="140">
        <v>2369</v>
      </c>
      <c r="J45" s="115">
        <v>20</v>
      </c>
      <c r="K45" s="116">
        <v>0.84423807513718874</v>
      </c>
    </row>
    <row r="46" spans="1:11" ht="14.1" customHeight="1" x14ac:dyDescent="0.2">
      <c r="A46" s="306">
        <v>54</v>
      </c>
      <c r="B46" s="307" t="s">
        <v>268</v>
      </c>
      <c r="C46" s="308"/>
      <c r="D46" s="113">
        <v>3.0473274148341134</v>
      </c>
      <c r="E46" s="115">
        <v>4936</v>
      </c>
      <c r="F46" s="114">
        <v>4888</v>
      </c>
      <c r="G46" s="114">
        <v>5050</v>
      </c>
      <c r="H46" s="114">
        <v>5043</v>
      </c>
      <c r="I46" s="140">
        <v>4858</v>
      </c>
      <c r="J46" s="115">
        <v>78</v>
      </c>
      <c r="K46" s="116">
        <v>1.6055990119390695</v>
      </c>
    </row>
    <row r="47" spans="1:11" ht="14.1" customHeight="1" x14ac:dyDescent="0.2">
      <c r="A47" s="306">
        <v>61</v>
      </c>
      <c r="B47" s="307" t="s">
        <v>269</v>
      </c>
      <c r="C47" s="308"/>
      <c r="D47" s="113">
        <v>2.4571238069367447</v>
      </c>
      <c r="E47" s="115">
        <v>3980</v>
      </c>
      <c r="F47" s="114">
        <v>3950</v>
      </c>
      <c r="G47" s="114">
        <v>3976</v>
      </c>
      <c r="H47" s="114">
        <v>3868</v>
      </c>
      <c r="I47" s="140">
        <v>3844</v>
      </c>
      <c r="J47" s="115">
        <v>136</v>
      </c>
      <c r="K47" s="116">
        <v>3.5379812695109263</v>
      </c>
    </row>
    <row r="48" spans="1:11" ht="14.1" customHeight="1" x14ac:dyDescent="0.2">
      <c r="A48" s="306">
        <v>62</v>
      </c>
      <c r="B48" s="307" t="s">
        <v>270</v>
      </c>
      <c r="C48" s="308"/>
      <c r="D48" s="113">
        <v>7.2688883675560882</v>
      </c>
      <c r="E48" s="115">
        <v>11774</v>
      </c>
      <c r="F48" s="114">
        <v>11953</v>
      </c>
      <c r="G48" s="114">
        <v>12042</v>
      </c>
      <c r="H48" s="114">
        <v>12049</v>
      </c>
      <c r="I48" s="140">
        <v>11768</v>
      </c>
      <c r="J48" s="115">
        <v>6</v>
      </c>
      <c r="K48" s="116">
        <v>5.0985723997280762E-2</v>
      </c>
    </row>
    <row r="49" spans="1:11" ht="14.1" customHeight="1" x14ac:dyDescent="0.2">
      <c r="A49" s="306">
        <v>63</v>
      </c>
      <c r="B49" s="307" t="s">
        <v>271</v>
      </c>
      <c r="C49" s="308"/>
      <c r="D49" s="113">
        <v>3.8702786798207165</v>
      </c>
      <c r="E49" s="115">
        <v>6269</v>
      </c>
      <c r="F49" s="114">
        <v>6157</v>
      </c>
      <c r="G49" s="114">
        <v>6570</v>
      </c>
      <c r="H49" s="114">
        <v>6582</v>
      </c>
      <c r="I49" s="140">
        <v>6083</v>
      </c>
      <c r="J49" s="115">
        <v>186</v>
      </c>
      <c r="K49" s="116">
        <v>3.057701791879007</v>
      </c>
    </row>
    <row r="50" spans="1:11" ht="14.1" customHeight="1" x14ac:dyDescent="0.2">
      <c r="A50" s="306" t="s">
        <v>272</v>
      </c>
      <c r="B50" s="307" t="s">
        <v>273</v>
      </c>
      <c r="C50" s="308"/>
      <c r="D50" s="113">
        <v>1.1100272876563484</v>
      </c>
      <c r="E50" s="115">
        <v>1798</v>
      </c>
      <c r="F50" s="114">
        <v>1712</v>
      </c>
      <c r="G50" s="114">
        <v>1802</v>
      </c>
      <c r="H50" s="114">
        <v>1770</v>
      </c>
      <c r="I50" s="140">
        <v>1681</v>
      </c>
      <c r="J50" s="115">
        <v>117</v>
      </c>
      <c r="K50" s="116">
        <v>6.9601427721594291</v>
      </c>
    </row>
    <row r="51" spans="1:11" ht="14.1" customHeight="1" x14ac:dyDescent="0.2">
      <c r="A51" s="306" t="s">
        <v>274</v>
      </c>
      <c r="B51" s="307" t="s">
        <v>275</v>
      </c>
      <c r="C51" s="308"/>
      <c r="D51" s="113">
        <v>2.3108076405437776</v>
      </c>
      <c r="E51" s="115">
        <v>3743</v>
      </c>
      <c r="F51" s="114">
        <v>3729</v>
      </c>
      <c r="G51" s="114">
        <v>4026</v>
      </c>
      <c r="H51" s="114">
        <v>4094</v>
      </c>
      <c r="I51" s="140">
        <v>3697</v>
      </c>
      <c r="J51" s="115">
        <v>46</v>
      </c>
      <c r="K51" s="116">
        <v>1.2442520962942927</v>
      </c>
    </row>
    <row r="52" spans="1:11" ht="14.1" customHeight="1" x14ac:dyDescent="0.2">
      <c r="A52" s="306">
        <v>71</v>
      </c>
      <c r="B52" s="307" t="s">
        <v>276</v>
      </c>
      <c r="C52" s="308"/>
      <c r="D52" s="113">
        <v>11.024336638308906</v>
      </c>
      <c r="E52" s="115">
        <v>17857</v>
      </c>
      <c r="F52" s="114">
        <v>17881</v>
      </c>
      <c r="G52" s="114">
        <v>17876</v>
      </c>
      <c r="H52" s="114">
        <v>17654</v>
      </c>
      <c r="I52" s="140">
        <v>17625</v>
      </c>
      <c r="J52" s="115">
        <v>232</v>
      </c>
      <c r="K52" s="116">
        <v>1.3163120567375886</v>
      </c>
    </row>
    <row r="53" spans="1:11" ht="14.1" customHeight="1" x14ac:dyDescent="0.2">
      <c r="A53" s="306" t="s">
        <v>277</v>
      </c>
      <c r="B53" s="307" t="s">
        <v>278</v>
      </c>
      <c r="C53" s="308"/>
      <c r="D53" s="113">
        <v>4.4888812060897161</v>
      </c>
      <c r="E53" s="115">
        <v>7271</v>
      </c>
      <c r="F53" s="114">
        <v>7251</v>
      </c>
      <c r="G53" s="114">
        <v>7237</v>
      </c>
      <c r="H53" s="114">
        <v>7096</v>
      </c>
      <c r="I53" s="140">
        <v>7063</v>
      </c>
      <c r="J53" s="115">
        <v>208</v>
      </c>
      <c r="K53" s="116">
        <v>2.9449242531502193</v>
      </c>
    </row>
    <row r="54" spans="1:11" ht="14.1" customHeight="1" x14ac:dyDescent="0.2">
      <c r="A54" s="306" t="s">
        <v>279</v>
      </c>
      <c r="B54" s="307" t="s">
        <v>280</v>
      </c>
      <c r="C54" s="308"/>
      <c r="D54" s="113">
        <v>5.3025719542160044</v>
      </c>
      <c r="E54" s="115">
        <v>8589</v>
      </c>
      <c r="F54" s="114">
        <v>8628</v>
      </c>
      <c r="G54" s="114">
        <v>8637</v>
      </c>
      <c r="H54" s="114">
        <v>8597</v>
      </c>
      <c r="I54" s="140">
        <v>8600</v>
      </c>
      <c r="J54" s="115">
        <v>-11</v>
      </c>
      <c r="K54" s="116">
        <v>-0.12790697674418605</v>
      </c>
    </row>
    <row r="55" spans="1:11" ht="14.1" customHeight="1" x14ac:dyDescent="0.2">
      <c r="A55" s="306">
        <v>72</v>
      </c>
      <c r="B55" s="307" t="s">
        <v>281</v>
      </c>
      <c r="C55" s="308"/>
      <c r="D55" s="113">
        <v>2.9028633518132092</v>
      </c>
      <c r="E55" s="115">
        <v>4702</v>
      </c>
      <c r="F55" s="114">
        <v>4652</v>
      </c>
      <c r="G55" s="114">
        <v>4648</v>
      </c>
      <c r="H55" s="114">
        <v>4574</v>
      </c>
      <c r="I55" s="140">
        <v>4582</v>
      </c>
      <c r="J55" s="115">
        <v>120</v>
      </c>
      <c r="K55" s="116">
        <v>2.6189436927106069</v>
      </c>
    </row>
    <row r="56" spans="1:11" ht="14.1" customHeight="1" x14ac:dyDescent="0.2">
      <c r="A56" s="306" t="s">
        <v>282</v>
      </c>
      <c r="B56" s="307" t="s">
        <v>283</v>
      </c>
      <c r="C56" s="308"/>
      <c r="D56" s="113">
        <v>1.0816283692847177</v>
      </c>
      <c r="E56" s="115">
        <v>1752</v>
      </c>
      <c r="F56" s="114">
        <v>1720</v>
      </c>
      <c r="G56" s="114">
        <v>1708</v>
      </c>
      <c r="H56" s="114">
        <v>1705</v>
      </c>
      <c r="I56" s="140">
        <v>1710</v>
      </c>
      <c r="J56" s="115">
        <v>42</v>
      </c>
      <c r="K56" s="116">
        <v>2.4561403508771931</v>
      </c>
    </row>
    <row r="57" spans="1:11" ht="14.1" customHeight="1" x14ac:dyDescent="0.2">
      <c r="A57" s="306" t="s">
        <v>284</v>
      </c>
      <c r="B57" s="307" t="s">
        <v>285</v>
      </c>
      <c r="C57" s="308"/>
      <c r="D57" s="113">
        <v>1.339070738001457</v>
      </c>
      <c r="E57" s="115">
        <v>2169</v>
      </c>
      <c r="F57" s="114">
        <v>2143</v>
      </c>
      <c r="G57" s="114">
        <v>2140</v>
      </c>
      <c r="H57" s="114">
        <v>2103</v>
      </c>
      <c r="I57" s="140">
        <v>2084</v>
      </c>
      <c r="J57" s="115">
        <v>85</v>
      </c>
      <c r="K57" s="116">
        <v>4.0786948176583495</v>
      </c>
    </row>
    <row r="58" spans="1:11" ht="14.1" customHeight="1" x14ac:dyDescent="0.2">
      <c r="A58" s="306">
        <v>73</v>
      </c>
      <c r="B58" s="307" t="s">
        <v>286</v>
      </c>
      <c r="C58" s="308"/>
      <c r="D58" s="113">
        <v>3.4233043993628764</v>
      </c>
      <c r="E58" s="115">
        <v>5545</v>
      </c>
      <c r="F58" s="114">
        <v>5580</v>
      </c>
      <c r="G58" s="114">
        <v>5625</v>
      </c>
      <c r="H58" s="114">
        <v>5515</v>
      </c>
      <c r="I58" s="140">
        <v>5509</v>
      </c>
      <c r="J58" s="115">
        <v>36</v>
      </c>
      <c r="K58" s="116">
        <v>0.65347612996914139</v>
      </c>
    </row>
    <row r="59" spans="1:11" ht="14.1" customHeight="1" x14ac:dyDescent="0.2">
      <c r="A59" s="306" t="s">
        <v>287</v>
      </c>
      <c r="B59" s="307" t="s">
        <v>288</v>
      </c>
      <c r="C59" s="308"/>
      <c r="D59" s="113">
        <v>2.7281482670486117</v>
      </c>
      <c r="E59" s="115">
        <v>4419</v>
      </c>
      <c r="F59" s="114">
        <v>4420</v>
      </c>
      <c r="G59" s="114">
        <v>4431</v>
      </c>
      <c r="H59" s="114">
        <v>4340</v>
      </c>
      <c r="I59" s="140">
        <v>4322</v>
      </c>
      <c r="J59" s="115">
        <v>97</v>
      </c>
      <c r="K59" s="116">
        <v>2.2443313280888479</v>
      </c>
    </row>
    <row r="60" spans="1:11" ht="14.1" customHeight="1" x14ac:dyDescent="0.2">
      <c r="A60" s="306">
        <v>81</v>
      </c>
      <c r="B60" s="307" t="s">
        <v>289</v>
      </c>
      <c r="C60" s="308"/>
      <c r="D60" s="113">
        <v>9.0475249725271336</v>
      </c>
      <c r="E60" s="115">
        <v>14655</v>
      </c>
      <c r="F60" s="114">
        <v>14707</v>
      </c>
      <c r="G60" s="114">
        <v>14736</v>
      </c>
      <c r="H60" s="114">
        <v>14324</v>
      </c>
      <c r="I60" s="140">
        <v>14319</v>
      </c>
      <c r="J60" s="115">
        <v>336</v>
      </c>
      <c r="K60" s="116">
        <v>2.3465325790907188</v>
      </c>
    </row>
    <row r="61" spans="1:11" ht="14.1" customHeight="1" x14ac:dyDescent="0.2">
      <c r="A61" s="306" t="s">
        <v>290</v>
      </c>
      <c r="B61" s="307" t="s">
        <v>291</v>
      </c>
      <c r="C61" s="308"/>
      <c r="D61" s="113">
        <v>1.8829717615972539</v>
      </c>
      <c r="E61" s="115">
        <v>3050</v>
      </c>
      <c r="F61" s="114">
        <v>3060</v>
      </c>
      <c r="G61" s="114">
        <v>3071</v>
      </c>
      <c r="H61" s="114">
        <v>2992</v>
      </c>
      <c r="I61" s="140">
        <v>3016</v>
      </c>
      <c r="J61" s="115">
        <v>34</v>
      </c>
      <c r="K61" s="116">
        <v>1.1273209549071619</v>
      </c>
    </row>
    <row r="62" spans="1:11" ht="14.1" customHeight="1" x14ac:dyDescent="0.2">
      <c r="A62" s="306" t="s">
        <v>292</v>
      </c>
      <c r="B62" s="307" t="s">
        <v>293</v>
      </c>
      <c r="C62" s="308"/>
      <c r="D62" s="113">
        <v>4.0499327069108153</v>
      </c>
      <c r="E62" s="115">
        <v>6560</v>
      </c>
      <c r="F62" s="114">
        <v>6631</v>
      </c>
      <c r="G62" s="114">
        <v>6673</v>
      </c>
      <c r="H62" s="114">
        <v>6384</v>
      </c>
      <c r="I62" s="140">
        <v>6355</v>
      </c>
      <c r="J62" s="115">
        <v>205</v>
      </c>
      <c r="K62" s="116">
        <v>3.225806451612903</v>
      </c>
    </row>
    <row r="63" spans="1:11" ht="14.1" customHeight="1" x14ac:dyDescent="0.2">
      <c r="A63" s="306"/>
      <c r="B63" s="307" t="s">
        <v>294</v>
      </c>
      <c r="C63" s="308"/>
      <c r="D63" s="113">
        <v>3.509118522268456</v>
      </c>
      <c r="E63" s="115">
        <v>5684</v>
      </c>
      <c r="F63" s="114">
        <v>5744</v>
      </c>
      <c r="G63" s="114">
        <v>5791</v>
      </c>
      <c r="H63" s="114">
        <v>5561</v>
      </c>
      <c r="I63" s="140">
        <v>5546</v>
      </c>
      <c r="J63" s="115">
        <v>138</v>
      </c>
      <c r="K63" s="116">
        <v>2.4882798413270826</v>
      </c>
    </row>
    <row r="64" spans="1:11" ht="14.1" customHeight="1" x14ac:dyDescent="0.2">
      <c r="A64" s="306" t="s">
        <v>295</v>
      </c>
      <c r="B64" s="307" t="s">
        <v>296</v>
      </c>
      <c r="C64" s="308"/>
      <c r="D64" s="113">
        <v>1.0964451962612207</v>
      </c>
      <c r="E64" s="115">
        <v>1776</v>
      </c>
      <c r="F64" s="114">
        <v>1752</v>
      </c>
      <c r="G64" s="114">
        <v>1741</v>
      </c>
      <c r="H64" s="114">
        <v>1720</v>
      </c>
      <c r="I64" s="140">
        <v>1722</v>
      </c>
      <c r="J64" s="115">
        <v>54</v>
      </c>
      <c r="K64" s="116">
        <v>3.1358885017421603</v>
      </c>
    </row>
    <row r="65" spans="1:11" ht="14.1" customHeight="1" x14ac:dyDescent="0.2">
      <c r="A65" s="306" t="s">
        <v>297</v>
      </c>
      <c r="B65" s="307" t="s">
        <v>298</v>
      </c>
      <c r="C65" s="308"/>
      <c r="D65" s="113">
        <v>0.95012902986825376</v>
      </c>
      <c r="E65" s="115">
        <v>1539</v>
      </c>
      <c r="F65" s="114">
        <v>1530</v>
      </c>
      <c r="G65" s="114">
        <v>1528</v>
      </c>
      <c r="H65" s="114">
        <v>1520</v>
      </c>
      <c r="I65" s="140">
        <v>1512</v>
      </c>
      <c r="J65" s="115">
        <v>27</v>
      </c>
      <c r="K65" s="116">
        <v>1.7857142857142858</v>
      </c>
    </row>
    <row r="66" spans="1:11" ht="14.1" customHeight="1" x14ac:dyDescent="0.2">
      <c r="A66" s="306">
        <v>82</v>
      </c>
      <c r="B66" s="307" t="s">
        <v>299</v>
      </c>
      <c r="C66" s="308"/>
      <c r="D66" s="113">
        <v>3.3924360098284954</v>
      </c>
      <c r="E66" s="115">
        <v>5495</v>
      </c>
      <c r="F66" s="114">
        <v>5523</v>
      </c>
      <c r="G66" s="114">
        <v>5541</v>
      </c>
      <c r="H66" s="114">
        <v>5379</v>
      </c>
      <c r="I66" s="140">
        <v>5395</v>
      </c>
      <c r="J66" s="115">
        <v>100</v>
      </c>
      <c r="K66" s="116">
        <v>1.8535681186283597</v>
      </c>
    </row>
    <row r="67" spans="1:11" ht="14.1" customHeight="1" x14ac:dyDescent="0.2">
      <c r="A67" s="306" t="s">
        <v>300</v>
      </c>
      <c r="B67" s="307" t="s">
        <v>301</v>
      </c>
      <c r="C67" s="308"/>
      <c r="D67" s="113">
        <v>2.1243625677561151</v>
      </c>
      <c r="E67" s="115">
        <v>3441</v>
      </c>
      <c r="F67" s="114">
        <v>3426</v>
      </c>
      <c r="G67" s="114">
        <v>3427</v>
      </c>
      <c r="H67" s="114">
        <v>3312</v>
      </c>
      <c r="I67" s="140">
        <v>3301</v>
      </c>
      <c r="J67" s="115">
        <v>140</v>
      </c>
      <c r="K67" s="116">
        <v>4.2411390487730989</v>
      </c>
    </row>
    <row r="68" spans="1:11" ht="14.1" customHeight="1" x14ac:dyDescent="0.2">
      <c r="A68" s="306" t="s">
        <v>302</v>
      </c>
      <c r="B68" s="307" t="s">
        <v>303</v>
      </c>
      <c r="C68" s="308"/>
      <c r="D68" s="113">
        <v>0.70194717801182882</v>
      </c>
      <c r="E68" s="115">
        <v>1137</v>
      </c>
      <c r="F68" s="114">
        <v>1174</v>
      </c>
      <c r="G68" s="114">
        <v>1178</v>
      </c>
      <c r="H68" s="114">
        <v>1164</v>
      </c>
      <c r="I68" s="140">
        <v>1180</v>
      </c>
      <c r="J68" s="115">
        <v>-43</v>
      </c>
      <c r="K68" s="116">
        <v>-3.6440677966101696</v>
      </c>
    </row>
    <row r="69" spans="1:11" ht="14.1" customHeight="1" x14ac:dyDescent="0.2">
      <c r="A69" s="306">
        <v>83</v>
      </c>
      <c r="B69" s="307" t="s">
        <v>304</v>
      </c>
      <c r="C69" s="308"/>
      <c r="D69" s="113">
        <v>5.6168121596760052</v>
      </c>
      <c r="E69" s="115">
        <v>9098</v>
      </c>
      <c r="F69" s="114">
        <v>9083</v>
      </c>
      <c r="G69" s="114">
        <v>9026</v>
      </c>
      <c r="H69" s="114">
        <v>8839</v>
      </c>
      <c r="I69" s="140">
        <v>8802</v>
      </c>
      <c r="J69" s="115">
        <v>296</v>
      </c>
      <c r="K69" s="116">
        <v>3.3628720745285161</v>
      </c>
    </row>
    <row r="70" spans="1:11" ht="14.1" customHeight="1" x14ac:dyDescent="0.2">
      <c r="A70" s="306" t="s">
        <v>305</v>
      </c>
      <c r="B70" s="307" t="s">
        <v>306</v>
      </c>
      <c r="C70" s="308"/>
      <c r="D70" s="113">
        <v>4.9148649816641763</v>
      </c>
      <c r="E70" s="115">
        <v>7961</v>
      </c>
      <c r="F70" s="114">
        <v>7970</v>
      </c>
      <c r="G70" s="114">
        <v>7923</v>
      </c>
      <c r="H70" s="114">
        <v>7746</v>
      </c>
      <c r="I70" s="140">
        <v>7741</v>
      </c>
      <c r="J70" s="115">
        <v>220</v>
      </c>
      <c r="K70" s="116">
        <v>2.8420100762175431</v>
      </c>
    </row>
    <row r="71" spans="1:11" ht="14.1" customHeight="1" x14ac:dyDescent="0.2">
      <c r="A71" s="306"/>
      <c r="B71" s="307" t="s">
        <v>307</v>
      </c>
      <c r="C71" s="308"/>
      <c r="D71" s="113">
        <v>2.9862080035560385</v>
      </c>
      <c r="E71" s="115">
        <v>4837</v>
      </c>
      <c r="F71" s="114">
        <v>4874</v>
      </c>
      <c r="G71" s="114">
        <v>4858</v>
      </c>
      <c r="H71" s="114">
        <v>4773</v>
      </c>
      <c r="I71" s="140">
        <v>4775</v>
      </c>
      <c r="J71" s="115">
        <v>62</v>
      </c>
      <c r="K71" s="116">
        <v>1.2984293193717278</v>
      </c>
    </row>
    <row r="72" spans="1:11" ht="14.1" customHeight="1" x14ac:dyDescent="0.2">
      <c r="A72" s="306">
        <v>84</v>
      </c>
      <c r="B72" s="307" t="s">
        <v>308</v>
      </c>
      <c r="C72" s="308"/>
      <c r="D72" s="113">
        <v>4.0147427428416202</v>
      </c>
      <c r="E72" s="115">
        <v>6503</v>
      </c>
      <c r="F72" s="114">
        <v>6571</v>
      </c>
      <c r="G72" s="114">
        <v>6562</v>
      </c>
      <c r="H72" s="114">
        <v>6457</v>
      </c>
      <c r="I72" s="140">
        <v>6500</v>
      </c>
      <c r="J72" s="115">
        <v>3</v>
      </c>
      <c r="K72" s="116">
        <v>4.6153846153846156E-2</v>
      </c>
    </row>
    <row r="73" spans="1:11" ht="14.1" customHeight="1" x14ac:dyDescent="0.2">
      <c r="A73" s="306" t="s">
        <v>309</v>
      </c>
      <c r="B73" s="307" t="s">
        <v>310</v>
      </c>
      <c r="C73" s="308"/>
      <c r="D73" s="113">
        <v>1.6965266888095913</v>
      </c>
      <c r="E73" s="115">
        <v>2748</v>
      </c>
      <c r="F73" s="114">
        <v>2758</v>
      </c>
      <c r="G73" s="114">
        <v>2775</v>
      </c>
      <c r="H73" s="114">
        <v>2679</v>
      </c>
      <c r="I73" s="140">
        <v>2814</v>
      </c>
      <c r="J73" s="115">
        <v>-66</v>
      </c>
      <c r="K73" s="116">
        <v>-2.3454157782515992</v>
      </c>
    </row>
    <row r="74" spans="1:11" ht="14.1" customHeight="1" x14ac:dyDescent="0.2">
      <c r="A74" s="306" t="s">
        <v>311</v>
      </c>
      <c r="B74" s="307" t="s">
        <v>312</v>
      </c>
      <c r="C74" s="308"/>
      <c r="D74" s="113">
        <v>0.43771376359752556</v>
      </c>
      <c r="E74" s="115">
        <v>709</v>
      </c>
      <c r="F74" s="114">
        <v>713</v>
      </c>
      <c r="G74" s="114">
        <v>713</v>
      </c>
      <c r="H74" s="114">
        <v>712</v>
      </c>
      <c r="I74" s="140">
        <v>715</v>
      </c>
      <c r="J74" s="115">
        <v>-6</v>
      </c>
      <c r="K74" s="116">
        <v>-0.83916083916083917</v>
      </c>
    </row>
    <row r="75" spans="1:11" ht="14.1" customHeight="1" x14ac:dyDescent="0.2">
      <c r="A75" s="306" t="s">
        <v>313</v>
      </c>
      <c r="B75" s="307" t="s">
        <v>314</v>
      </c>
      <c r="C75" s="308"/>
      <c r="D75" s="113">
        <v>1.3662349207917124</v>
      </c>
      <c r="E75" s="115">
        <v>2213</v>
      </c>
      <c r="F75" s="114">
        <v>2282</v>
      </c>
      <c r="G75" s="114">
        <v>2233</v>
      </c>
      <c r="H75" s="114">
        <v>2224</v>
      </c>
      <c r="I75" s="140">
        <v>2171</v>
      </c>
      <c r="J75" s="115">
        <v>42</v>
      </c>
      <c r="K75" s="116">
        <v>1.9345923537540304</v>
      </c>
    </row>
    <row r="76" spans="1:11" ht="14.1" customHeight="1" x14ac:dyDescent="0.2">
      <c r="A76" s="306">
        <v>91</v>
      </c>
      <c r="B76" s="307" t="s">
        <v>315</v>
      </c>
      <c r="C76" s="308"/>
      <c r="D76" s="113">
        <v>0.18088876267147391</v>
      </c>
      <c r="E76" s="115">
        <v>293</v>
      </c>
      <c r="F76" s="114">
        <v>282</v>
      </c>
      <c r="G76" s="114">
        <v>274</v>
      </c>
      <c r="H76" s="114">
        <v>271</v>
      </c>
      <c r="I76" s="140">
        <v>263</v>
      </c>
      <c r="J76" s="115">
        <v>30</v>
      </c>
      <c r="K76" s="116">
        <v>11.406844106463879</v>
      </c>
    </row>
    <row r="77" spans="1:11" ht="14.1" customHeight="1" x14ac:dyDescent="0.2">
      <c r="A77" s="306">
        <v>92</v>
      </c>
      <c r="B77" s="307" t="s">
        <v>316</v>
      </c>
      <c r="C77" s="308"/>
      <c r="D77" s="113">
        <v>2.3355023521712823</v>
      </c>
      <c r="E77" s="115">
        <v>3783</v>
      </c>
      <c r="F77" s="114">
        <v>3838</v>
      </c>
      <c r="G77" s="114">
        <v>3833</v>
      </c>
      <c r="H77" s="114">
        <v>3968</v>
      </c>
      <c r="I77" s="140">
        <v>4041</v>
      </c>
      <c r="J77" s="115">
        <v>-258</v>
      </c>
      <c r="K77" s="116">
        <v>-6.3845582776540457</v>
      </c>
    </row>
    <row r="78" spans="1:11" ht="14.1" customHeight="1" x14ac:dyDescent="0.2">
      <c r="A78" s="306">
        <v>93</v>
      </c>
      <c r="B78" s="307" t="s">
        <v>317</v>
      </c>
      <c r="C78" s="308"/>
      <c r="D78" s="113">
        <v>0.11359567348652286</v>
      </c>
      <c r="E78" s="115">
        <v>184</v>
      </c>
      <c r="F78" s="114">
        <v>189</v>
      </c>
      <c r="G78" s="114">
        <v>189</v>
      </c>
      <c r="H78" s="114">
        <v>195</v>
      </c>
      <c r="I78" s="140">
        <v>189</v>
      </c>
      <c r="J78" s="115">
        <v>-5</v>
      </c>
      <c r="K78" s="116">
        <v>-2.6455026455026456</v>
      </c>
    </row>
    <row r="79" spans="1:11" ht="14.1" customHeight="1" x14ac:dyDescent="0.2">
      <c r="A79" s="306">
        <v>94</v>
      </c>
      <c r="B79" s="307" t="s">
        <v>318</v>
      </c>
      <c r="C79" s="308"/>
      <c r="D79" s="113">
        <v>0.325352825692378</v>
      </c>
      <c r="E79" s="115">
        <v>527</v>
      </c>
      <c r="F79" s="114">
        <v>568</v>
      </c>
      <c r="G79" s="114">
        <v>564</v>
      </c>
      <c r="H79" s="114">
        <v>549</v>
      </c>
      <c r="I79" s="140">
        <v>532</v>
      </c>
      <c r="J79" s="115">
        <v>-5</v>
      </c>
      <c r="K79" s="116">
        <v>-0.93984962406015038</v>
      </c>
    </row>
    <row r="80" spans="1:11" ht="14.1" customHeight="1" x14ac:dyDescent="0.2">
      <c r="A80" s="306" t="s">
        <v>319</v>
      </c>
      <c r="B80" s="307" t="s">
        <v>320</v>
      </c>
      <c r="C80" s="308"/>
      <c r="D80" s="113">
        <v>6.1736779068762423E-3</v>
      </c>
      <c r="E80" s="115">
        <v>10</v>
      </c>
      <c r="F80" s="114">
        <v>11</v>
      </c>
      <c r="G80" s="114">
        <v>14</v>
      </c>
      <c r="H80" s="114">
        <v>14</v>
      </c>
      <c r="I80" s="140">
        <v>13</v>
      </c>
      <c r="J80" s="115">
        <v>-3</v>
      </c>
      <c r="K80" s="116">
        <v>-23.076923076923077</v>
      </c>
    </row>
    <row r="81" spans="1:11" ht="14.1" customHeight="1" x14ac:dyDescent="0.2">
      <c r="A81" s="310" t="s">
        <v>321</v>
      </c>
      <c r="B81" s="311" t="s">
        <v>224</v>
      </c>
      <c r="C81" s="312"/>
      <c r="D81" s="125">
        <v>0.83282914963760513</v>
      </c>
      <c r="E81" s="143">
        <v>1349</v>
      </c>
      <c r="F81" s="144">
        <v>1372</v>
      </c>
      <c r="G81" s="144">
        <v>1382</v>
      </c>
      <c r="H81" s="144">
        <v>1328</v>
      </c>
      <c r="I81" s="145">
        <v>1349</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23198</v>
      </c>
      <c r="E12" s="114">
        <v>24321</v>
      </c>
      <c r="F12" s="114">
        <v>24539</v>
      </c>
      <c r="G12" s="114">
        <v>24651</v>
      </c>
      <c r="H12" s="140">
        <v>23674</v>
      </c>
      <c r="I12" s="115">
        <v>-476</v>
      </c>
      <c r="J12" s="116">
        <v>-2.0106445890005915</v>
      </c>
      <c r="K12"/>
      <c r="L12"/>
      <c r="M12"/>
      <c r="N12"/>
      <c r="O12"/>
      <c r="P12"/>
    </row>
    <row r="13" spans="1:16" s="110" customFormat="1" ht="14.45" customHeight="1" x14ac:dyDescent="0.2">
      <c r="A13" s="120" t="s">
        <v>105</v>
      </c>
      <c r="B13" s="119" t="s">
        <v>106</v>
      </c>
      <c r="C13" s="113">
        <v>47.54289162858867</v>
      </c>
      <c r="D13" s="115">
        <v>11029</v>
      </c>
      <c r="E13" s="114">
        <v>11424</v>
      </c>
      <c r="F13" s="114">
        <v>11569</v>
      </c>
      <c r="G13" s="114">
        <v>11604</v>
      </c>
      <c r="H13" s="140">
        <v>11101</v>
      </c>
      <c r="I13" s="115">
        <v>-72</v>
      </c>
      <c r="J13" s="116">
        <v>-0.64859021709755882</v>
      </c>
      <c r="K13"/>
      <c r="L13"/>
      <c r="M13"/>
      <c r="N13"/>
      <c r="O13"/>
      <c r="P13"/>
    </row>
    <row r="14" spans="1:16" s="110" customFormat="1" ht="14.45" customHeight="1" x14ac:dyDescent="0.2">
      <c r="A14" s="120"/>
      <c r="B14" s="119" t="s">
        <v>107</v>
      </c>
      <c r="C14" s="113">
        <v>52.45710837141133</v>
      </c>
      <c r="D14" s="115">
        <v>12169</v>
      </c>
      <c r="E14" s="114">
        <v>12897</v>
      </c>
      <c r="F14" s="114">
        <v>12970</v>
      </c>
      <c r="G14" s="114">
        <v>13047</v>
      </c>
      <c r="H14" s="140">
        <v>12573</v>
      </c>
      <c r="I14" s="115">
        <v>-404</v>
      </c>
      <c r="J14" s="116">
        <v>-3.2132347092977014</v>
      </c>
      <c r="K14"/>
      <c r="L14"/>
      <c r="M14"/>
      <c r="N14"/>
      <c r="O14"/>
      <c r="P14"/>
    </row>
    <row r="15" spans="1:16" s="110" customFormat="1" ht="14.45" customHeight="1" x14ac:dyDescent="0.2">
      <c r="A15" s="118" t="s">
        <v>105</v>
      </c>
      <c r="B15" s="121" t="s">
        <v>108</v>
      </c>
      <c r="C15" s="113">
        <v>19.699974135701353</v>
      </c>
      <c r="D15" s="115">
        <v>4570</v>
      </c>
      <c r="E15" s="114">
        <v>4953</v>
      </c>
      <c r="F15" s="114">
        <v>4884</v>
      </c>
      <c r="G15" s="114">
        <v>5106</v>
      </c>
      <c r="H15" s="140">
        <v>4635</v>
      </c>
      <c r="I15" s="115">
        <v>-65</v>
      </c>
      <c r="J15" s="116">
        <v>-1.4023732470334411</v>
      </c>
      <c r="K15"/>
      <c r="L15"/>
      <c r="M15"/>
      <c r="N15"/>
      <c r="O15"/>
      <c r="P15"/>
    </row>
    <row r="16" spans="1:16" s="110" customFormat="1" ht="14.45" customHeight="1" x14ac:dyDescent="0.2">
      <c r="A16" s="118"/>
      <c r="B16" s="121" t="s">
        <v>109</v>
      </c>
      <c r="C16" s="113">
        <v>39.619794809897407</v>
      </c>
      <c r="D16" s="115">
        <v>9191</v>
      </c>
      <c r="E16" s="114">
        <v>9684</v>
      </c>
      <c r="F16" s="114">
        <v>9800</v>
      </c>
      <c r="G16" s="114">
        <v>9828</v>
      </c>
      <c r="H16" s="140">
        <v>9573</v>
      </c>
      <c r="I16" s="115">
        <v>-382</v>
      </c>
      <c r="J16" s="116">
        <v>-3.9903896375221977</v>
      </c>
      <c r="K16"/>
      <c r="L16"/>
      <c r="M16"/>
      <c r="N16"/>
      <c r="O16"/>
      <c r="P16"/>
    </row>
    <row r="17" spans="1:16" s="110" customFormat="1" ht="14.45" customHeight="1" x14ac:dyDescent="0.2">
      <c r="A17" s="118"/>
      <c r="B17" s="121" t="s">
        <v>110</v>
      </c>
      <c r="C17" s="113">
        <v>20.333649452539014</v>
      </c>
      <c r="D17" s="115">
        <v>4717</v>
      </c>
      <c r="E17" s="114">
        <v>4933</v>
      </c>
      <c r="F17" s="114">
        <v>5031</v>
      </c>
      <c r="G17" s="114">
        <v>5029</v>
      </c>
      <c r="H17" s="140">
        <v>4989</v>
      </c>
      <c r="I17" s="115">
        <v>-272</v>
      </c>
      <c r="J17" s="116">
        <v>-5.4519943876528361</v>
      </c>
      <c r="K17"/>
      <c r="L17"/>
      <c r="M17"/>
      <c r="N17"/>
      <c r="O17"/>
      <c r="P17"/>
    </row>
    <row r="18" spans="1:16" s="110" customFormat="1" ht="14.45" customHeight="1" x14ac:dyDescent="0.2">
      <c r="A18" s="120"/>
      <c r="B18" s="121" t="s">
        <v>111</v>
      </c>
      <c r="C18" s="113">
        <v>20.34658160186223</v>
      </c>
      <c r="D18" s="115">
        <v>4720</v>
      </c>
      <c r="E18" s="114">
        <v>4751</v>
      </c>
      <c r="F18" s="114">
        <v>4824</v>
      </c>
      <c r="G18" s="114">
        <v>4688</v>
      </c>
      <c r="H18" s="140">
        <v>4477</v>
      </c>
      <c r="I18" s="115">
        <v>243</v>
      </c>
      <c r="J18" s="116">
        <v>5.4277417913781552</v>
      </c>
      <c r="K18"/>
      <c r="L18"/>
      <c r="M18"/>
      <c r="N18"/>
      <c r="O18"/>
      <c r="P18"/>
    </row>
    <row r="19" spans="1:16" s="110" customFormat="1" ht="14.45" customHeight="1" x14ac:dyDescent="0.2">
      <c r="A19" s="120"/>
      <c r="B19" s="121" t="s">
        <v>112</v>
      </c>
      <c r="C19" s="113">
        <v>2.5562548495559962</v>
      </c>
      <c r="D19" s="115">
        <v>593</v>
      </c>
      <c r="E19" s="114">
        <v>595</v>
      </c>
      <c r="F19" s="114">
        <v>604</v>
      </c>
      <c r="G19" s="114">
        <v>521</v>
      </c>
      <c r="H19" s="140">
        <v>524</v>
      </c>
      <c r="I19" s="115">
        <v>69</v>
      </c>
      <c r="J19" s="116">
        <v>13.16793893129771</v>
      </c>
      <c r="K19"/>
      <c r="L19"/>
      <c r="M19"/>
      <c r="N19"/>
      <c r="O19"/>
      <c r="P19"/>
    </row>
    <row r="20" spans="1:16" s="110" customFormat="1" ht="14.45" customHeight="1" x14ac:dyDescent="0.2">
      <c r="A20" s="120" t="s">
        <v>113</v>
      </c>
      <c r="B20" s="119" t="s">
        <v>116</v>
      </c>
      <c r="C20" s="113">
        <v>95.042676092766612</v>
      </c>
      <c r="D20" s="115">
        <v>22048</v>
      </c>
      <c r="E20" s="114">
        <v>23056</v>
      </c>
      <c r="F20" s="114">
        <v>23304</v>
      </c>
      <c r="G20" s="114">
        <v>23379</v>
      </c>
      <c r="H20" s="140">
        <v>22528</v>
      </c>
      <c r="I20" s="115">
        <v>-480</v>
      </c>
      <c r="J20" s="116">
        <v>-2.1306818181818183</v>
      </c>
      <c r="K20"/>
      <c r="L20"/>
      <c r="M20"/>
      <c r="N20"/>
      <c r="O20"/>
      <c r="P20"/>
    </row>
    <row r="21" spans="1:16" s="110" customFormat="1" ht="14.45" customHeight="1" x14ac:dyDescent="0.2">
      <c r="A21" s="123"/>
      <c r="B21" s="124" t="s">
        <v>117</v>
      </c>
      <c r="C21" s="125">
        <v>4.8280024140012072</v>
      </c>
      <c r="D21" s="143">
        <v>1120</v>
      </c>
      <c r="E21" s="144">
        <v>1234</v>
      </c>
      <c r="F21" s="144">
        <v>1206</v>
      </c>
      <c r="G21" s="144">
        <v>1243</v>
      </c>
      <c r="H21" s="145">
        <v>1115</v>
      </c>
      <c r="I21" s="143">
        <v>5</v>
      </c>
      <c r="J21" s="146">
        <v>0.44843049327354262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23944</v>
      </c>
      <c r="E56" s="114">
        <v>25127</v>
      </c>
      <c r="F56" s="114">
        <v>25197</v>
      </c>
      <c r="G56" s="114">
        <v>25441</v>
      </c>
      <c r="H56" s="140">
        <v>24471</v>
      </c>
      <c r="I56" s="115">
        <v>-527</v>
      </c>
      <c r="J56" s="116">
        <v>-2.1535695312819256</v>
      </c>
      <c r="K56"/>
      <c r="L56"/>
      <c r="M56"/>
      <c r="N56"/>
      <c r="O56"/>
      <c r="P56"/>
    </row>
    <row r="57" spans="1:16" s="110" customFormat="1" ht="14.45" customHeight="1" x14ac:dyDescent="0.2">
      <c r="A57" s="120" t="s">
        <v>105</v>
      </c>
      <c r="B57" s="119" t="s">
        <v>106</v>
      </c>
      <c r="C57" s="113">
        <v>47.44821249582359</v>
      </c>
      <c r="D57" s="115">
        <v>11361</v>
      </c>
      <c r="E57" s="114">
        <v>11830</v>
      </c>
      <c r="F57" s="114">
        <v>11871</v>
      </c>
      <c r="G57" s="114">
        <v>11950</v>
      </c>
      <c r="H57" s="140">
        <v>11417</v>
      </c>
      <c r="I57" s="115">
        <v>-56</v>
      </c>
      <c r="J57" s="116">
        <v>-0.49049662783568365</v>
      </c>
    </row>
    <row r="58" spans="1:16" s="110" customFormat="1" ht="14.45" customHeight="1" x14ac:dyDescent="0.2">
      <c r="A58" s="120"/>
      <c r="B58" s="119" t="s">
        <v>107</v>
      </c>
      <c r="C58" s="113">
        <v>52.55178750417641</v>
      </c>
      <c r="D58" s="115">
        <v>12583</v>
      </c>
      <c r="E58" s="114">
        <v>13297</v>
      </c>
      <c r="F58" s="114">
        <v>13326</v>
      </c>
      <c r="G58" s="114">
        <v>13491</v>
      </c>
      <c r="H58" s="140">
        <v>13054</v>
      </c>
      <c r="I58" s="115">
        <v>-471</v>
      </c>
      <c r="J58" s="116">
        <v>-3.6080894744905776</v>
      </c>
    </row>
    <row r="59" spans="1:16" s="110" customFormat="1" ht="14.45" customHeight="1" x14ac:dyDescent="0.2">
      <c r="A59" s="118" t="s">
        <v>105</v>
      </c>
      <c r="B59" s="121" t="s">
        <v>108</v>
      </c>
      <c r="C59" s="113">
        <v>19.963247577681255</v>
      </c>
      <c r="D59" s="115">
        <v>4780</v>
      </c>
      <c r="E59" s="114">
        <v>5183</v>
      </c>
      <c r="F59" s="114">
        <v>5071</v>
      </c>
      <c r="G59" s="114">
        <v>5272</v>
      </c>
      <c r="H59" s="140">
        <v>4794</v>
      </c>
      <c r="I59" s="115">
        <v>-14</v>
      </c>
      <c r="J59" s="116">
        <v>-0.29203170629954112</v>
      </c>
    </row>
    <row r="60" spans="1:16" s="110" customFormat="1" ht="14.45" customHeight="1" x14ac:dyDescent="0.2">
      <c r="A60" s="118"/>
      <c r="B60" s="121" t="s">
        <v>109</v>
      </c>
      <c r="C60" s="113">
        <v>38.819746074173068</v>
      </c>
      <c r="D60" s="115">
        <v>9295</v>
      </c>
      <c r="E60" s="114">
        <v>9830</v>
      </c>
      <c r="F60" s="114">
        <v>9886</v>
      </c>
      <c r="G60" s="114">
        <v>10054</v>
      </c>
      <c r="H60" s="140">
        <v>9794</v>
      </c>
      <c r="I60" s="115">
        <v>-499</v>
      </c>
      <c r="J60" s="116">
        <v>-5.0949560955687154</v>
      </c>
    </row>
    <row r="61" spans="1:16" s="110" customFormat="1" ht="14.45" customHeight="1" x14ac:dyDescent="0.2">
      <c r="A61" s="118"/>
      <c r="B61" s="121" t="s">
        <v>110</v>
      </c>
      <c r="C61" s="113">
        <v>20.535415970598063</v>
      </c>
      <c r="D61" s="115">
        <v>4917</v>
      </c>
      <c r="E61" s="114">
        <v>5095</v>
      </c>
      <c r="F61" s="114">
        <v>5193</v>
      </c>
      <c r="G61" s="114">
        <v>5210</v>
      </c>
      <c r="H61" s="140">
        <v>5173</v>
      </c>
      <c r="I61" s="115">
        <v>-256</v>
      </c>
      <c r="J61" s="116">
        <v>-4.9487724724531219</v>
      </c>
    </row>
    <row r="62" spans="1:16" s="110" customFormat="1" ht="14.45" customHeight="1" x14ac:dyDescent="0.2">
      <c r="A62" s="120"/>
      <c r="B62" s="121" t="s">
        <v>111</v>
      </c>
      <c r="C62" s="113">
        <v>20.681590377547611</v>
      </c>
      <c r="D62" s="115">
        <v>4952</v>
      </c>
      <c r="E62" s="114">
        <v>5019</v>
      </c>
      <c r="F62" s="114">
        <v>5047</v>
      </c>
      <c r="G62" s="114">
        <v>4905</v>
      </c>
      <c r="H62" s="140">
        <v>4710</v>
      </c>
      <c r="I62" s="115">
        <v>242</v>
      </c>
      <c r="J62" s="116">
        <v>5.1380042462845008</v>
      </c>
    </row>
    <row r="63" spans="1:16" s="110" customFormat="1" ht="14.45" customHeight="1" x14ac:dyDescent="0.2">
      <c r="A63" s="120"/>
      <c r="B63" s="121" t="s">
        <v>112</v>
      </c>
      <c r="C63" s="113">
        <v>2.5851987971934514</v>
      </c>
      <c r="D63" s="115">
        <v>619</v>
      </c>
      <c r="E63" s="114">
        <v>627</v>
      </c>
      <c r="F63" s="114">
        <v>628</v>
      </c>
      <c r="G63" s="114">
        <v>539</v>
      </c>
      <c r="H63" s="140">
        <v>546</v>
      </c>
      <c r="I63" s="115">
        <v>73</v>
      </c>
      <c r="J63" s="116">
        <v>13.36996336996337</v>
      </c>
    </row>
    <row r="64" spans="1:16" s="110" customFormat="1" ht="14.45" customHeight="1" x14ac:dyDescent="0.2">
      <c r="A64" s="120" t="s">
        <v>113</v>
      </c>
      <c r="B64" s="119" t="s">
        <v>116</v>
      </c>
      <c r="C64" s="113">
        <v>94.996658870698298</v>
      </c>
      <c r="D64" s="115">
        <v>22746</v>
      </c>
      <c r="E64" s="114">
        <v>23816</v>
      </c>
      <c r="F64" s="114">
        <v>23946</v>
      </c>
      <c r="G64" s="114">
        <v>24135</v>
      </c>
      <c r="H64" s="140">
        <v>23282</v>
      </c>
      <c r="I64" s="115">
        <v>-536</v>
      </c>
      <c r="J64" s="116">
        <v>-2.3022077141139077</v>
      </c>
    </row>
    <row r="65" spans="1:10" s="110" customFormat="1" ht="14.45" customHeight="1" x14ac:dyDescent="0.2">
      <c r="A65" s="123"/>
      <c r="B65" s="124" t="s">
        <v>117</v>
      </c>
      <c r="C65" s="125">
        <v>4.8446374874707647</v>
      </c>
      <c r="D65" s="143">
        <v>1160</v>
      </c>
      <c r="E65" s="144">
        <v>1270</v>
      </c>
      <c r="F65" s="144">
        <v>1219</v>
      </c>
      <c r="G65" s="144">
        <v>1273</v>
      </c>
      <c r="H65" s="145">
        <v>1152</v>
      </c>
      <c r="I65" s="143">
        <v>8</v>
      </c>
      <c r="J65" s="146">
        <v>0.69444444444444442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23198</v>
      </c>
      <c r="G11" s="114">
        <v>24321</v>
      </c>
      <c r="H11" s="114">
        <v>24539</v>
      </c>
      <c r="I11" s="114">
        <v>24651</v>
      </c>
      <c r="J11" s="140">
        <v>23674</v>
      </c>
      <c r="K11" s="114">
        <v>-476</v>
      </c>
      <c r="L11" s="116">
        <v>-2.0106445890005915</v>
      </c>
    </row>
    <row r="12" spans="1:17" s="110" customFormat="1" ht="24" customHeight="1" x14ac:dyDescent="0.2">
      <c r="A12" s="604" t="s">
        <v>185</v>
      </c>
      <c r="B12" s="605"/>
      <c r="C12" s="605"/>
      <c r="D12" s="606"/>
      <c r="E12" s="113">
        <v>47.54289162858867</v>
      </c>
      <c r="F12" s="115">
        <v>11029</v>
      </c>
      <c r="G12" s="114">
        <v>11424</v>
      </c>
      <c r="H12" s="114">
        <v>11569</v>
      </c>
      <c r="I12" s="114">
        <v>11604</v>
      </c>
      <c r="J12" s="140">
        <v>11101</v>
      </c>
      <c r="K12" s="114">
        <v>-72</v>
      </c>
      <c r="L12" s="116">
        <v>-0.64859021709755882</v>
      </c>
    </row>
    <row r="13" spans="1:17" s="110" customFormat="1" ht="15" customHeight="1" x14ac:dyDescent="0.2">
      <c r="A13" s="120"/>
      <c r="B13" s="612" t="s">
        <v>107</v>
      </c>
      <c r="C13" s="612"/>
      <c r="E13" s="113">
        <v>52.45710837141133</v>
      </c>
      <c r="F13" s="115">
        <v>12169</v>
      </c>
      <c r="G13" s="114">
        <v>12897</v>
      </c>
      <c r="H13" s="114">
        <v>12970</v>
      </c>
      <c r="I13" s="114">
        <v>13047</v>
      </c>
      <c r="J13" s="140">
        <v>12573</v>
      </c>
      <c r="K13" s="114">
        <v>-404</v>
      </c>
      <c r="L13" s="116">
        <v>-3.2132347092977014</v>
      </c>
    </row>
    <row r="14" spans="1:17" s="110" customFormat="1" ht="22.5" customHeight="1" x14ac:dyDescent="0.2">
      <c r="A14" s="604" t="s">
        <v>186</v>
      </c>
      <c r="B14" s="605"/>
      <c r="C14" s="605"/>
      <c r="D14" s="606"/>
      <c r="E14" s="113">
        <v>19.699974135701353</v>
      </c>
      <c r="F14" s="115">
        <v>4570</v>
      </c>
      <c r="G14" s="114">
        <v>4953</v>
      </c>
      <c r="H14" s="114">
        <v>4884</v>
      </c>
      <c r="I14" s="114">
        <v>5106</v>
      </c>
      <c r="J14" s="140">
        <v>4635</v>
      </c>
      <c r="K14" s="114">
        <v>-65</v>
      </c>
      <c r="L14" s="116">
        <v>-1.4023732470334411</v>
      </c>
    </row>
    <row r="15" spans="1:17" s="110" customFormat="1" ht="15" customHeight="1" x14ac:dyDescent="0.2">
      <c r="A15" s="120"/>
      <c r="B15" s="119"/>
      <c r="C15" s="258" t="s">
        <v>106</v>
      </c>
      <c r="E15" s="113">
        <v>45.492341356673961</v>
      </c>
      <c r="F15" s="115">
        <v>2079</v>
      </c>
      <c r="G15" s="114">
        <v>2156</v>
      </c>
      <c r="H15" s="114">
        <v>2153</v>
      </c>
      <c r="I15" s="114">
        <v>2233</v>
      </c>
      <c r="J15" s="140">
        <v>2021</v>
      </c>
      <c r="K15" s="114">
        <v>58</v>
      </c>
      <c r="L15" s="116">
        <v>2.8698664027709055</v>
      </c>
    </row>
    <row r="16" spans="1:17" s="110" customFormat="1" ht="15" customHeight="1" x14ac:dyDescent="0.2">
      <c r="A16" s="120"/>
      <c r="B16" s="119"/>
      <c r="C16" s="258" t="s">
        <v>107</v>
      </c>
      <c r="E16" s="113">
        <v>54.507658643326039</v>
      </c>
      <c r="F16" s="115">
        <v>2491</v>
      </c>
      <c r="G16" s="114">
        <v>2797</v>
      </c>
      <c r="H16" s="114">
        <v>2731</v>
      </c>
      <c r="I16" s="114">
        <v>2873</v>
      </c>
      <c r="J16" s="140">
        <v>2614</v>
      </c>
      <c r="K16" s="114">
        <v>-123</v>
      </c>
      <c r="L16" s="116">
        <v>-4.7054322876817141</v>
      </c>
    </row>
    <row r="17" spans="1:12" s="110" customFormat="1" ht="15" customHeight="1" x14ac:dyDescent="0.2">
      <c r="A17" s="120"/>
      <c r="B17" s="121" t="s">
        <v>109</v>
      </c>
      <c r="C17" s="258"/>
      <c r="E17" s="113">
        <v>39.619794809897407</v>
      </c>
      <c r="F17" s="115">
        <v>9191</v>
      </c>
      <c r="G17" s="114">
        <v>9684</v>
      </c>
      <c r="H17" s="114">
        <v>9800</v>
      </c>
      <c r="I17" s="114">
        <v>9828</v>
      </c>
      <c r="J17" s="140">
        <v>9573</v>
      </c>
      <c r="K17" s="114">
        <v>-382</v>
      </c>
      <c r="L17" s="116">
        <v>-3.9903896375221977</v>
      </c>
    </row>
    <row r="18" spans="1:12" s="110" customFormat="1" ht="15" customHeight="1" x14ac:dyDescent="0.2">
      <c r="A18" s="120"/>
      <c r="B18" s="119"/>
      <c r="C18" s="258" t="s">
        <v>106</v>
      </c>
      <c r="E18" s="113">
        <v>45.609835708845608</v>
      </c>
      <c r="F18" s="115">
        <v>4192</v>
      </c>
      <c r="G18" s="114">
        <v>4365</v>
      </c>
      <c r="H18" s="114">
        <v>4389</v>
      </c>
      <c r="I18" s="114">
        <v>4395</v>
      </c>
      <c r="J18" s="140">
        <v>4250</v>
      </c>
      <c r="K18" s="114">
        <v>-58</v>
      </c>
      <c r="L18" s="116">
        <v>-1.3647058823529412</v>
      </c>
    </row>
    <row r="19" spans="1:12" s="110" customFormat="1" ht="15" customHeight="1" x14ac:dyDescent="0.2">
      <c r="A19" s="120"/>
      <c r="B19" s="119"/>
      <c r="C19" s="258" t="s">
        <v>107</v>
      </c>
      <c r="E19" s="113">
        <v>54.390164291154392</v>
      </c>
      <c r="F19" s="115">
        <v>4999</v>
      </c>
      <c r="G19" s="114">
        <v>5319</v>
      </c>
      <c r="H19" s="114">
        <v>5411</v>
      </c>
      <c r="I19" s="114">
        <v>5433</v>
      </c>
      <c r="J19" s="140">
        <v>5323</v>
      </c>
      <c r="K19" s="114">
        <v>-324</v>
      </c>
      <c r="L19" s="116">
        <v>-6.0867931617508919</v>
      </c>
    </row>
    <row r="20" spans="1:12" s="110" customFormat="1" ht="15" customHeight="1" x14ac:dyDescent="0.2">
      <c r="A20" s="120"/>
      <c r="B20" s="121" t="s">
        <v>110</v>
      </c>
      <c r="C20" s="258"/>
      <c r="E20" s="113">
        <v>20.333649452539014</v>
      </c>
      <c r="F20" s="115">
        <v>4717</v>
      </c>
      <c r="G20" s="114">
        <v>4933</v>
      </c>
      <c r="H20" s="114">
        <v>5031</v>
      </c>
      <c r="I20" s="114">
        <v>5029</v>
      </c>
      <c r="J20" s="140">
        <v>4989</v>
      </c>
      <c r="K20" s="114">
        <v>-272</v>
      </c>
      <c r="L20" s="116">
        <v>-5.4519943876528361</v>
      </c>
    </row>
    <row r="21" spans="1:12" s="110" customFormat="1" ht="15" customHeight="1" x14ac:dyDescent="0.2">
      <c r="A21" s="120"/>
      <c r="B21" s="119"/>
      <c r="C21" s="258" t="s">
        <v>106</v>
      </c>
      <c r="E21" s="113">
        <v>43.14182743269027</v>
      </c>
      <c r="F21" s="115">
        <v>2035</v>
      </c>
      <c r="G21" s="114">
        <v>2155</v>
      </c>
      <c r="H21" s="114">
        <v>2203</v>
      </c>
      <c r="I21" s="114">
        <v>2215</v>
      </c>
      <c r="J21" s="140">
        <v>2197</v>
      </c>
      <c r="K21" s="114">
        <v>-162</v>
      </c>
      <c r="L21" s="116">
        <v>-7.3736913973600364</v>
      </c>
    </row>
    <row r="22" spans="1:12" s="110" customFormat="1" ht="15" customHeight="1" x14ac:dyDescent="0.2">
      <c r="A22" s="120"/>
      <c r="B22" s="119"/>
      <c r="C22" s="258" t="s">
        <v>107</v>
      </c>
      <c r="E22" s="113">
        <v>56.85817256730973</v>
      </c>
      <c r="F22" s="115">
        <v>2682</v>
      </c>
      <c r="G22" s="114">
        <v>2778</v>
      </c>
      <c r="H22" s="114">
        <v>2828</v>
      </c>
      <c r="I22" s="114">
        <v>2814</v>
      </c>
      <c r="J22" s="140">
        <v>2792</v>
      </c>
      <c r="K22" s="114">
        <v>-110</v>
      </c>
      <c r="L22" s="116">
        <v>-3.9398280802292263</v>
      </c>
    </row>
    <row r="23" spans="1:12" s="110" customFormat="1" ht="15" customHeight="1" x14ac:dyDescent="0.2">
      <c r="A23" s="120"/>
      <c r="B23" s="121" t="s">
        <v>111</v>
      </c>
      <c r="C23" s="258"/>
      <c r="E23" s="113">
        <v>20.34658160186223</v>
      </c>
      <c r="F23" s="115">
        <v>4720</v>
      </c>
      <c r="G23" s="114">
        <v>4751</v>
      </c>
      <c r="H23" s="114">
        <v>4824</v>
      </c>
      <c r="I23" s="114">
        <v>4688</v>
      </c>
      <c r="J23" s="140">
        <v>4477</v>
      </c>
      <c r="K23" s="114">
        <v>243</v>
      </c>
      <c r="L23" s="116">
        <v>5.4277417913781552</v>
      </c>
    </row>
    <row r="24" spans="1:12" s="110" customFormat="1" ht="15" customHeight="1" x14ac:dyDescent="0.2">
      <c r="A24" s="120"/>
      <c r="B24" s="119"/>
      <c r="C24" s="258" t="s">
        <v>106</v>
      </c>
      <c r="E24" s="113">
        <v>57.690677966101696</v>
      </c>
      <c r="F24" s="115">
        <v>2723</v>
      </c>
      <c r="G24" s="114">
        <v>2748</v>
      </c>
      <c r="H24" s="114">
        <v>2824</v>
      </c>
      <c r="I24" s="114">
        <v>2761</v>
      </c>
      <c r="J24" s="140">
        <v>2633</v>
      </c>
      <c r="K24" s="114">
        <v>90</v>
      </c>
      <c r="L24" s="116">
        <v>3.4181541967337639</v>
      </c>
    </row>
    <row r="25" spans="1:12" s="110" customFormat="1" ht="15" customHeight="1" x14ac:dyDescent="0.2">
      <c r="A25" s="120"/>
      <c r="B25" s="119"/>
      <c r="C25" s="258" t="s">
        <v>107</v>
      </c>
      <c r="E25" s="113">
        <v>42.309322033898304</v>
      </c>
      <c r="F25" s="115">
        <v>1997</v>
      </c>
      <c r="G25" s="114">
        <v>2003</v>
      </c>
      <c r="H25" s="114">
        <v>2000</v>
      </c>
      <c r="I25" s="114">
        <v>1927</v>
      </c>
      <c r="J25" s="140">
        <v>1844</v>
      </c>
      <c r="K25" s="114">
        <v>153</v>
      </c>
      <c r="L25" s="116">
        <v>8.297180043383948</v>
      </c>
    </row>
    <row r="26" spans="1:12" s="110" customFormat="1" ht="15" customHeight="1" x14ac:dyDescent="0.2">
      <c r="A26" s="120"/>
      <c r="C26" s="121" t="s">
        <v>187</v>
      </c>
      <c r="D26" s="110" t="s">
        <v>188</v>
      </c>
      <c r="E26" s="113">
        <v>2.5562548495559962</v>
      </c>
      <c r="F26" s="115">
        <v>593</v>
      </c>
      <c r="G26" s="114">
        <v>595</v>
      </c>
      <c r="H26" s="114">
        <v>604</v>
      </c>
      <c r="I26" s="114">
        <v>521</v>
      </c>
      <c r="J26" s="140">
        <v>524</v>
      </c>
      <c r="K26" s="114">
        <v>69</v>
      </c>
      <c r="L26" s="116">
        <v>13.16793893129771</v>
      </c>
    </row>
    <row r="27" spans="1:12" s="110" customFormat="1" ht="15" customHeight="1" x14ac:dyDescent="0.2">
      <c r="A27" s="120"/>
      <c r="B27" s="119"/>
      <c r="D27" s="259" t="s">
        <v>106</v>
      </c>
      <c r="E27" s="113">
        <v>53.79426644182125</v>
      </c>
      <c r="F27" s="115">
        <v>319</v>
      </c>
      <c r="G27" s="114">
        <v>323</v>
      </c>
      <c r="H27" s="114">
        <v>341</v>
      </c>
      <c r="I27" s="114">
        <v>295</v>
      </c>
      <c r="J27" s="140">
        <v>298</v>
      </c>
      <c r="K27" s="114">
        <v>21</v>
      </c>
      <c r="L27" s="116">
        <v>7.0469798657718119</v>
      </c>
    </row>
    <row r="28" spans="1:12" s="110" customFormat="1" ht="15" customHeight="1" x14ac:dyDescent="0.2">
      <c r="A28" s="120"/>
      <c r="B28" s="119"/>
      <c r="D28" s="259" t="s">
        <v>107</v>
      </c>
      <c r="E28" s="113">
        <v>46.20573355817875</v>
      </c>
      <c r="F28" s="115">
        <v>274</v>
      </c>
      <c r="G28" s="114">
        <v>272</v>
      </c>
      <c r="H28" s="114">
        <v>263</v>
      </c>
      <c r="I28" s="114">
        <v>226</v>
      </c>
      <c r="J28" s="140">
        <v>226</v>
      </c>
      <c r="K28" s="114">
        <v>48</v>
      </c>
      <c r="L28" s="116">
        <v>21.238938053097346</v>
      </c>
    </row>
    <row r="29" spans="1:12" s="110" customFormat="1" ht="24" customHeight="1" x14ac:dyDescent="0.2">
      <c r="A29" s="604" t="s">
        <v>189</v>
      </c>
      <c r="B29" s="605"/>
      <c r="C29" s="605"/>
      <c r="D29" s="606"/>
      <c r="E29" s="113">
        <v>95.042676092766612</v>
      </c>
      <c r="F29" s="115">
        <v>22048</v>
      </c>
      <c r="G29" s="114">
        <v>23056</v>
      </c>
      <c r="H29" s="114">
        <v>23304</v>
      </c>
      <c r="I29" s="114">
        <v>23379</v>
      </c>
      <c r="J29" s="140">
        <v>22528</v>
      </c>
      <c r="K29" s="114">
        <v>-480</v>
      </c>
      <c r="L29" s="116">
        <v>-2.1306818181818183</v>
      </c>
    </row>
    <row r="30" spans="1:12" s="110" customFormat="1" ht="15" customHeight="1" x14ac:dyDescent="0.2">
      <c r="A30" s="120"/>
      <c r="B30" s="119"/>
      <c r="C30" s="258" t="s">
        <v>106</v>
      </c>
      <c r="E30" s="113">
        <v>46.820573294629895</v>
      </c>
      <c r="F30" s="115">
        <v>10323</v>
      </c>
      <c r="G30" s="114">
        <v>10657</v>
      </c>
      <c r="H30" s="114">
        <v>10826</v>
      </c>
      <c r="I30" s="114">
        <v>10816</v>
      </c>
      <c r="J30" s="140">
        <v>10383</v>
      </c>
      <c r="K30" s="114">
        <v>-60</v>
      </c>
      <c r="L30" s="116">
        <v>-0.57786766830395841</v>
      </c>
    </row>
    <row r="31" spans="1:12" s="110" customFormat="1" ht="15" customHeight="1" x14ac:dyDescent="0.2">
      <c r="A31" s="120"/>
      <c r="B31" s="119"/>
      <c r="C31" s="258" t="s">
        <v>107</v>
      </c>
      <c r="E31" s="113">
        <v>53.179426705370105</v>
      </c>
      <c r="F31" s="115">
        <v>11725</v>
      </c>
      <c r="G31" s="114">
        <v>12399</v>
      </c>
      <c r="H31" s="114">
        <v>12478</v>
      </c>
      <c r="I31" s="114">
        <v>12563</v>
      </c>
      <c r="J31" s="140">
        <v>12145</v>
      </c>
      <c r="K31" s="114">
        <v>-420</v>
      </c>
      <c r="L31" s="116">
        <v>-3.4582132564841497</v>
      </c>
    </row>
    <row r="32" spans="1:12" s="110" customFormat="1" ht="15" customHeight="1" x14ac:dyDescent="0.2">
      <c r="A32" s="120"/>
      <c r="B32" s="119" t="s">
        <v>117</v>
      </c>
      <c r="C32" s="258"/>
      <c r="E32" s="113">
        <v>4.8280024140012072</v>
      </c>
      <c r="F32" s="114">
        <v>1120</v>
      </c>
      <c r="G32" s="114">
        <v>1234</v>
      </c>
      <c r="H32" s="114">
        <v>1206</v>
      </c>
      <c r="I32" s="114">
        <v>1243</v>
      </c>
      <c r="J32" s="140">
        <v>1115</v>
      </c>
      <c r="K32" s="114">
        <v>5</v>
      </c>
      <c r="L32" s="116">
        <v>0.44843049327354262</v>
      </c>
    </row>
    <row r="33" spans="1:12" s="110" customFormat="1" ht="15" customHeight="1" x14ac:dyDescent="0.2">
      <c r="A33" s="120"/>
      <c r="B33" s="119"/>
      <c r="C33" s="258" t="s">
        <v>106</v>
      </c>
      <c r="E33" s="113">
        <v>61.25</v>
      </c>
      <c r="F33" s="114">
        <v>686</v>
      </c>
      <c r="G33" s="114">
        <v>750</v>
      </c>
      <c r="H33" s="114">
        <v>728</v>
      </c>
      <c r="I33" s="114">
        <v>773</v>
      </c>
      <c r="J33" s="140">
        <v>701</v>
      </c>
      <c r="K33" s="114">
        <v>-15</v>
      </c>
      <c r="L33" s="116">
        <v>-2.1398002853067046</v>
      </c>
    </row>
    <row r="34" spans="1:12" s="110" customFormat="1" ht="15" customHeight="1" x14ac:dyDescent="0.2">
      <c r="A34" s="120"/>
      <c r="B34" s="119"/>
      <c r="C34" s="258" t="s">
        <v>107</v>
      </c>
      <c r="E34" s="113">
        <v>38.75</v>
      </c>
      <c r="F34" s="114">
        <v>434</v>
      </c>
      <c r="G34" s="114">
        <v>484</v>
      </c>
      <c r="H34" s="114">
        <v>478</v>
      </c>
      <c r="I34" s="114">
        <v>470</v>
      </c>
      <c r="J34" s="140">
        <v>414</v>
      </c>
      <c r="K34" s="114">
        <v>20</v>
      </c>
      <c r="L34" s="116">
        <v>4.8309178743961354</v>
      </c>
    </row>
    <row r="35" spans="1:12" s="110" customFormat="1" ht="24" customHeight="1" x14ac:dyDescent="0.2">
      <c r="A35" s="604" t="s">
        <v>192</v>
      </c>
      <c r="B35" s="605"/>
      <c r="C35" s="605"/>
      <c r="D35" s="606"/>
      <c r="E35" s="113">
        <v>18.053280455211656</v>
      </c>
      <c r="F35" s="114">
        <v>4188</v>
      </c>
      <c r="G35" s="114">
        <v>4488</v>
      </c>
      <c r="H35" s="114">
        <v>4449</v>
      </c>
      <c r="I35" s="114">
        <v>4649</v>
      </c>
      <c r="J35" s="114">
        <v>4288</v>
      </c>
      <c r="K35" s="318">
        <v>-100</v>
      </c>
      <c r="L35" s="319">
        <v>-2.3320895522388061</v>
      </c>
    </row>
    <row r="36" spans="1:12" s="110" customFormat="1" ht="15" customHeight="1" x14ac:dyDescent="0.2">
      <c r="A36" s="120"/>
      <c r="B36" s="119"/>
      <c r="C36" s="258" t="s">
        <v>106</v>
      </c>
      <c r="E36" s="113">
        <v>45.272206303724928</v>
      </c>
      <c r="F36" s="114">
        <v>1896</v>
      </c>
      <c r="G36" s="114">
        <v>1975</v>
      </c>
      <c r="H36" s="114">
        <v>1967</v>
      </c>
      <c r="I36" s="114">
        <v>2074</v>
      </c>
      <c r="J36" s="114">
        <v>1895</v>
      </c>
      <c r="K36" s="318">
        <v>1</v>
      </c>
      <c r="L36" s="116">
        <v>5.2770448548812667E-2</v>
      </c>
    </row>
    <row r="37" spans="1:12" s="110" customFormat="1" ht="15" customHeight="1" x14ac:dyDescent="0.2">
      <c r="A37" s="120"/>
      <c r="B37" s="119"/>
      <c r="C37" s="258" t="s">
        <v>107</v>
      </c>
      <c r="E37" s="113">
        <v>54.727793696275072</v>
      </c>
      <c r="F37" s="114">
        <v>2292</v>
      </c>
      <c r="G37" s="114">
        <v>2513</v>
      </c>
      <c r="H37" s="114">
        <v>2482</v>
      </c>
      <c r="I37" s="114">
        <v>2575</v>
      </c>
      <c r="J37" s="140">
        <v>2393</v>
      </c>
      <c r="K37" s="114">
        <v>-101</v>
      </c>
      <c r="L37" s="116">
        <v>-4.220643543669035</v>
      </c>
    </row>
    <row r="38" spans="1:12" s="110" customFormat="1" ht="15" customHeight="1" x14ac:dyDescent="0.2">
      <c r="A38" s="120"/>
      <c r="B38" s="119" t="s">
        <v>329</v>
      </c>
      <c r="C38" s="258"/>
      <c r="E38" s="113">
        <v>55.103888266229845</v>
      </c>
      <c r="F38" s="114">
        <v>12783</v>
      </c>
      <c r="G38" s="114">
        <v>13229</v>
      </c>
      <c r="H38" s="114">
        <v>13385</v>
      </c>
      <c r="I38" s="114">
        <v>13324</v>
      </c>
      <c r="J38" s="140">
        <v>12910</v>
      </c>
      <c r="K38" s="114">
        <v>-127</v>
      </c>
      <c r="L38" s="116">
        <v>-0.98373353989155699</v>
      </c>
    </row>
    <row r="39" spans="1:12" s="110" customFormat="1" ht="15" customHeight="1" x14ac:dyDescent="0.2">
      <c r="A39" s="120"/>
      <c r="B39" s="119"/>
      <c r="C39" s="258" t="s">
        <v>106</v>
      </c>
      <c r="E39" s="113">
        <v>47.007744660877727</v>
      </c>
      <c r="F39" s="115">
        <v>6009</v>
      </c>
      <c r="G39" s="114">
        <v>6176</v>
      </c>
      <c r="H39" s="114">
        <v>6288</v>
      </c>
      <c r="I39" s="114">
        <v>6205</v>
      </c>
      <c r="J39" s="140">
        <v>5991</v>
      </c>
      <c r="K39" s="114">
        <v>18</v>
      </c>
      <c r="L39" s="116">
        <v>0.30045067601402103</v>
      </c>
    </row>
    <row r="40" spans="1:12" s="110" customFormat="1" ht="15" customHeight="1" x14ac:dyDescent="0.2">
      <c r="A40" s="120"/>
      <c r="B40" s="119"/>
      <c r="C40" s="258" t="s">
        <v>107</v>
      </c>
      <c r="E40" s="113">
        <v>52.992255339122273</v>
      </c>
      <c r="F40" s="115">
        <v>6774</v>
      </c>
      <c r="G40" s="114">
        <v>7053</v>
      </c>
      <c r="H40" s="114">
        <v>7097</v>
      </c>
      <c r="I40" s="114">
        <v>7119</v>
      </c>
      <c r="J40" s="140">
        <v>6919</v>
      </c>
      <c r="K40" s="114">
        <v>-145</v>
      </c>
      <c r="L40" s="116">
        <v>-2.0956785662668014</v>
      </c>
    </row>
    <row r="41" spans="1:12" s="110" customFormat="1" ht="15" customHeight="1" x14ac:dyDescent="0.2">
      <c r="A41" s="120"/>
      <c r="B41" s="320" t="s">
        <v>516</v>
      </c>
      <c r="C41" s="258"/>
      <c r="E41" s="113">
        <v>11.177687731701008</v>
      </c>
      <c r="F41" s="115">
        <v>2593</v>
      </c>
      <c r="G41" s="114">
        <v>2654</v>
      </c>
      <c r="H41" s="114">
        <v>2691</v>
      </c>
      <c r="I41" s="114">
        <v>2699</v>
      </c>
      <c r="J41" s="140">
        <v>2563</v>
      </c>
      <c r="K41" s="114">
        <v>30</v>
      </c>
      <c r="L41" s="116">
        <v>1.1705033164260632</v>
      </c>
    </row>
    <row r="42" spans="1:12" s="110" customFormat="1" ht="15" customHeight="1" x14ac:dyDescent="0.2">
      <c r="A42" s="120"/>
      <c r="B42" s="119"/>
      <c r="C42" s="268" t="s">
        <v>106</v>
      </c>
      <c r="D42" s="182"/>
      <c r="E42" s="113">
        <v>50.096413420748171</v>
      </c>
      <c r="F42" s="115">
        <v>1299</v>
      </c>
      <c r="G42" s="114">
        <v>1310</v>
      </c>
      <c r="H42" s="114">
        <v>1345</v>
      </c>
      <c r="I42" s="114">
        <v>1346</v>
      </c>
      <c r="J42" s="140">
        <v>1299</v>
      </c>
      <c r="K42" s="114">
        <v>0</v>
      </c>
      <c r="L42" s="116">
        <v>0</v>
      </c>
    </row>
    <row r="43" spans="1:12" s="110" customFormat="1" ht="15" customHeight="1" x14ac:dyDescent="0.2">
      <c r="A43" s="120"/>
      <c r="B43" s="119"/>
      <c r="C43" s="268" t="s">
        <v>107</v>
      </c>
      <c r="D43" s="182"/>
      <c r="E43" s="113">
        <v>49.903586579251829</v>
      </c>
      <c r="F43" s="115">
        <v>1294</v>
      </c>
      <c r="G43" s="114">
        <v>1344</v>
      </c>
      <c r="H43" s="114">
        <v>1346</v>
      </c>
      <c r="I43" s="114">
        <v>1353</v>
      </c>
      <c r="J43" s="140">
        <v>1264</v>
      </c>
      <c r="K43" s="114">
        <v>30</v>
      </c>
      <c r="L43" s="116">
        <v>2.3734177215189876</v>
      </c>
    </row>
    <row r="44" spans="1:12" s="110" customFormat="1" ht="15" customHeight="1" x14ac:dyDescent="0.2">
      <c r="A44" s="120"/>
      <c r="B44" s="119" t="s">
        <v>205</v>
      </c>
      <c r="C44" s="268"/>
      <c r="D44" s="182"/>
      <c r="E44" s="113">
        <v>15.665143546857488</v>
      </c>
      <c r="F44" s="115">
        <v>3634</v>
      </c>
      <c r="G44" s="114">
        <v>3950</v>
      </c>
      <c r="H44" s="114">
        <v>4014</v>
      </c>
      <c r="I44" s="114">
        <v>3979</v>
      </c>
      <c r="J44" s="140">
        <v>3913</v>
      </c>
      <c r="K44" s="114">
        <v>-279</v>
      </c>
      <c r="L44" s="116">
        <v>-7.130079223102479</v>
      </c>
    </row>
    <row r="45" spans="1:12" s="110" customFormat="1" ht="15" customHeight="1" x14ac:dyDescent="0.2">
      <c r="A45" s="120"/>
      <c r="B45" s="119"/>
      <c r="C45" s="268" t="s">
        <v>106</v>
      </c>
      <c r="D45" s="182"/>
      <c r="E45" s="113">
        <v>50.220143093010456</v>
      </c>
      <c r="F45" s="115">
        <v>1825</v>
      </c>
      <c r="G45" s="114">
        <v>1963</v>
      </c>
      <c r="H45" s="114">
        <v>1969</v>
      </c>
      <c r="I45" s="114">
        <v>1979</v>
      </c>
      <c r="J45" s="140">
        <v>1916</v>
      </c>
      <c r="K45" s="114">
        <v>-91</v>
      </c>
      <c r="L45" s="116">
        <v>-4.7494780793319418</v>
      </c>
    </row>
    <row r="46" spans="1:12" s="110" customFormat="1" ht="15" customHeight="1" x14ac:dyDescent="0.2">
      <c r="A46" s="123"/>
      <c r="B46" s="124"/>
      <c r="C46" s="260" t="s">
        <v>107</v>
      </c>
      <c r="D46" s="261"/>
      <c r="E46" s="125">
        <v>49.779856906989544</v>
      </c>
      <c r="F46" s="143">
        <v>1809</v>
      </c>
      <c r="G46" s="144">
        <v>1987</v>
      </c>
      <c r="H46" s="144">
        <v>2045</v>
      </c>
      <c r="I46" s="144">
        <v>2000</v>
      </c>
      <c r="J46" s="145">
        <v>1997</v>
      </c>
      <c r="K46" s="144">
        <v>-188</v>
      </c>
      <c r="L46" s="146">
        <v>-9.4141211817726589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23198</v>
      </c>
      <c r="E11" s="114">
        <v>24321</v>
      </c>
      <c r="F11" s="114">
        <v>24539</v>
      </c>
      <c r="G11" s="114">
        <v>24651</v>
      </c>
      <c r="H11" s="140">
        <v>23674</v>
      </c>
      <c r="I11" s="115">
        <v>-476</v>
      </c>
      <c r="J11" s="116">
        <v>-2.0106445890005915</v>
      </c>
    </row>
    <row r="12" spans="1:15" s="110" customFormat="1" ht="24.95" customHeight="1" x14ac:dyDescent="0.2">
      <c r="A12" s="193" t="s">
        <v>132</v>
      </c>
      <c r="B12" s="194" t="s">
        <v>133</v>
      </c>
      <c r="C12" s="113">
        <v>2.280368997327356</v>
      </c>
      <c r="D12" s="115">
        <v>529</v>
      </c>
      <c r="E12" s="114">
        <v>544</v>
      </c>
      <c r="F12" s="114">
        <v>538</v>
      </c>
      <c r="G12" s="114">
        <v>497</v>
      </c>
      <c r="H12" s="140">
        <v>494</v>
      </c>
      <c r="I12" s="115">
        <v>35</v>
      </c>
      <c r="J12" s="116">
        <v>7.0850202429149798</v>
      </c>
    </row>
    <row r="13" spans="1:15" s="110" customFormat="1" ht="24.95" customHeight="1" x14ac:dyDescent="0.2">
      <c r="A13" s="193" t="s">
        <v>134</v>
      </c>
      <c r="B13" s="199" t="s">
        <v>214</v>
      </c>
      <c r="C13" s="113">
        <v>0.56039313733942586</v>
      </c>
      <c r="D13" s="115">
        <v>130</v>
      </c>
      <c r="E13" s="114">
        <v>125</v>
      </c>
      <c r="F13" s="114">
        <v>136</v>
      </c>
      <c r="G13" s="114">
        <v>125</v>
      </c>
      <c r="H13" s="140">
        <v>125</v>
      </c>
      <c r="I13" s="115">
        <v>5</v>
      </c>
      <c r="J13" s="116">
        <v>4</v>
      </c>
    </row>
    <row r="14" spans="1:15" s="287" customFormat="1" ht="24.95" customHeight="1" x14ac:dyDescent="0.2">
      <c r="A14" s="193" t="s">
        <v>215</v>
      </c>
      <c r="B14" s="199" t="s">
        <v>137</v>
      </c>
      <c r="C14" s="113">
        <v>4.7202345029743942</v>
      </c>
      <c r="D14" s="115">
        <v>1095</v>
      </c>
      <c r="E14" s="114">
        <v>1115</v>
      </c>
      <c r="F14" s="114">
        <v>1121</v>
      </c>
      <c r="G14" s="114">
        <v>1120</v>
      </c>
      <c r="H14" s="140">
        <v>1097</v>
      </c>
      <c r="I14" s="115">
        <v>-2</v>
      </c>
      <c r="J14" s="116">
        <v>-0.18231540565177756</v>
      </c>
      <c r="K14" s="110"/>
      <c r="L14" s="110"/>
      <c r="M14" s="110"/>
      <c r="N14" s="110"/>
      <c r="O14" s="110"/>
    </row>
    <row r="15" spans="1:15" s="110" customFormat="1" ht="24.95" customHeight="1" x14ac:dyDescent="0.2">
      <c r="A15" s="193" t="s">
        <v>216</v>
      </c>
      <c r="B15" s="199" t="s">
        <v>217</v>
      </c>
      <c r="C15" s="113">
        <v>2.4226226398827486</v>
      </c>
      <c r="D15" s="115">
        <v>562</v>
      </c>
      <c r="E15" s="114">
        <v>572</v>
      </c>
      <c r="F15" s="114">
        <v>575</v>
      </c>
      <c r="G15" s="114">
        <v>577</v>
      </c>
      <c r="H15" s="140">
        <v>557</v>
      </c>
      <c r="I15" s="115">
        <v>5</v>
      </c>
      <c r="J15" s="116">
        <v>0.89766606822262118</v>
      </c>
    </row>
    <row r="16" spans="1:15" s="287" customFormat="1" ht="24.95" customHeight="1" x14ac:dyDescent="0.2">
      <c r="A16" s="193" t="s">
        <v>218</v>
      </c>
      <c r="B16" s="199" t="s">
        <v>141</v>
      </c>
      <c r="C16" s="113">
        <v>2.0648331752737303</v>
      </c>
      <c r="D16" s="115">
        <v>479</v>
      </c>
      <c r="E16" s="114">
        <v>491</v>
      </c>
      <c r="F16" s="114">
        <v>488</v>
      </c>
      <c r="G16" s="114">
        <v>481</v>
      </c>
      <c r="H16" s="140">
        <v>480</v>
      </c>
      <c r="I16" s="115">
        <v>-1</v>
      </c>
      <c r="J16" s="116">
        <v>-0.20833333333333334</v>
      </c>
      <c r="K16" s="110"/>
      <c r="L16" s="110"/>
      <c r="M16" s="110"/>
      <c r="N16" s="110"/>
      <c r="O16" s="110"/>
    </row>
    <row r="17" spans="1:15" s="110" customFormat="1" ht="24.95" customHeight="1" x14ac:dyDescent="0.2">
      <c r="A17" s="193" t="s">
        <v>142</v>
      </c>
      <c r="B17" s="199" t="s">
        <v>220</v>
      </c>
      <c r="C17" s="113">
        <v>0.23277868781791533</v>
      </c>
      <c r="D17" s="115">
        <v>54</v>
      </c>
      <c r="E17" s="114">
        <v>52</v>
      </c>
      <c r="F17" s="114">
        <v>58</v>
      </c>
      <c r="G17" s="114">
        <v>62</v>
      </c>
      <c r="H17" s="140">
        <v>60</v>
      </c>
      <c r="I17" s="115">
        <v>-6</v>
      </c>
      <c r="J17" s="116">
        <v>-10</v>
      </c>
    </row>
    <row r="18" spans="1:15" s="287" customFormat="1" ht="24.95" customHeight="1" x14ac:dyDescent="0.2">
      <c r="A18" s="201" t="s">
        <v>144</v>
      </c>
      <c r="B18" s="202" t="s">
        <v>145</v>
      </c>
      <c r="C18" s="113">
        <v>4.3667557548064488</v>
      </c>
      <c r="D18" s="115">
        <v>1013</v>
      </c>
      <c r="E18" s="114">
        <v>986</v>
      </c>
      <c r="F18" s="114">
        <v>1016</v>
      </c>
      <c r="G18" s="114">
        <v>1004</v>
      </c>
      <c r="H18" s="140">
        <v>1016</v>
      </c>
      <c r="I18" s="115">
        <v>-3</v>
      </c>
      <c r="J18" s="116">
        <v>-0.29527559055118108</v>
      </c>
      <c r="K18" s="110"/>
      <c r="L18" s="110"/>
      <c r="M18" s="110"/>
      <c r="N18" s="110"/>
      <c r="O18" s="110"/>
    </row>
    <row r="19" spans="1:15" s="110" customFormat="1" ht="24.95" customHeight="1" x14ac:dyDescent="0.2">
      <c r="A19" s="193" t="s">
        <v>146</v>
      </c>
      <c r="B19" s="199" t="s">
        <v>147</v>
      </c>
      <c r="C19" s="113">
        <v>15.622036382446762</v>
      </c>
      <c r="D19" s="115">
        <v>3624</v>
      </c>
      <c r="E19" s="114">
        <v>3696</v>
      </c>
      <c r="F19" s="114">
        <v>3627</v>
      </c>
      <c r="G19" s="114">
        <v>3655</v>
      </c>
      <c r="H19" s="140">
        <v>3510</v>
      </c>
      <c r="I19" s="115">
        <v>114</v>
      </c>
      <c r="J19" s="116">
        <v>3.2478632478632479</v>
      </c>
    </row>
    <row r="20" spans="1:15" s="287" customFormat="1" ht="24.95" customHeight="1" x14ac:dyDescent="0.2">
      <c r="A20" s="193" t="s">
        <v>148</v>
      </c>
      <c r="B20" s="199" t="s">
        <v>149</v>
      </c>
      <c r="C20" s="113">
        <v>6.3453746012587295</v>
      </c>
      <c r="D20" s="115">
        <v>1472</v>
      </c>
      <c r="E20" s="114">
        <v>1518</v>
      </c>
      <c r="F20" s="114">
        <v>1596</v>
      </c>
      <c r="G20" s="114">
        <v>1646</v>
      </c>
      <c r="H20" s="140">
        <v>1571</v>
      </c>
      <c r="I20" s="115">
        <v>-99</v>
      </c>
      <c r="J20" s="116">
        <v>-6.3017186505410567</v>
      </c>
      <c r="K20" s="110"/>
      <c r="L20" s="110"/>
      <c r="M20" s="110"/>
      <c r="N20" s="110"/>
      <c r="O20" s="110"/>
    </row>
    <row r="21" spans="1:15" s="110" customFormat="1" ht="24.95" customHeight="1" x14ac:dyDescent="0.2">
      <c r="A21" s="201" t="s">
        <v>150</v>
      </c>
      <c r="B21" s="202" t="s">
        <v>151</v>
      </c>
      <c r="C21" s="113">
        <v>14.966807483403741</v>
      </c>
      <c r="D21" s="115">
        <v>3472</v>
      </c>
      <c r="E21" s="114">
        <v>4044</v>
      </c>
      <c r="F21" s="114">
        <v>4088</v>
      </c>
      <c r="G21" s="114">
        <v>4221</v>
      </c>
      <c r="H21" s="140">
        <v>3956</v>
      </c>
      <c r="I21" s="115">
        <v>-484</v>
      </c>
      <c r="J21" s="116">
        <v>-12.234580384226492</v>
      </c>
    </row>
    <row r="22" spans="1:15" s="110" customFormat="1" ht="24.95" customHeight="1" x14ac:dyDescent="0.2">
      <c r="A22" s="201" t="s">
        <v>152</v>
      </c>
      <c r="B22" s="199" t="s">
        <v>153</v>
      </c>
      <c r="C22" s="113">
        <v>1.370807828261057</v>
      </c>
      <c r="D22" s="115">
        <v>318</v>
      </c>
      <c r="E22" s="114">
        <v>332</v>
      </c>
      <c r="F22" s="114">
        <v>313</v>
      </c>
      <c r="G22" s="114">
        <v>309</v>
      </c>
      <c r="H22" s="140">
        <v>315</v>
      </c>
      <c r="I22" s="115">
        <v>3</v>
      </c>
      <c r="J22" s="116">
        <v>0.95238095238095233</v>
      </c>
    </row>
    <row r="23" spans="1:15" s="110" customFormat="1" ht="24.95" customHeight="1" x14ac:dyDescent="0.2">
      <c r="A23" s="193" t="s">
        <v>154</v>
      </c>
      <c r="B23" s="199" t="s">
        <v>155</v>
      </c>
      <c r="C23" s="113">
        <v>0.86214328821450126</v>
      </c>
      <c r="D23" s="115">
        <v>200</v>
      </c>
      <c r="E23" s="114">
        <v>204</v>
      </c>
      <c r="F23" s="114">
        <v>196</v>
      </c>
      <c r="G23" s="114">
        <v>204</v>
      </c>
      <c r="H23" s="140">
        <v>203</v>
      </c>
      <c r="I23" s="115">
        <v>-3</v>
      </c>
      <c r="J23" s="116">
        <v>-1.4778325123152709</v>
      </c>
    </row>
    <row r="24" spans="1:15" s="110" customFormat="1" ht="24.95" customHeight="1" x14ac:dyDescent="0.2">
      <c r="A24" s="193" t="s">
        <v>156</v>
      </c>
      <c r="B24" s="199" t="s">
        <v>221</v>
      </c>
      <c r="C24" s="113">
        <v>8.7981722562289857</v>
      </c>
      <c r="D24" s="115">
        <v>2041</v>
      </c>
      <c r="E24" s="114">
        <v>2087</v>
      </c>
      <c r="F24" s="114">
        <v>2079</v>
      </c>
      <c r="G24" s="114">
        <v>2093</v>
      </c>
      <c r="H24" s="140">
        <v>2022</v>
      </c>
      <c r="I24" s="115">
        <v>19</v>
      </c>
      <c r="J24" s="116">
        <v>0.93966369930761617</v>
      </c>
    </row>
    <row r="25" spans="1:15" s="110" customFormat="1" ht="24.95" customHeight="1" x14ac:dyDescent="0.2">
      <c r="A25" s="193" t="s">
        <v>222</v>
      </c>
      <c r="B25" s="204" t="s">
        <v>159</v>
      </c>
      <c r="C25" s="113">
        <v>13.458056729028364</v>
      </c>
      <c r="D25" s="115">
        <v>3122</v>
      </c>
      <c r="E25" s="114">
        <v>3249</v>
      </c>
      <c r="F25" s="114">
        <v>3359</v>
      </c>
      <c r="G25" s="114">
        <v>3299</v>
      </c>
      <c r="H25" s="140">
        <v>3087</v>
      </c>
      <c r="I25" s="115">
        <v>35</v>
      </c>
      <c r="J25" s="116">
        <v>1.1337868480725624</v>
      </c>
    </row>
    <row r="26" spans="1:15" s="110" customFormat="1" ht="24.95" customHeight="1" x14ac:dyDescent="0.2">
      <c r="A26" s="201">
        <v>782.78300000000002</v>
      </c>
      <c r="B26" s="203" t="s">
        <v>160</v>
      </c>
      <c r="C26" s="113">
        <v>0.58625743598586089</v>
      </c>
      <c r="D26" s="115">
        <v>136</v>
      </c>
      <c r="E26" s="114">
        <v>156</v>
      </c>
      <c r="F26" s="114">
        <v>168</v>
      </c>
      <c r="G26" s="114">
        <v>171</v>
      </c>
      <c r="H26" s="140">
        <v>207</v>
      </c>
      <c r="I26" s="115">
        <v>-71</v>
      </c>
      <c r="J26" s="116">
        <v>-34.29951690821256</v>
      </c>
    </row>
    <row r="27" spans="1:15" s="110" customFormat="1" ht="24.95" customHeight="1" x14ac:dyDescent="0.2">
      <c r="A27" s="193" t="s">
        <v>161</v>
      </c>
      <c r="B27" s="199" t="s">
        <v>162</v>
      </c>
      <c r="C27" s="113">
        <v>1.2501077679110268</v>
      </c>
      <c r="D27" s="115">
        <v>290</v>
      </c>
      <c r="E27" s="114">
        <v>287</v>
      </c>
      <c r="F27" s="114">
        <v>318</v>
      </c>
      <c r="G27" s="114">
        <v>311</v>
      </c>
      <c r="H27" s="140">
        <v>292</v>
      </c>
      <c r="I27" s="115">
        <v>-2</v>
      </c>
      <c r="J27" s="116">
        <v>-0.68493150684931503</v>
      </c>
    </row>
    <row r="28" spans="1:15" s="110" customFormat="1" ht="24.95" customHeight="1" x14ac:dyDescent="0.2">
      <c r="A28" s="193" t="s">
        <v>163</v>
      </c>
      <c r="B28" s="199" t="s">
        <v>164</v>
      </c>
      <c r="C28" s="113">
        <v>3.5003017501508751</v>
      </c>
      <c r="D28" s="115">
        <v>812</v>
      </c>
      <c r="E28" s="114">
        <v>827</v>
      </c>
      <c r="F28" s="114">
        <v>806</v>
      </c>
      <c r="G28" s="114">
        <v>831</v>
      </c>
      <c r="H28" s="140">
        <v>825</v>
      </c>
      <c r="I28" s="115">
        <v>-13</v>
      </c>
      <c r="J28" s="116">
        <v>-1.5757575757575757</v>
      </c>
    </row>
    <row r="29" spans="1:15" s="110" customFormat="1" ht="24.95" customHeight="1" x14ac:dyDescent="0.2">
      <c r="A29" s="193">
        <v>86</v>
      </c>
      <c r="B29" s="199" t="s">
        <v>165</v>
      </c>
      <c r="C29" s="113">
        <v>6.7074747823088199</v>
      </c>
      <c r="D29" s="115">
        <v>1556</v>
      </c>
      <c r="E29" s="114">
        <v>1611</v>
      </c>
      <c r="F29" s="114">
        <v>1604</v>
      </c>
      <c r="G29" s="114">
        <v>1640</v>
      </c>
      <c r="H29" s="140">
        <v>1591</v>
      </c>
      <c r="I29" s="115">
        <v>-35</v>
      </c>
      <c r="J29" s="116">
        <v>-2.1998742928975488</v>
      </c>
    </row>
    <row r="30" spans="1:15" s="110" customFormat="1" ht="24.95" customHeight="1" x14ac:dyDescent="0.2">
      <c r="A30" s="193">
        <v>87.88</v>
      </c>
      <c r="B30" s="204" t="s">
        <v>166</v>
      </c>
      <c r="C30" s="113">
        <v>5.0133632209673245</v>
      </c>
      <c r="D30" s="115">
        <v>1163</v>
      </c>
      <c r="E30" s="114">
        <v>1151</v>
      </c>
      <c r="F30" s="114">
        <v>1167</v>
      </c>
      <c r="G30" s="114">
        <v>1129</v>
      </c>
      <c r="H30" s="140">
        <v>1120</v>
      </c>
      <c r="I30" s="115">
        <v>43</v>
      </c>
      <c r="J30" s="116">
        <v>3.8392857142857144</v>
      </c>
    </row>
    <row r="31" spans="1:15" s="110" customFormat="1" ht="24.95" customHeight="1" x14ac:dyDescent="0.2">
      <c r="A31" s="193" t="s">
        <v>167</v>
      </c>
      <c r="B31" s="199" t="s">
        <v>168</v>
      </c>
      <c r="C31" s="113">
        <v>9.5913440813863264</v>
      </c>
      <c r="D31" s="115">
        <v>2225</v>
      </c>
      <c r="E31" s="114">
        <v>2389</v>
      </c>
      <c r="F31" s="114">
        <v>2407</v>
      </c>
      <c r="G31" s="114">
        <v>2396</v>
      </c>
      <c r="H31" s="140">
        <v>2243</v>
      </c>
      <c r="I31" s="115">
        <v>-18</v>
      </c>
      <c r="J31" s="116">
        <v>-0.80249665626393218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2.280368997327356</v>
      </c>
      <c r="D34" s="115">
        <v>529</v>
      </c>
      <c r="E34" s="114">
        <v>544</v>
      </c>
      <c r="F34" s="114">
        <v>538</v>
      </c>
      <c r="G34" s="114">
        <v>497</v>
      </c>
      <c r="H34" s="140">
        <v>494</v>
      </c>
      <c r="I34" s="115">
        <v>35</v>
      </c>
      <c r="J34" s="116">
        <v>7.0850202429149798</v>
      </c>
    </row>
    <row r="35" spans="1:10" s="110" customFormat="1" ht="24.95" customHeight="1" x14ac:dyDescent="0.2">
      <c r="A35" s="292" t="s">
        <v>171</v>
      </c>
      <c r="B35" s="293" t="s">
        <v>172</v>
      </c>
      <c r="C35" s="113">
        <v>9.6473833951202685</v>
      </c>
      <c r="D35" s="115">
        <v>2238</v>
      </c>
      <c r="E35" s="114">
        <v>2226</v>
      </c>
      <c r="F35" s="114">
        <v>2273</v>
      </c>
      <c r="G35" s="114">
        <v>2249</v>
      </c>
      <c r="H35" s="140">
        <v>2238</v>
      </c>
      <c r="I35" s="115">
        <v>0</v>
      </c>
      <c r="J35" s="116">
        <v>0</v>
      </c>
    </row>
    <row r="36" spans="1:10" s="110" customFormat="1" ht="24.95" customHeight="1" x14ac:dyDescent="0.2">
      <c r="A36" s="294" t="s">
        <v>173</v>
      </c>
      <c r="B36" s="295" t="s">
        <v>174</v>
      </c>
      <c r="C36" s="125">
        <v>88.07224760755237</v>
      </c>
      <c r="D36" s="143">
        <v>20431</v>
      </c>
      <c r="E36" s="144">
        <v>21551</v>
      </c>
      <c r="F36" s="144">
        <v>21728</v>
      </c>
      <c r="G36" s="144">
        <v>21905</v>
      </c>
      <c r="H36" s="145">
        <v>20942</v>
      </c>
      <c r="I36" s="143">
        <v>-511</v>
      </c>
      <c r="J36" s="146">
        <v>-2.4400725814153374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23198</v>
      </c>
      <c r="F11" s="264">
        <v>24321</v>
      </c>
      <c r="G11" s="264">
        <v>24539</v>
      </c>
      <c r="H11" s="264">
        <v>24651</v>
      </c>
      <c r="I11" s="265">
        <v>23674</v>
      </c>
      <c r="J11" s="263">
        <v>-476</v>
      </c>
      <c r="K11" s="266">
        <v>-2.0106445890005915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38.74471937235969</v>
      </c>
      <c r="E13" s="115">
        <v>8988</v>
      </c>
      <c r="F13" s="114">
        <v>9412</v>
      </c>
      <c r="G13" s="114">
        <v>9712</v>
      </c>
      <c r="H13" s="114">
        <v>9762</v>
      </c>
      <c r="I13" s="140">
        <v>9305</v>
      </c>
      <c r="J13" s="115">
        <v>-317</v>
      </c>
      <c r="K13" s="116">
        <v>-3.4067705534658788</v>
      </c>
    </row>
    <row r="14" spans="1:15" ht="15.95" customHeight="1" x14ac:dyDescent="0.2">
      <c r="A14" s="306" t="s">
        <v>230</v>
      </c>
      <c r="B14" s="307"/>
      <c r="C14" s="308"/>
      <c r="D14" s="113">
        <v>46.814380550047417</v>
      </c>
      <c r="E14" s="115">
        <v>10860</v>
      </c>
      <c r="F14" s="114">
        <v>11372</v>
      </c>
      <c r="G14" s="114">
        <v>11356</v>
      </c>
      <c r="H14" s="114">
        <v>11430</v>
      </c>
      <c r="I14" s="140">
        <v>10975</v>
      </c>
      <c r="J14" s="115">
        <v>-115</v>
      </c>
      <c r="K14" s="116">
        <v>-1.0478359908883828</v>
      </c>
    </row>
    <row r="15" spans="1:15" ht="15.95" customHeight="1" x14ac:dyDescent="0.2">
      <c r="A15" s="306" t="s">
        <v>231</v>
      </c>
      <c r="B15" s="307"/>
      <c r="C15" s="308"/>
      <c r="D15" s="113">
        <v>6.9402534701267351</v>
      </c>
      <c r="E15" s="115">
        <v>1610</v>
      </c>
      <c r="F15" s="114">
        <v>1713</v>
      </c>
      <c r="G15" s="114">
        <v>1705</v>
      </c>
      <c r="H15" s="114">
        <v>1709</v>
      </c>
      <c r="I15" s="140">
        <v>1685</v>
      </c>
      <c r="J15" s="115">
        <v>-75</v>
      </c>
      <c r="K15" s="116">
        <v>-4.4510385756676554</v>
      </c>
    </row>
    <row r="16" spans="1:15" ht="15.95" customHeight="1" x14ac:dyDescent="0.2">
      <c r="A16" s="306" t="s">
        <v>232</v>
      </c>
      <c r="B16" s="307"/>
      <c r="C16" s="308"/>
      <c r="D16" s="113">
        <v>5.0090525045262524</v>
      </c>
      <c r="E16" s="115">
        <v>1162</v>
      </c>
      <c r="F16" s="114">
        <v>1207</v>
      </c>
      <c r="G16" s="114">
        <v>1158</v>
      </c>
      <c r="H16" s="114">
        <v>1155</v>
      </c>
      <c r="I16" s="140">
        <v>1142</v>
      </c>
      <c r="J16" s="115">
        <v>20</v>
      </c>
      <c r="K16" s="116">
        <v>1.7513134851138354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2.0562117423915853</v>
      </c>
      <c r="E18" s="115">
        <v>477</v>
      </c>
      <c r="F18" s="114">
        <v>479</v>
      </c>
      <c r="G18" s="114">
        <v>481</v>
      </c>
      <c r="H18" s="114">
        <v>450</v>
      </c>
      <c r="I18" s="140">
        <v>443</v>
      </c>
      <c r="J18" s="115">
        <v>34</v>
      </c>
      <c r="K18" s="116">
        <v>7.6749435665914225</v>
      </c>
    </row>
    <row r="19" spans="1:11" ht="14.1" customHeight="1" x14ac:dyDescent="0.2">
      <c r="A19" s="306" t="s">
        <v>235</v>
      </c>
      <c r="B19" s="307" t="s">
        <v>236</v>
      </c>
      <c r="C19" s="308"/>
      <c r="D19" s="113">
        <v>1.5691007845503924</v>
      </c>
      <c r="E19" s="115">
        <v>364</v>
      </c>
      <c r="F19" s="114">
        <v>367</v>
      </c>
      <c r="G19" s="114">
        <v>379</v>
      </c>
      <c r="H19" s="114">
        <v>355</v>
      </c>
      <c r="I19" s="140">
        <v>338</v>
      </c>
      <c r="J19" s="115">
        <v>26</v>
      </c>
      <c r="K19" s="116">
        <v>7.6923076923076925</v>
      </c>
    </row>
    <row r="20" spans="1:11" ht="14.1" customHeight="1" x14ac:dyDescent="0.2">
      <c r="A20" s="306">
        <v>12</v>
      </c>
      <c r="B20" s="307" t="s">
        <v>237</v>
      </c>
      <c r="C20" s="308"/>
      <c r="D20" s="113">
        <v>0.90093973618415379</v>
      </c>
      <c r="E20" s="115">
        <v>209</v>
      </c>
      <c r="F20" s="114">
        <v>215</v>
      </c>
      <c r="G20" s="114">
        <v>220</v>
      </c>
      <c r="H20" s="114">
        <v>220</v>
      </c>
      <c r="I20" s="140">
        <v>224</v>
      </c>
      <c r="J20" s="115">
        <v>-15</v>
      </c>
      <c r="K20" s="116">
        <v>-6.6964285714285712</v>
      </c>
    </row>
    <row r="21" spans="1:11" ht="14.1" customHeight="1" x14ac:dyDescent="0.2">
      <c r="A21" s="306">
        <v>21</v>
      </c>
      <c r="B21" s="307" t="s">
        <v>238</v>
      </c>
      <c r="C21" s="308"/>
      <c r="D21" s="113">
        <v>6.0350030175015085E-2</v>
      </c>
      <c r="E21" s="115">
        <v>14</v>
      </c>
      <c r="F21" s="114">
        <v>17</v>
      </c>
      <c r="G21" s="114">
        <v>17</v>
      </c>
      <c r="H21" s="114">
        <v>13</v>
      </c>
      <c r="I21" s="140">
        <v>18</v>
      </c>
      <c r="J21" s="115">
        <v>-4</v>
      </c>
      <c r="K21" s="116">
        <v>-22.222222222222221</v>
      </c>
    </row>
    <row r="22" spans="1:11" ht="14.1" customHeight="1" x14ac:dyDescent="0.2">
      <c r="A22" s="306">
        <v>22</v>
      </c>
      <c r="B22" s="307" t="s">
        <v>239</v>
      </c>
      <c r="C22" s="308"/>
      <c r="D22" s="113">
        <v>0.21122510561255281</v>
      </c>
      <c r="E22" s="115">
        <v>49</v>
      </c>
      <c r="F22" s="114">
        <v>49</v>
      </c>
      <c r="G22" s="114">
        <v>50</v>
      </c>
      <c r="H22" s="114">
        <v>52</v>
      </c>
      <c r="I22" s="140">
        <v>52</v>
      </c>
      <c r="J22" s="115">
        <v>-3</v>
      </c>
      <c r="K22" s="116">
        <v>-5.7692307692307692</v>
      </c>
    </row>
    <row r="23" spans="1:11" ht="14.1" customHeight="1" x14ac:dyDescent="0.2">
      <c r="A23" s="306">
        <v>23</v>
      </c>
      <c r="B23" s="307" t="s">
        <v>240</v>
      </c>
      <c r="C23" s="308"/>
      <c r="D23" s="113">
        <v>0.42245021122510562</v>
      </c>
      <c r="E23" s="115">
        <v>98</v>
      </c>
      <c r="F23" s="114">
        <v>104</v>
      </c>
      <c r="G23" s="114">
        <v>106</v>
      </c>
      <c r="H23" s="114">
        <v>106</v>
      </c>
      <c r="I23" s="140">
        <v>96</v>
      </c>
      <c r="J23" s="115">
        <v>2</v>
      </c>
      <c r="K23" s="116">
        <v>2.0833333333333335</v>
      </c>
    </row>
    <row r="24" spans="1:11" ht="14.1" customHeight="1" x14ac:dyDescent="0.2">
      <c r="A24" s="306">
        <v>24</v>
      </c>
      <c r="B24" s="307" t="s">
        <v>241</v>
      </c>
      <c r="C24" s="308"/>
      <c r="D24" s="113">
        <v>0.59056815242693339</v>
      </c>
      <c r="E24" s="115">
        <v>137</v>
      </c>
      <c r="F24" s="114">
        <v>139</v>
      </c>
      <c r="G24" s="114">
        <v>138</v>
      </c>
      <c r="H24" s="114">
        <v>140</v>
      </c>
      <c r="I24" s="140">
        <v>144</v>
      </c>
      <c r="J24" s="115">
        <v>-7</v>
      </c>
      <c r="K24" s="116">
        <v>-4.8611111111111107</v>
      </c>
    </row>
    <row r="25" spans="1:11" ht="14.1" customHeight="1" x14ac:dyDescent="0.2">
      <c r="A25" s="306">
        <v>25</v>
      </c>
      <c r="B25" s="307" t="s">
        <v>242</v>
      </c>
      <c r="C25" s="308"/>
      <c r="D25" s="113">
        <v>1.1768255884127943</v>
      </c>
      <c r="E25" s="115">
        <v>273</v>
      </c>
      <c r="F25" s="114">
        <v>281</v>
      </c>
      <c r="G25" s="114">
        <v>298</v>
      </c>
      <c r="H25" s="114">
        <v>286</v>
      </c>
      <c r="I25" s="140">
        <v>293</v>
      </c>
      <c r="J25" s="115">
        <v>-20</v>
      </c>
      <c r="K25" s="116">
        <v>-6.8259385665529013</v>
      </c>
    </row>
    <row r="26" spans="1:11" ht="14.1" customHeight="1" x14ac:dyDescent="0.2">
      <c r="A26" s="306">
        <v>26</v>
      </c>
      <c r="B26" s="307" t="s">
        <v>243</v>
      </c>
      <c r="C26" s="308"/>
      <c r="D26" s="113">
        <v>0.57332528666264337</v>
      </c>
      <c r="E26" s="115">
        <v>133</v>
      </c>
      <c r="F26" s="114">
        <v>130</v>
      </c>
      <c r="G26" s="114">
        <v>124</v>
      </c>
      <c r="H26" s="114">
        <v>124</v>
      </c>
      <c r="I26" s="140">
        <v>125</v>
      </c>
      <c r="J26" s="115">
        <v>8</v>
      </c>
      <c r="K26" s="116">
        <v>6.4</v>
      </c>
    </row>
    <row r="27" spans="1:11" ht="14.1" customHeight="1" x14ac:dyDescent="0.2">
      <c r="A27" s="306">
        <v>27</v>
      </c>
      <c r="B27" s="307" t="s">
        <v>244</v>
      </c>
      <c r="C27" s="308"/>
      <c r="D27" s="113">
        <v>0.75437537718768854</v>
      </c>
      <c r="E27" s="115">
        <v>175</v>
      </c>
      <c r="F27" s="114">
        <v>112</v>
      </c>
      <c r="G27" s="114">
        <v>115</v>
      </c>
      <c r="H27" s="114">
        <v>106</v>
      </c>
      <c r="I27" s="140">
        <v>107</v>
      </c>
      <c r="J27" s="115">
        <v>68</v>
      </c>
      <c r="K27" s="116">
        <v>63.55140186915888</v>
      </c>
    </row>
    <row r="28" spans="1:11" ht="14.1" customHeight="1" x14ac:dyDescent="0.2">
      <c r="A28" s="306">
        <v>28</v>
      </c>
      <c r="B28" s="307" t="s">
        <v>245</v>
      </c>
      <c r="C28" s="308"/>
      <c r="D28" s="113">
        <v>0.12932149323217518</v>
      </c>
      <c r="E28" s="115">
        <v>30</v>
      </c>
      <c r="F28" s="114">
        <v>36</v>
      </c>
      <c r="G28" s="114">
        <v>37</v>
      </c>
      <c r="H28" s="114">
        <v>35</v>
      </c>
      <c r="I28" s="140">
        <v>34</v>
      </c>
      <c r="J28" s="115">
        <v>-4</v>
      </c>
      <c r="K28" s="116">
        <v>-11.764705882352942</v>
      </c>
    </row>
    <row r="29" spans="1:11" ht="14.1" customHeight="1" x14ac:dyDescent="0.2">
      <c r="A29" s="306">
        <v>29</v>
      </c>
      <c r="B29" s="307" t="s">
        <v>246</v>
      </c>
      <c r="C29" s="308"/>
      <c r="D29" s="113">
        <v>2.6683334770238814</v>
      </c>
      <c r="E29" s="115">
        <v>619</v>
      </c>
      <c r="F29" s="114">
        <v>730</v>
      </c>
      <c r="G29" s="114">
        <v>729</v>
      </c>
      <c r="H29" s="114">
        <v>754</v>
      </c>
      <c r="I29" s="140">
        <v>725</v>
      </c>
      <c r="J29" s="115">
        <v>-106</v>
      </c>
      <c r="K29" s="116">
        <v>-14.620689655172415</v>
      </c>
    </row>
    <row r="30" spans="1:11" ht="14.1" customHeight="1" x14ac:dyDescent="0.2">
      <c r="A30" s="306" t="s">
        <v>247</v>
      </c>
      <c r="B30" s="307" t="s">
        <v>248</v>
      </c>
      <c r="C30" s="308"/>
      <c r="D30" s="113">
        <v>0.357789464609018</v>
      </c>
      <c r="E30" s="115">
        <v>83</v>
      </c>
      <c r="F30" s="114">
        <v>95</v>
      </c>
      <c r="G30" s="114">
        <v>92</v>
      </c>
      <c r="H30" s="114">
        <v>87</v>
      </c>
      <c r="I30" s="140">
        <v>81</v>
      </c>
      <c r="J30" s="115">
        <v>2</v>
      </c>
      <c r="K30" s="116">
        <v>2.4691358024691357</v>
      </c>
    </row>
    <row r="31" spans="1:11" ht="14.1" customHeight="1" x14ac:dyDescent="0.2">
      <c r="A31" s="306" t="s">
        <v>249</v>
      </c>
      <c r="B31" s="307" t="s">
        <v>250</v>
      </c>
      <c r="C31" s="308"/>
      <c r="D31" s="113">
        <v>2.3105440124148635</v>
      </c>
      <c r="E31" s="115">
        <v>536</v>
      </c>
      <c r="F31" s="114">
        <v>635</v>
      </c>
      <c r="G31" s="114">
        <v>637</v>
      </c>
      <c r="H31" s="114">
        <v>667</v>
      </c>
      <c r="I31" s="140">
        <v>644</v>
      </c>
      <c r="J31" s="115">
        <v>-108</v>
      </c>
      <c r="K31" s="116">
        <v>-16.770186335403725</v>
      </c>
    </row>
    <row r="32" spans="1:11" ht="14.1" customHeight="1" x14ac:dyDescent="0.2">
      <c r="A32" s="306">
        <v>31</v>
      </c>
      <c r="B32" s="307" t="s">
        <v>251</v>
      </c>
      <c r="C32" s="308"/>
      <c r="D32" s="113">
        <v>0.22415725493577032</v>
      </c>
      <c r="E32" s="115">
        <v>52</v>
      </c>
      <c r="F32" s="114">
        <v>50</v>
      </c>
      <c r="G32" s="114">
        <v>49</v>
      </c>
      <c r="H32" s="114">
        <v>57</v>
      </c>
      <c r="I32" s="140">
        <v>60</v>
      </c>
      <c r="J32" s="115">
        <v>-8</v>
      </c>
      <c r="K32" s="116">
        <v>-13.333333333333334</v>
      </c>
    </row>
    <row r="33" spans="1:11" ht="14.1" customHeight="1" x14ac:dyDescent="0.2">
      <c r="A33" s="306">
        <v>32</v>
      </c>
      <c r="B33" s="307" t="s">
        <v>252</v>
      </c>
      <c r="C33" s="308"/>
      <c r="D33" s="113">
        <v>0.95266833347702384</v>
      </c>
      <c r="E33" s="115">
        <v>221</v>
      </c>
      <c r="F33" s="114">
        <v>206</v>
      </c>
      <c r="G33" s="114">
        <v>226</v>
      </c>
      <c r="H33" s="114">
        <v>226</v>
      </c>
      <c r="I33" s="140">
        <v>227</v>
      </c>
      <c r="J33" s="115">
        <v>-6</v>
      </c>
      <c r="K33" s="116">
        <v>-2.643171806167401</v>
      </c>
    </row>
    <row r="34" spans="1:11" ht="14.1" customHeight="1" x14ac:dyDescent="0.2">
      <c r="A34" s="306">
        <v>33</v>
      </c>
      <c r="B34" s="307" t="s">
        <v>253</v>
      </c>
      <c r="C34" s="308"/>
      <c r="D34" s="113">
        <v>0.44400379343046814</v>
      </c>
      <c r="E34" s="115">
        <v>103</v>
      </c>
      <c r="F34" s="114">
        <v>96</v>
      </c>
      <c r="G34" s="114">
        <v>97</v>
      </c>
      <c r="H34" s="114">
        <v>91</v>
      </c>
      <c r="I34" s="140">
        <v>100</v>
      </c>
      <c r="J34" s="115">
        <v>3</v>
      </c>
      <c r="K34" s="116">
        <v>3</v>
      </c>
    </row>
    <row r="35" spans="1:11" ht="14.1" customHeight="1" x14ac:dyDescent="0.2">
      <c r="A35" s="306">
        <v>34</v>
      </c>
      <c r="B35" s="307" t="s">
        <v>254</v>
      </c>
      <c r="C35" s="308"/>
      <c r="D35" s="113">
        <v>5.5004741788085179</v>
      </c>
      <c r="E35" s="115">
        <v>1276</v>
      </c>
      <c r="F35" s="114">
        <v>1300</v>
      </c>
      <c r="G35" s="114">
        <v>1319</v>
      </c>
      <c r="H35" s="114">
        <v>1307</v>
      </c>
      <c r="I35" s="140">
        <v>1267</v>
      </c>
      <c r="J35" s="115">
        <v>9</v>
      </c>
      <c r="K35" s="116">
        <v>0.71033938437253352</v>
      </c>
    </row>
    <row r="36" spans="1:11" ht="14.1" customHeight="1" x14ac:dyDescent="0.2">
      <c r="A36" s="306">
        <v>41</v>
      </c>
      <c r="B36" s="307" t="s">
        <v>255</v>
      </c>
      <c r="C36" s="308"/>
      <c r="D36" s="113">
        <v>0.55608242089835336</v>
      </c>
      <c r="E36" s="115">
        <v>129</v>
      </c>
      <c r="F36" s="114">
        <v>128</v>
      </c>
      <c r="G36" s="114">
        <v>124</v>
      </c>
      <c r="H36" s="114">
        <v>116</v>
      </c>
      <c r="I36" s="140">
        <v>116</v>
      </c>
      <c r="J36" s="115">
        <v>13</v>
      </c>
      <c r="K36" s="116">
        <v>11.206896551724139</v>
      </c>
    </row>
    <row r="37" spans="1:11" ht="14.1" customHeight="1" x14ac:dyDescent="0.2">
      <c r="A37" s="306">
        <v>42</v>
      </c>
      <c r="B37" s="307" t="s">
        <v>256</v>
      </c>
      <c r="C37" s="308"/>
      <c r="D37" s="113">
        <v>4.7417880851797566E-2</v>
      </c>
      <c r="E37" s="115">
        <v>11</v>
      </c>
      <c r="F37" s="114">
        <v>10</v>
      </c>
      <c r="G37" s="114">
        <v>10</v>
      </c>
      <c r="H37" s="114">
        <v>11</v>
      </c>
      <c r="I37" s="140">
        <v>10</v>
      </c>
      <c r="J37" s="115">
        <v>1</v>
      </c>
      <c r="K37" s="116">
        <v>10</v>
      </c>
    </row>
    <row r="38" spans="1:11" ht="14.1" customHeight="1" x14ac:dyDescent="0.2">
      <c r="A38" s="306">
        <v>43</v>
      </c>
      <c r="B38" s="307" t="s">
        <v>257</v>
      </c>
      <c r="C38" s="308"/>
      <c r="D38" s="113">
        <v>0.43107164410725063</v>
      </c>
      <c r="E38" s="115">
        <v>100</v>
      </c>
      <c r="F38" s="114">
        <v>101</v>
      </c>
      <c r="G38" s="114">
        <v>99</v>
      </c>
      <c r="H38" s="114">
        <v>91</v>
      </c>
      <c r="I38" s="140">
        <v>89</v>
      </c>
      <c r="J38" s="115">
        <v>11</v>
      </c>
      <c r="K38" s="116">
        <v>12.359550561797754</v>
      </c>
    </row>
    <row r="39" spans="1:11" ht="14.1" customHeight="1" x14ac:dyDescent="0.2">
      <c r="A39" s="306">
        <v>51</v>
      </c>
      <c r="B39" s="307" t="s">
        <v>258</v>
      </c>
      <c r="C39" s="308"/>
      <c r="D39" s="113">
        <v>6.9230106043624451</v>
      </c>
      <c r="E39" s="115">
        <v>1606</v>
      </c>
      <c r="F39" s="114">
        <v>1630</v>
      </c>
      <c r="G39" s="114">
        <v>1662</v>
      </c>
      <c r="H39" s="114">
        <v>1700</v>
      </c>
      <c r="I39" s="140">
        <v>1672</v>
      </c>
      <c r="J39" s="115">
        <v>-66</v>
      </c>
      <c r="K39" s="116">
        <v>-3.9473684210526314</v>
      </c>
    </row>
    <row r="40" spans="1:11" ht="14.1" customHeight="1" x14ac:dyDescent="0.2">
      <c r="A40" s="306" t="s">
        <v>259</v>
      </c>
      <c r="B40" s="307" t="s">
        <v>260</v>
      </c>
      <c r="C40" s="308"/>
      <c r="D40" s="113">
        <v>6.4488317958444696</v>
      </c>
      <c r="E40" s="115">
        <v>1496</v>
      </c>
      <c r="F40" s="114">
        <v>1514</v>
      </c>
      <c r="G40" s="114">
        <v>1538</v>
      </c>
      <c r="H40" s="114">
        <v>1576</v>
      </c>
      <c r="I40" s="140">
        <v>1562</v>
      </c>
      <c r="J40" s="115">
        <v>-66</v>
      </c>
      <c r="K40" s="116">
        <v>-4.225352112676056</v>
      </c>
    </row>
    <row r="41" spans="1:11" ht="14.1" customHeight="1" x14ac:dyDescent="0.2">
      <c r="A41" s="306"/>
      <c r="B41" s="307" t="s">
        <v>261</v>
      </c>
      <c r="C41" s="308"/>
      <c r="D41" s="113">
        <v>1.8234330545736701</v>
      </c>
      <c r="E41" s="115">
        <v>423</v>
      </c>
      <c r="F41" s="114">
        <v>415</v>
      </c>
      <c r="G41" s="114">
        <v>425</v>
      </c>
      <c r="H41" s="114">
        <v>434</v>
      </c>
      <c r="I41" s="140">
        <v>449</v>
      </c>
      <c r="J41" s="115">
        <v>-26</v>
      </c>
      <c r="K41" s="116">
        <v>-5.7906458797327396</v>
      </c>
    </row>
    <row r="42" spans="1:11" ht="14.1" customHeight="1" x14ac:dyDescent="0.2">
      <c r="A42" s="306">
        <v>52</v>
      </c>
      <c r="B42" s="307" t="s">
        <v>262</v>
      </c>
      <c r="C42" s="308"/>
      <c r="D42" s="113">
        <v>5.2590740581084576</v>
      </c>
      <c r="E42" s="115">
        <v>1220</v>
      </c>
      <c r="F42" s="114">
        <v>1265</v>
      </c>
      <c r="G42" s="114">
        <v>1274</v>
      </c>
      <c r="H42" s="114">
        <v>1239</v>
      </c>
      <c r="I42" s="140">
        <v>1189</v>
      </c>
      <c r="J42" s="115">
        <v>31</v>
      </c>
      <c r="K42" s="116">
        <v>2.6072329688814131</v>
      </c>
    </row>
    <row r="43" spans="1:11" ht="14.1" customHeight="1" x14ac:dyDescent="0.2">
      <c r="A43" s="306" t="s">
        <v>263</v>
      </c>
      <c r="B43" s="307" t="s">
        <v>264</v>
      </c>
      <c r="C43" s="308"/>
      <c r="D43" s="113">
        <v>5.0090525045262524</v>
      </c>
      <c r="E43" s="115">
        <v>1162</v>
      </c>
      <c r="F43" s="114">
        <v>1193</v>
      </c>
      <c r="G43" s="114">
        <v>1204</v>
      </c>
      <c r="H43" s="114">
        <v>1180</v>
      </c>
      <c r="I43" s="140">
        <v>1134</v>
      </c>
      <c r="J43" s="115">
        <v>28</v>
      </c>
      <c r="K43" s="116">
        <v>2.4691358024691357</v>
      </c>
    </row>
    <row r="44" spans="1:11" ht="14.1" customHeight="1" x14ac:dyDescent="0.2">
      <c r="A44" s="306">
        <v>53</v>
      </c>
      <c r="B44" s="307" t="s">
        <v>265</v>
      </c>
      <c r="C44" s="308"/>
      <c r="D44" s="113">
        <v>4.573670143977929</v>
      </c>
      <c r="E44" s="115">
        <v>1061</v>
      </c>
      <c r="F44" s="114">
        <v>1127</v>
      </c>
      <c r="G44" s="114">
        <v>1220</v>
      </c>
      <c r="H44" s="114">
        <v>1181</v>
      </c>
      <c r="I44" s="140">
        <v>1083</v>
      </c>
      <c r="J44" s="115">
        <v>-22</v>
      </c>
      <c r="K44" s="116">
        <v>-2.0313942751615883</v>
      </c>
    </row>
    <row r="45" spans="1:11" ht="14.1" customHeight="1" x14ac:dyDescent="0.2">
      <c r="A45" s="306" t="s">
        <v>266</v>
      </c>
      <c r="B45" s="307" t="s">
        <v>267</v>
      </c>
      <c r="C45" s="308"/>
      <c r="D45" s="113">
        <v>4.556427278213639</v>
      </c>
      <c r="E45" s="115">
        <v>1057</v>
      </c>
      <c r="F45" s="114">
        <v>1123</v>
      </c>
      <c r="G45" s="114">
        <v>1216</v>
      </c>
      <c r="H45" s="114">
        <v>1176</v>
      </c>
      <c r="I45" s="140">
        <v>1078</v>
      </c>
      <c r="J45" s="115">
        <v>-21</v>
      </c>
      <c r="K45" s="116">
        <v>-1.948051948051948</v>
      </c>
    </row>
    <row r="46" spans="1:11" ht="14.1" customHeight="1" x14ac:dyDescent="0.2">
      <c r="A46" s="306">
        <v>54</v>
      </c>
      <c r="B46" s="307" t="s">
        <v>268</v>
      </c>
      <c r="C46" s="308"/>
      <c r="D46" s="113">
        <v>11.802741615656522</v>
      </c>
      <c r="E46" s="115">
        <v>2738</v>
      </c>
      <c r="F46" s="114">
        <v>2849</v>
      </c>
      <c r="G46" s="114">
        <v>2921</v>
      </c>
      <c r="H46" s="114">
        <v>2926</v>
      </c>
      <c r="I46" s="140">
        <v>2866</v>
      </c>
      <c r="J46" s="115">
        <v>-128</v>
      </c>
      <c r="K46" s="116">
        <v>-4.4661549197487789</v>
      </c>
    </row>
    <row r="47" spans="1:11" ht="14.1" customHeight="1" x14ac:dyDescent="0.2">
      <c r="A47" s="306">
        <v>61</v>
      </c>
      <c r="B47" s="307" t="s">
        <v>269</v>
      </c>
      <c r="C47" s="308"/>
      <c r="D47" s="113">
        <v>0.93542546771273383</v>
      </c>
      <c r="E47" s="115">
        <v>217</v>
      </c>
      <c r="F47" s="114">
        <v>221</v>
      </c>
      <c r="G47" s="114">
        <v>216</v>
      </c>
      <c r="H47" s="114">
        <v>228</v>
      </c>
      <c r="I47" s="140">
        <v>223</v>
      </c>
      <c r="J47" s="115">
        <v>-6</v>
      </c>
      <c r="K47" s="116">
        <v>-2.6905829596412558</v>
      </c>
    </row>
    <row r="48" spans="1:11" ht="14.1" customHeight="1" x14ac:dyDescent="0.2">
      <c r="A48" s="306">
        <v>62</v>
      </c>
      <c r="B48" s="307" t="s">
        <v>270</v>
      </c>
      <c r="C48" s="308"/>
      <c r="D48" s="113">
        <v>12.091559617208381</v>
      </c>
      <c r="E48" s="115">
        <v>2805</v>
      </c>
      <c r="F48" s="114">
        <v>2945</v>
      </c>
      <c r="G48" s="114">
        <v>2942</v>
      </c>
      <c r="H48" s="114">
        <v>3019</v>
      </c>
      <c r="I48" s="140">
        <v>2766</v>
      </c>
      <c r="J48" s="115">
        <v>39</v>
      </c>
      <c r="K48" s="116">
        <v>1.4099783080260304</v>
      </c>
    </row>
    <row r="49" spans="1:11" ht="14.1" customHeight="1" x14ac:dyDescent="0.2">
      <c r="A49" s="306">
        <v>63</v>
      </c>
      <c r="B49" s="307" t="s">
        <v>271</v>
      </c>
      <c r="C49" s="308"/>
      <c r="D49" s="113">
        <v>11.410466419518924</v>
      </c>
      <c r="E49" s="115">
        <v>2647</v>
      </c>
      <c r="F49" s="114">
        <v>3129</v>
      </c>
      <c r="G49" s="114">
        <v>3144</v>
      </c>
      <c r="H49" s="114">
        <v>3253</v>
      </c>
      <c r="I49" s="140">
        <v>2965</v>
      </c>
      <c r="J49" s="115">
        <v>-318</v>
      </c>
      <c r="K49" s="116">
        <v>-10.725126475548061</v>
      </c>
    </row>
    <row r="50" spans="1:11" ht="14.1" customHeight="1" x14ac:dyDescent="0.2">
      <c r="A50" s="306" t="s">
        <v>272</v>
      </c>
      <c r="B50" s="307" t="s">
        <v>273</v>
      </c>
      <c r="C50" s="308"/>
      <c r="D50" s="113">
        <v>1.5518579187861024</v>
      </c>
      <c r="E50" s="115">
        <v>360</v>
      </c>
      <c r="F50" s="114">
        <v>385</v>
      </c>
      <c r="G50" s="114">
        <v>415</v>
      </c>
      <c r="H50" s="114">
        <v>433</v>
      </c>
      <c r="I50" s="140">
        <v>412</v>
      </c>
      <c r="J50" s="115">
        <v>-52</v>
      </c>
      <c r="K50" s="116">
        <v>-12.621359223300971</v>
      </c>
    </row>
    <row r="51" spans="1:11" ht="14.1" customHeight="1" x14ac:dyDescent="0.2">
      <c r="A51" s="306" t="s">
        <v>274</v>
      </c>
      <c r="B51" s="307" t="s">
        <v>275</v>
      </c>
      <c r="C51" s="308"/>
      <c r="D51" s="113">
        <v>9.207690318130874</v>
      </c>
      <c r="E51" s="115">
        <v>2136</v>
      </c>
      <c r="F51" s="114">
        <v>2591</v>
      </c>
      <c r="G51" s="114">
        <v>2538</v>
      </c>
      <c r="H51" s="114">
        <v>2616</v>
      </c>
      <c r="I51" s="140">
        <v>2402</v>
      </c>
      <c r="J51" s="115">
        <v>-266</v>
      </c>
      <c r="K51" s="116">
        <v>-11.074104912572857</v>
      </c>
    </row>
    <row r="52" spans="1:11" ht="14.1" customHeight="1" x14ac:dyDescent="0.2">
      <c r="A52" s="306">
        <v>71</v>
      </c>
      <c r="B52" s="307" t="s">
        <v>276</v>
      </c>
      <c r="C52" s="308"/>
      <c r="D52" s="113">
        <v>13.078713682213984</v>
      </c>
      <c r="E52" s="115">
        <v>3034</v>
      </c>
      <c r="F52" s="114">
        <v>3068</v>
      </c>
      <c r="G52" s="114">
        <v>3079</v>
      </c>
      <c r="H52" s="114">
        <v>3113</v>
      </c>
      <c r="I52" s="140">
        <v>3076</v>
      </c>
      <c r="J52" s="115">
        <v>-42</v>
      </c>
      <c r="K52" s="116">
        <v>-1.365409622886866</v>
      </c>
    </row>
    <row r="53" spans="1:11" ht="14.1" customHeight="1" x14ac:dyDescent="0.2">
      <c r="A53" s="306" t="s">
        <v>277</v>
      </c>
      <c r="B53" s="307" t="s">
        <v>278</v>
      </c>
      <c r="C53" s="308"/>
      <c r="D53" s="113">
        <v>1.2845934994396069</v>
      </c>
      <c r="E53" s="115">
        <v>298</v>
      </c>
      <c r="F53" s="114">
        <v>324</v>
      </c>
      <c r="G53" s="114">
        <v>330</v>
      </c>
      <c r="H53" s="114">
        <v>334</v>
      </c>
      <c r="I53" s="140">
        <v>323</v>
      </c>
      <c r="J53" s="115">
        <v>-25</v>
      </c>
      <c r="K53" s="116">
        <v>-7.7399380804953557</v>
      </c>
    </row>
    <row r="54" spans="1:11" ht="14.1" customHeight="1" x14ac:dyDescent="0.2">
      <c r="A54" s="306" t="s">
        <v>279</v>
      </c>
      <c r="B54" s="307" t="s">
        <v>280</v>
      </c>
      <c r="C54" s="308"/>
      <c r="D54" s="113">
        <v>10.983705491852746</v>
      </c>
      <c r="E54" s="115">
        <v>2548</v>
      </c>
      <c r="F54" s="114">
        <v>2552</v>
      </c>
      <c r="G54" s="114">
        <v>2554</v>
      </c>
      <c r="H54" s="114">
        <v>2589</v>
      </c>
      <c r="I54" s="140">
        <v>2561</v>
      </c>
      <c r="J54" s="115">
        <v>-13</v>
      </c>
      <c r="K54" s="116">
        <v>-0.50761421319796951</v>
      </c>
    </row>
    <row r="55" spans="1:11" ht="14.1" customHeight="1" x14ac:dyDescent="0.2">
      <c r="A55" s="306">
        <v>72</v>
      </c>
      <c r="B55" s="307" t="s">
        <v>281</v>
      </c>
      <c r="C55" s="308"/>
      <c r="D55" s="113">
        <v>1.448400724200362</v>
      </c>
      <c r="E55" s="115">
        <v>336</v>
      </c>
      <c r="F55" s="114">
        <v>347</v>
      </c>
      <c r="G55" s="114">
        <v>334</v>
      </c>
      <c r="H55" s="114">
        <v>327</v>
      </c>
      <c r="I55" s="140">
        <v>315</v>
      </c>
      <c r="J55" s="115">
        <v>21</v>
      </c>
      <c r="K55" s="116">
        <v>6.666666666666667</v>
      </c>
    </row>
    <row r="56" spans="1:11" ht="14.1" customHeight="1" x14ac:dyDescent="0.2">
      <c r="A56" s="306" t="s">
        <v>282</v>
      </c>
      <c r="B56" s="307" t="s">
        <v>283</v>
      </c>
      <c r="C56" s="308"/>
      <c r="D56" s="113">
        <v>0.17673937408397275</v>
      </c>
      <c r="E56" s="115">
        <v>41</v>
      </c>
      <c r="F56" s="114">
        <v>40</v>
      </c>
      <c r="G56" s="114">
        <v>35</v>
      </c>
      <c r="H56" s="114">
        <v>40</v>
      </c>
      <c r="I56" s="140">
        <v>39</v>
      </c>
      <c r="J56" s="115">
        <v>2</v>
      </c>
      <c r="K56" s="116">
        <v>5.1282051282051286</v>
      </c>
    </row>
    <row r="57" spans="1:11" ht="14.1" customHeight="1" x14ac:dyDescent="0.2">
      <c r="A57" s="306" t="s">
        <v>284</v>
      </c>
      <c r="B57" s="307" t="s">
        <v>285</v>
      </c>
      <c r="C57" s="308"/>
      <c r="D57" s="113">
        <v>1.0216397965341839</v>
      </c>
      <c r="E57" s="115">
        <v>237</v>
      </c>
      <c r="F57" s="114">
        <v>254</v>
      </c>
      <c r="G57" s="114">
        <v>244</v>
      </c>
      <c r="H57" s="114">
        <v>232</v>
      </c>
      <c r="I57" s="140">
        <v>228</v>
      </c>
      <c r="J57" s="115">
        <v>9</v>
      </c>
      <c r="K57" s="116">
        <v>3.9473684210526314</v>
      </c>
    </row>
    <row r="58" spans="1:11" ht="14.1" customHeight="1" x14ac:dyDescent="0.2">
      <c r="A58" s="306">
        <v>73</v>
      </c>
      <c r="B58" s="307" t="s">
        <v>286</v>
      </c>
      <c r="C58" s="308"/>
      <c r="D58" s="113">
        <v>0.81903612380377622</v>
      </c>
      <c r="E58" s="115">
        <v>190</v>
      </c>
      <c r="F58" s="114">
        <v>194</v>
      </c>
      <c r="G58" s="114">
        <v>192</v>
      </c>
      <c r="H58" s="114">
        <v>192</v>
      </c>
      <c r="I58" s="140">
        <v>193</v>
      </c>
      <c r="J58" s="115">
        <v>-3</v>
      </c>
      <c r="K58" s="116">
        <v>-1.5544041450777202</v>
      </c>
    </row>
    <row r="59" spans="1:11" ht="14.1" customHeight="1" x14ac:dyDescent="0.2">
      <c r="A59" s="306" t="s">
        <v>287</v>
      </c>
      <c r="B59" s="307" t="s">
        <v>288</v>
      </c>
      <c r="C59" s="308"/>
      <c r="D59" s="113">
        <v>0.61212173463229591</v>
      </c>
      <c r="E59" s="115">
        <v>142</v>
      </c>
      <c r="F59" s="114">
        <v>141</v>
      </c>
      <c r="G59" s="114">
        <v>142</v>
      </c>
      <c r="H59" s="114">
        <v>136</v>
      </c>
      <c r="I59" s="140">
        <v>133</v>
      </c>
      <c r="J59" s="115">
        <v>9</v>
      </c>
      <c r="K59" s="116">
        <v>6.7669172932330826</v>
      </c>
    </row>
    <row r="60" spans="1:11" ht="14.1" customHeight="1" x14ac:dyDescent="0.2">
      <c r="A60" s="306">
        <v>81</v>
      </c>
      <c r="B60" s="307" t="s">
        <v>289</v>
      </c>
      <c r="C60" s="308"/>
      <c r="D60" s="113">
        <v>3.5520303474437451</v>
      </c>
      <c r="E60" s="115">
        <v>824</v>
      </c>
      <c r="F60" s="114">
        <v>842</v>
      </c>
      <c r="G60" s="114">
        <v>853</v>
      </c>
      <c r="H60" s="114">
        <v>836</v>
      </c>
      <c r="I60" s="140">
        <v>809</v>
      </c>
      <c r="J60" s="115">
        <v>15</v>
      </c>
      <c r="K60" s="116">
        <v>1.854140914709518</v>
      </c>
    </row>
    <row r="61" spans="1:11" ht="14.1" customHeight="1" x14ac:dyDescent="0.2">
      <c r="A61" s="306" t="s">
        <v>290</v>
      </c>
      <c r="B61" s="307" t="s">
        <v>291</v>
      </c>
      <c r="C61" s="308"/>
      <c r="D61" s="113">
        <v>0.74575394430554354</v>
      </c>
      <c r="E61" s="115">
        <v>173</v>
      </c>
      <c r="F61" s="114">
        <v>176</v>
      </c>
      <c r="G61" s="114">
        <v>174</v>
      </c>
      <c r="H61" s="114">
        <v>176</v>
      </c>
      <c r="I61" s="140">
        <v>175</v>
      </c>
      <c r="J61" s="115">
        <v>-2</v>
      </c>
      <c r="K61" s="116">
        <v>-1.1428571428571428</v>
      </c>
    </row>
    <row r="62" spans="1:11" ht="14.1" customHeight="1" x14ac:dyDescent="0.2">
      <c r="A62" s="306" t="s">
        <v>292</v>
      </c>
      <c r="B62" s="307" t="s">
        <v>293</v>
      </c>
      <c r="C62" s="308"/>
      <c r="D62" s="113">
        <v>1.8622295025433226</v>
      </c>
      <c r="E62" s="115">
        <v>432</v>
      </c>
      <c r="F62" s="114">
        <v>436</v>
      </c>
      <c r="G62" s="114">
        <v>451</v>
      </c>
      <c r="H62" s="114">
        <v>430</v>
      </c>
      <c r="I62" s="140">
        <v>414</v>
      </c>
      <c r="J62" s="115">
        <v>18</v>
      </c>
      <c r="K62" s="116">
        <v>4.3478260869565215</v>
      </c>
    </row>
    <row r="63" spans="1:11" ht="14.1" customHeight="1" x14ac:dyDescent="0.2">
      <c r="A63" s="306"/>
      <c r="B63" s="307" t="s">
        <v>294</v>
      </c>
      <c r="C63" s="308"/>
      <c r="D63" s="113">
        <v>1.6294508147254074</v>
      </c>
      <c r="E63" s="115">
        <v>378</v>
      </c>
      <c r="F63" s="114">
        <v>380</v>
      </c>
      <c r="G63" s="114">
        <v>393</v>
      </c>
      <c r="H63" s="114">
        <v>379</v>
      </c>
      <c r="I63" s="140">
        <v>361</v>
      </c>
      <c r="J63" s="115">
        <v>17</v>
      </c>
      <c r="K63" s="116">
        <v>4.7091412742382275</v>
      </c>
    </row>
    <row r="64" spans="1:11" ht="14.1" customHeight="1" x14ac:dyDescent="0.2">
      <c r="A64" s="306" t="s">
        <v>295</v>
      </c>
      <c r="B64" s="307" t="s">
        <v>296</v>
      </c>
      <c r="C64" s="308"/>
      <c r="D64" s="113">
        <v>0.16380722476075524</v>
      </c>
      <c r="E64" s="115">
        <v>38</v>
      </c>
      <c r="F64" s="114">
        <v>45</v>
      </c>
      <c r="G64" s="114">
        <v>41</v>
      </c>
      <c r="H64" s="114">
        <v>43</v>
      </c>
      <c r="I64" s="140">
        <v>49</v>
      </c>
      <c r="J64" s="115">
        <v>-11</v>
      </c>
      <c r="K64" s="116">
        <v>-22.448979591836736</v>
      </c>
    </row>
    <row r="65" spans="1:11" ht="14.1" customHeight="1" x14ac:dyDescent="0.2">
      <c r="A65" s="306" t="s">
        <v>297</v>
      </c>
      <c r="B65" s="307" t="s">
        <v>298</v>
      </c>
      <c r="C65" s="308"/>
      <c r="D65" s="113">
        <v>0.51728597292870071</v>
      </c>
      <c r="E65" s="115">
        <v>120</v>
      </c>
      <c r="F65" s="114">
        <v>125</v>
      </c>
      <c r="G65" s="114">
        <v>128</v>
      </c>
      <c r="H65" s="114">
        <v>128</v>
      </c>
      <c r="I65" s="140">
        <v>115</v>
      </c>
      <c r="J65" s="115">
        <v>5</v>
      </c>
      <c r="K65" s="116">
        <v>4.3478260869565215</v>
      </c>
    </row>
    <row r="66" spans="1:11" ht="14.1" customHeight="1" x14ac:dyDescent="0.2">
      <c r="A66" s="306">
        <v>82</v>
      </c>
      <c r="B66" s="307" t="s">
        <v>299</v>
      </c>
      <c r="C66" s="308"/>
      <c r="D66" s="113">
        <v>1.4742650228467971</v>
      </c>
      <c r="E66" s="115">
        <v>342</v>
      </c>
      <c r="F66" s="114">
        <v>349</v>
      </c>
      <c r="G66" s="114">
        <v>343</v>
      </c>
      <c r="H66" s="114">
        <v>324</v>
      </c>
      <c r="I66" s="140">
        <v>311</v>
      </c>
      <c r="J66" s="115">
        <v>31</v>
      </c>
      <c r="K66" s="116">
        <v>9.9678456591639879</v>
      </c>
    </row>
    <row r="67" spans="1:11" ht="14.1" customHeight="1" x14ac:dyDescent="0.2">
      <c r="A67" s="306" t="s">
        <v>300</v>
      </c>
      <c r="B67" s="307" t="s">
        <v>301</v>
      </c>
      <c r="C67" s="308"/>
      <c r="D67" s="113">
        <v>0.78023967583412368</v>
      </c>
      <c r="E67" s="115">
        <v>181</v>
      </c>
      <c r="F67" s="114">
        <v>180</v>
      </c>
      <c r="G67" s="114">
        <v>173</v>
      </c>
      <c r="H67" s="114">
        <v>164</v>
      </c>
      <c r="I67" s="140">
        <v>154</v>
      </c>
      <c r="J67" s="115">
        <v>27</v>
      </c>
      <c r="K67" s="116">
        <v>17.532467532467532</v>
      </c>
    </row>
    <row r="68" spans="1:11" ht="14.1" customHeight="1" x14ac:dyDescent="0.2">
      <c r="A68" s="306" t="s">
        <v>302</v>
      </c>
      <c r="B68" s="307" t="s">
        <v>303</v>
      </c>
      <c r="C68" s="308"/>
      <c r="D68" s="113">
        <v>0.36210018105009051</v>
      </c>
      <c r="E68" s="115">
        <v>84</v>
      </c>
      <c r="F68" s="114">
        <v>93</v>
      </c>
      <c r="G68" s="114">
        <v>93</v>
      </c>
      <c r="H68" s="114">
        <v>81</v>
      </c>
      <c r="I68" s="140">
        <v>81</v>
      </c>
      <c r="J68" s="115">
        <v>3</v>
      </c>
      <c r="K68" s="116">
        <v>3.7037037037037037</v>
      </c>
    </row>
    <row r="69" spans="1:11" ht="14.1" customHeight="1" x14ac:dyDescent="0.2">
      <c r="A69" s="306">
        <v>83</v>
      </c>
      <c r="B69" s="307" t="s">
        <v>304</v>
      </c>
      <c r="C69" s="308"/>
      <c r="D69" s="113">
        <v>2.2415725493577034</v>
      </c>
      <c r="E69" s="115">
        <v>520</v>
      </c>
      <c r="F69" s="114">
        <v>507</v>
      </c>
      <c r="G69" s="114">
        <v>525</v>
      </c>
      <c r="H69" s="114">
        <v>541</v>
      </c>
      <c r="I69" s="140">
        <v>553</v>
      </c>
      <c r="J69" s="115">
        <v>-33</v>
      </c>
      <c r="K69" s="116">
        <v>-5.9674502712477393</v>
      </c>
    </row>
    <row r="70" spans="1:11" ht="14.1" customHeight="1" x14ac:dyDescent="0.2">
      <c r="A70" s="306" t="s">
        <v>305</v>
      </c>
      <c r="B70" s="307" t="s">
        <v>306</v>
      </c>
      <c r="C70" s="308"/>
      <c r="D70" s="113">
        <v>1.3535649624967669</v>
      </c>
      <c r="E70" s="115">
        <v>314</v>
      </c>
      <c r="F70" s="114">
        <v>310</v>
      </c>
      <c r="G70" s="114">
        <v>318</v>
      </c>
      <c r="H70" s="114">
        <v>334</v>
      </c>
      <c r="I70" s="140">
        <v>331</v>
      </c>
      <c r="J70" s="115">
        <v>-17</v>
      </c>
      <c r="K70" s="116">
        <v>-5.1359516616314203</v>
      </c>
    </row>
    <row r="71" spans="1:11" ht="14.1" customHeight="1" x14ac:dyDescent="0.2">
      <c r="A71" s="306"/>
      <c r="B71" s="307" t="s">
        <v>307</v>
      </c>
      <c r="C71" s="308"/>
      <c r="D71" s="113">
        <v>0.76730752651090606</v>
      </c>
      <c r="E71" s="115">
        <v>178</v>
      </c>
      <c r="F71" s="114">
        <v>178</v>
      </c>
      <c r="G71" s="114">
        <v>187</v>
      </c>
      <c r="H71" s="114">
        <v>197</v>
      </c>
      <c r="I71" s="140">
        <v>193</v>
      </c>
      <c r="J71" s="115">
        <v>-15</v>
      </c>
      <c r="K71" s="116">
        <v>-7.7720207253886011</v>
      </c>
    </row>
    <row r="72" spans="1:11" ht="14.1" customHeight="1" x14ac:dyDescent="0.2">
      <c r="A72" s="306">
        <v>84</v>
      </c>
      <c r="B72" s="307" t="s">
        <v>308</v>
      </c>
      <c r="C72" s="308"/>
      <c r="D72" s="113">
        <v>2.8666264333132165</v>
      </c>
      <c r="E72" s="115">
        <v>665</v>
      </c>
      <c r="F72" s="114">
        <v>689</v>
      </c>
      <c r="G72" s="114">
        <v>654</v>
      </c>
      <c r="H72" s="114">
        <v>676</v>
      </c>
      <c r="I72" s="140">
        <v>648</v>
      </c>
      <c r="J72" s="115">
        <v>17</v>
      </c>
      <c r="K72" s="116">
        <v>2.6234567901234569</v>
      </c>
    </row>
    <row r="73" spans="1:11" ht="14.1" customHeight="1" x14ac:dyDescent="0.2">
      <c r="A73" s="306" t="s">
        <v>309</v>
      </c>
      <c r="B73" s="307" t="s">
        <v>310</v>
      </c>
      <c r="C73" s="308"/>
      <c r="D73" s="113">
        <v>0.23708940425898783</v>
      </c>
      <c r="E73" s="115">
        <v>55</v>
      </c>
      <c r="F73" s="114">
        <v>52</v>
      </c>
      <c r="G73" s="114">
        <v>50</v>
      </c>
      <c r="H73" s="114">
        <v>47</v>
      </c>
      <c r="I73" s="140">
        <v>60</v>
      </c>
      <c r="J73" s="115">
        <v>-5</v>
      </c>
      <c r="K73" s="116">
        <v>-8.3333333333333339</v>
      </c>
    </row>
    <row r="74" spans="1:11" ht="14.1" customHeight="1" x14ac:dyDescent="0.2">
      <c r="A74" s="306" t="s">
        <v>311</v>
      </c>
      <c r="B74" s="307" t="s">
        <v>312</v>
      </c>
      <c r="C74" s="308"/>
      <c r="D74" s="113">
        <v>0.11207862746788516</v>
      </c>
      <c r="E74" s="115">
        <v>26</v>
      </c>
      <c r="F74" s="114">
        <v>27</v>
      </c>
      <c r="G74" s="114">
        <v>28</v>
      </c>
      <c r="H74" s="114">
        <v>31</v>
      </c>
      <c r="I74" s="140">
        <v>34</v>
      </c>
      <c r="J74" s="115">
        <v>-8</v>
      </c>
      <c r="K74" s="116">
        <v>-23.529411764705884</v>
      </c>
    </row>
    <row r="75" spans="1:11" ht="14.1" customHeight="1" x14ac:dyDescent="0.2">
      <c r="A75" s="306" t="s">
        <v>313</v>
      </c>
      <c r="B75" s="307" t="s">
        <v>314</v>
      </c>
      <c r="C75" s="308"/>
      <c r="D75" s="113">
        <v>1.6510043969307699</v>
      </c>
      <c r="E75" s="115">
        <v>383</v>
      </c>
      <c r="F75" s="114">
        <v>408</v>
      </c>
      <c r="G75" s="114">
        <v>379</v>
      </c>
      <c r="H75" s="114">
        <v>392</v>
      </c>
      <c r="I75" s="140">
        <v>354</v>
      </c>
      <c r="J75" s="115">
        <v>29</v>
      </c>
      <c r="K75" s="116">
        <v>8.1920903954802267</v>
      </c>
    </row>
    <row r="76" spans="1:11" ht="14.1" customHeight="1" x14ac:dyDescent="0.2">
      <c r="A76" s="306">
        <v>91</v>
      </c>
      <c r="B76" s="307" t="s">
        <v>315</v>
      </c>
      <c r="C76" s="308"/>
      <c r="D76" s="113">
        <v>0.19398223984826279</v>
      </c>
      <c r="E76" s="115">
        <v>45</v>
      </c>
      <c r="F76" s="114">
        <v>46</v>
      </c>
      <c r="G76" s="114">
        <v>44</v>
      </c>
      <c r="H76" s="114">
        <v>40</v>
      </c>
      <c r="I76" s="140">
        <v>39</v>
      </c>
      <c r="J76" s="115">
        <v>6</v>
      </c>
      <c r="K76" s="116">
        <v>15.384615384615385</v>
      </c>
    </row>
    <row r="77" spans="1:11" ht="14.1" customHeight="1" x14ac:dyDescent="0.2">
      <c r="A77" s="306">
        <v>92</v>
      </c>
      <c r="B77" s="307" t="s">
        <v>316</v>
      </c>
      <c r="C77" s="308"/>
      <c r="D77" s="113">
        <v>0.68109319768945598</v>
      </c>
      <c r="E77" s="115">
        <v>158</v>
      </c>
      <c r="F77" s="114">
        <v>174</v>
      </c>
      <c r="G77" s="114">
        <v>181</v>
      </c>
      <c r="H77" s="114">
        <v>183</v>
      </c>
      <c r="I77" s="140">
        <v>190</v>
      </c>
      <c r="J77" s="115">
        <v>-32</v>
      </c>
      <c r="K77" s="116">
        <v>-16.842105263157894</v>
      </c>
    </row>
    <row r="78" spans="1:11" ht="14.1" customHeight="1" x14ac:dyDescent="0.2">
      <c r="A78" s="306">
        <v>93</v>
      </c>
      <c r="B78" s="307" t="s">
        <v>317</v>
      </c>
      <c r="C78" s="308"/>
      <c r="D78" s="113">
        <v>6.8971463057160107E-2</v>
      </c>
      <c r="E78" s="115">
        <v>16</v>
      </c>
      <c r="F78" s="114">
        <v>15</v>
      </c>
      <c r="G78" s="114">
        <v>12</v>
      </c>
      <c r="H78" s="114">
        <v>15</v>
      </c>
      <c r="I78" s="140">
        <v>15</v>
      </c>
      <c r="J78" s="115">
        <v>1</v>
      </c>
      <c r="K78" s="116">
        <v>6.666666666666667</v>
      </c>
    </row>
    <row r="79" spans="1:11" ht="14.1" customHeight="1" x14ac:dyDescent="0.2">
      <c r="A79" s="306">
        <v>94</v>
      </c>
      <c r="B79" s="307" t="s">
        <v>318</v>
      </c>
      <c r="C79" s="308"/>
      <c r="D79" s="113">
        <v>0.37503233037330802</v>
      </c>
      <c r="E79" s="115">
        <v>87</v>
      </c>
      <c r="F79" s="114">
        <v>119</v>
      </c>
      <c r="G79" s="114">
        <v>91</v>
      </c>
      <c r="H79" s="114">
        <v>72</v>
      </c>
      <c r="I79" s="140">
        <v>61</v>
      </c>
      <c r="J79" s="115">
        <v>26</v>
      </c>
      <c r="K79" s="116">
        <v>42.622950819672134</v>
      </c>
    </row>
    <row r="80" spans="1:11" ht="14.1" customHeight="1" x14ac:dyDescent="0.2">
      <c r="A80" s="306" t="s">
        <v>319</v>
      </c>
      <c r="B80" s="307" t="s">
        <v>320</v>
      </c>
      <c r="C80" s="308"/>
      <c r="D80" s="113">
        <v>1.2932149323217519E-2</v>
      </c>
      <c r="E80" s="115">
        <v>3</v>
      </c>
      <c r="F80" s="114">
        <v>5</v>
      </c>
      <c r="G80" s="114">
        <v>5</v>
      </c>
      <c r="H80" s="114">
        <v>6</v>
      </c>
      <c r="I80" s="140">
        <v>3</v>
      </c>
      <c r="J80" s="115">
        <v>0</v>
      </c>
      <c r="K80" s="116">
        <v>0</v>
      </c>
    </row>
    <row r="81" spans="1:11" ht="14.1" customHeight="1" x14ac:dyDescent="0.2">
      <c r="A81" s="310" t="s">
        <v>321</v>
      </c>
      <c r="B81" s="311" t="s">
        <v>334</v>
      </c>
      <c r="C81" s="312"/>
      <c r="D81" s="125">
        <v>2.4915941029399087</v>
      </c>
      <c r="E81" s="143">
        <v>578</v>
      </c>
      <c r="F81" s="144">
        <v>617</v>
      </c>
      <c r="G81" s="144">
        <v>608</v>
      </c>
      <c r="H81" s="144">
        <v>595</v>
      </c>
      <c r="I81" s="145">
        <v>567</v>
      </c>
      <c r="J81" s="143">
        <v>11</v>
      </c>
      <c r="K81" s="146">
        <v>1.9400352733686066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12470</v>
      </c>
      <c r="G12" s="536">
        <v>9817</v>
      </c>
      <c r="H12" s="536">
        <v>15150</v>
      </c>
      <c r="I12" s="536">
        <v>12217</v>
      </c>
      <c r="J12" s="537">
        <v>12230</v>
      </c>
      <c r="K12" s="538">
        <v>240</v>
      </c>
      <c r="L12" s="349">
        <v>1.9623875715453802</v>
      </c>
    </row>
    <row r="13" spans="1:17" s="110" customFormat="1" ht="15" customHeight="1" x14ac:dyDescent="0.2">
      <c r="A13" s="350" t="s">
        <v>345</v>
      </c>
      <c r="B13" s="351" t="s">
        <v>346</v>
      </c>
      <c r="C13" s="347"/>
      <c r="D13" s="347"/>
      <c r="E13" s="348"/>
      <c r="F13" s="536">
        <v>6811</v>
      </c>
      <c r="G13" s="536">
        <v>5295</v>
      </c>
      <c r="H13" s="536">
        <v>8324</v>
      </c>
      <c r="I13" s="536">
        <v>6844</v>
      </c>
      <c r="J13" s="537">
        <v>6895</v>
      </c>
      <c r="K13" s="538">
        <v>-84</v>
      </c>
      <c r="L13" s="349">
        <v>-1.218274111675127</v>
      </c>
    </row>
    <row r="14" spans="1:17" s="110" customFormat="1" ht="22.5" customHeight="1" x14ac:dyDescent="0.2">
      <c r="A14" s="350"/>
      <c r="B14" s="351" t="s">
        <v>347</v>
      </c>
      <c r="C14" s="347"/>
      <c r="D14" s="347"/>
      <c r="E14" s="348"/>
      <c r="F14" s="536">
        <v>5659</v>
      </c>
      <c r="G14" s="536">
        <v>4522</v>
      </c>
      <c r="H14" s="536">
        <v>6826</v>
      </c>
      <c r="I14" s="536">
        <v>5373</v>
      </c>
      <c r="J14" s="537">
        <v>5335</v>
      </c>
      <c r="K14" s="538">
        <v>324</v>
      </c>
      <c r="L14" s="349">
        <v>6.0731021555763824</v>
      </c>
    </row>
    <row r="15" spans="1:17" s="110" customFormat="1" ht="15" customHeight="1" x14ac:dyDescent="0.2">
      <c r="A15" s="350" t="s">
        <v>348</v>
      </c>
      <c r="B15" s="351" t="s">
        <v>108</v>
      </c>
      <c r="C15" s="347"/>
      <c r="D15" s="347"/>
      <c r="E15" s="348"/>
      <c r="F15" s="536">
        <v>1979</v>
      </c>
      <c r="G15" s="536">
        <v>1760</v>
      </c>
      <c r="H15" s="536">
        <v>5453</v>
      </c>
      <c r="I15" s="536">
        <v>1997</v>
      </c>
      <c r="J15" s="537">
        <v>1906</v>
      </c>
      <c r="K15" s="538">
        <v>73</v>
      </c>
      <c r="L15" s="349">
        <v>3.8300104931794334</v>
      </c>
    </row>
    <row r="16" spans="1:17" s="110" customFormat="1" ht="15" customHeight="1" x14ac:dyDescent="0.2">
      <c r="A16" s="350"/>
      <c r="B16" s="351" t="s">
        <v>109</v>
      </c>
      <c r="C16" s="347"/>
      <c r="D16" s="347"/>
      <c r="E16" s="348"/>
      <c r="F16" s="536">
        <v>8721</v>
      </c>
      <c r="G16" s="536">
        <v>6947</v>
      </c>
      <c r="H16" s="536">
        <v>8594</v>
      </c>
      <c r="I16" s="536">
        <v>8748</v>
      </c>
      <c r="J16" s="537">
        <v>8838</v>
      </c>
      <c r="K16" s="538">
        <v>-117</v>
      </c>
      <c r="L16" s="349">
        <v>-1.3238289205702647</v>
      </c>
    </row>
    <row r="17" spans="1:12" s="110" customFormat="1" ht="15" customHeight="1" x14ac:dyDescent="0.2">
      <c r="A17" s="350"/>
      <c r="B17" s="351" t="s">
        <v>110</v>
      </c>
      <c r="C17" s="347"/>
      <c r="D17" s="347"/>
      <c r="E17" s="348"/>
      <c r="F17" s="536">
        <v>1619</v>
      </c>
      <c r="G17" s="536">
        <v>961</v>
      </c>
      <c r="H17" s="536">
        <v>938</v>
      </c>
      <c r="I17" s="536">
        <v>1323</v>
      </c>
      <c r="J17" s="537">
        <v>1313</v>
      </c>
      <c r="K17" s="538">
        <v>306</v>
      </c>
      <c r="L17" s="349">
        <v>23.305407463823304</v>
      </c>
    </row>
    <row r="18" spans="1:12" s="110" customFormat="1" ht="15" customHeight="1" x14ac:dyDescent="0.2">
      <c r="A18" s="350"/>
      <c r="B18" s="351" t="s">
        <v>111</v>
      </c>
      <c r="C18" s="347"/>
      <c r="D18" s="347"/>
      <c r="E18" s="348"/>
      <c r="F18" s="536">
        <v>151</v>
      </c>
      <c r="G18" s="536">
        <v>149</v>
      </c>
      <c r="H18" s="536">
        <v>165</v>
      </c>
      <c r="I18" s="536">
        <v>149</v>
      </c>
      <c r="J18" s="537">
        <v>173</v>
      </c>
      <c r="K18" s="538">
        <v>-22</v>
      </c>
      <c r="L18" s="349">
        <v>-12.716763005780347</v>
      </c>
    </row>
    <row r="19" spans="1:12" s="110" customFormat="1" ht="15" customHeight="1" x14ac:dyDescent="0.2">
      <c r="A19" s="118" t="s">
        <v>113</v>
      </c>
      <c r="B19" s="119" t="s">
        <v>181</v>
      </c>
      <c r="C19" s="347"/>
      <c r="D19" s="347"/>
      <c r="E19" s="348"/>
      <c r="F19" s="536">
        <v>8030</v>
      </c>
      <c r="G19" s="536">
        <v>6191</v>
      </c>
      <c r="H19" s="536">
        <v>10623</v>
      </c>
      <c r="I19" s="536">
        <v>7764</v>
      </c>
      <c r="J19" s="537">
        <v>7969</v>
      </c>
      <c r="K19" s="538">
        <v>61</v>
      </c>
      <c r="L19" s="349">
        <v>0.76546618145313083</v>
      </c>
    </row>
    <row r="20" spans="1:12" s="110" customFormat="1" ht="15" customHeight="1" x14ac:dyDescent="0.2">
      <c r="A20" s="118"/>
      <c r="B20" s="119" t="s">
        <v>182</v>
      </c>
      <c r="C20" s="347"/>
      <c r="D20" s="347"/>
      <c r="E20" s="348"/>
      <c r="F20" s="536">
        <v>4440</v>
      </c>
      <c r="G20" s="536">
        <v>3626</v>
      </c>
      <c r="H20" s="536">
        <v>4527</v>
      </c>
      <c r="I20" s="536">
        <v>4453</v>
      </c>
      <c r="J20" s="537">
        <v>4261</v>
      </c>
      <c r="K20" s="538">
        <v>179</v>
      </c>
      <c r="L20" s="349">
        <v>4.2008918094344052</v>
      </c>
    </row>
    <row r="21" spans="1:12" s="110" customFormat="1" ht="15" customHeight="1" x14ac:dyDescent="0.2">
      <c r="A21" s="118" t="s">
        <v>113</v>
      </c>
      <c r="B21" s="119" t="s">
        <v>116</v>
      </c>
      <c r="C21" s="347"/>
      <c r="D21" s="347"/>
      <c r="E21" s="348"/>
      <c r="F21" s="536">
        <v>11036</v>
      </c>
      <c r="G21" s="536">
        <v>8620</v>
      </c>
      <c r="H21" s="536">
        <v>13373</v>
      </c>
      <c r="I21" s="536">
        <v>10464</v>
      </c>
      <c r="J21" s="537">
        <v>10799</v>
      </c>
      <c r="K21" s="538">
        <v>237</v>
      </c>
      <c r="L21" s="349">
        <v>2.1946476525604224</v>
      </c>
    </row>
    <row r="22" spans="1:12" s="110" customFormat="1" ht="15" customHeight="1" x14ac:dyDescent="0.2">
      <c r="A22" s="118"/>
      <c r="B22" s="119" t="s">
        <v>117</v>
      </c>
      <c r="C22" s="347"/>
      <c r="D22" s="347"/>
      <c r="E22" s="348"/>
      <c r="F22" s="536">
        <v>1418</v>
      </c>
      <c r="G22" s="536">
        <v>1190</v>
      </c>
      <c r="H22" s="536">
        <v>1763</v>
      </c>
      <c r="I22" s="536">
        <v>1745</v>
      </c>
      <c r="J22" s="537">
        <v>1421</v>
      </c>
      <c r="K22" s="538">
        <v>-3</v>
      </c>
      <c r="L22" s="349">
        <v>-0.21111893033075299</v>
      </c>
    </row>
    <row r="23" spans="1:12" s="110" customFormat="1" ht="15" customHeight="1" x14ac:dyDescent="0.2">
      <c r="A23" s="352" t="s">
        <v>348</v>
      </c>
      <c r="B23" s="353" t="s">
        <v>193</v>
      </c>
      <c r="C23" s="354"/>
      <c r="D23" s="354"/>
      <c r="E23" s="355"/>
      <c r="F23" s="539">
        <v>190</v>
      </c>
      <c r="G23" s="539">
        <v>237</v>
      </c>
      <c r="H23" s="539">
        <v>2704</v>
      </c>
      <c r="I23" s="539">
        <v>108</v>
      </c>
      <c r="J23" s="540">
        <v>189</v>
      </c>
      <c r="K23" s="541">
        <v>1</v>
      </c>
      <c r="L23" s="356">
        <v>0.52910052910052907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37.200000000000003</v>
      </c>
      <c r="H25" s="542">
        <v>36.799999999999997</v>
      </c>
      <c r="I25" s="542">
        <v>38.6</v>
      </c>
      <c r="J25" s="542">
        <v>33.1</v>
      </c>
      <c r="K25" s="543" t="s">
        <v>350</v>
      </c>
      <c r="L25" s="364">
        <v>-3.4000000000000021</v>
      </c>
    </row>
    <row r="26" spans="1:12" s="110" customFormat="1" ht="15" customHeight="1" x14ac:dyDescent="0.2">
      <c r="A26" s="365" t="s">
        <v>105</v>
      </c>
      <c r="B26" s="366" t="s">
        <v>346</v>
      </c>
      <c r="C26" s="362"/>
      <c r="D26" s="362"/>
      <c r="E26" s="363"/>
      <c r="F26" s="542">
        <v>27.3</v>
      </c>
      <c r="G26" s="542">
        <v>35</v>
      </c>
      <c r="H26" s="542">
        <v>34.6</v>
      </c>
      <c r="I26" s="542">
        <v>36.4</v>
      </c>
      <c r="J26" s="544">
        <v>30.7</v>
      </c>
      <c r="K26" s="543" t="s">
        <v>350</v>
      </c>
      <c r="L26" s="364">
        <v>-3.3999999999999986</v>
      </c>
    </row>
    <row r="27" spans="1:12" s="110" customFormat="1" ht="15" customHeight="1" x14ac:dyDescent="0.2">
      <c r="A27" s="365"/>
      <c r="B27" s="366" t="s">
        <v>347</v>
      </c>
      <c r="C27" s="362"/>
      <c r="D27" s="362"/>
      <c r="E27" s="363"/>
      <c r="F27" s="542">
        <v>32.6</v>
      </c>
      <c r="G27" s="542">
        <v>39.700000000000003</v>
      </c>
      <c r="H27" s="542">
        <v>39.4</v>
      </c>
      <c r="I27" s="542">
        <v>41.4</v>
      </c>
      <c r="J27" s="542">
        <v>36.299999999999997</v>
      </c>
      <c r="K27" s="543" t="s">
        <v>350</v>
      </c>
      <c r="L27" s="364">
        <v>-3.6999999999999957</v>
      </c>
    </row>
    <row r="28" spans="1:12" s="110" customFormat="1" ht="15" customHeight="1" x14ac:dyDescent="0.2">
      <c r="A28" s="365" t="s">
        <v>113</v>
      </c>
      <c r="B28" s="366" t="s">
        <v>108</v>
      </c>
      <c r="C28" s="362"/>
      <c r="D28" s="362"/>
      <c r="E28" s="363"/>
      <c r="F28" s="542">
        <v>42.7</v>
      </c>
      <c r="G28" s="542">
        <v>47.7</v>
      </c>
      <c r="H28" s="542">
        <v>45.5</v>
      </c>
      <c r="I28" s="542">
        <v>51.8</v>
      </c>
      <c r="J28" s="542">
        <v>44</v>
      </c>
      <c r="K28" s="543" t="s">
        <v>350</v>
      </c>
      <c r="L28" s="364">
        <v>-1.2999999999999972</v>
      </c>
    </row>
    <row r="29" spans="1:12" s="110" customFormat="1" ht="11.25" x14ac:dyDescent="0.2">
      <c r="A29" s="365"/>
      <c r="B29" s="366" t="s">
        <v>109</v>
      </c>
      <c r="C29" s="362"/>
      <c r="D29" s="362"/>
      <c r="E29" s="363"/>
      <c r="F29" s="542">
        <v>28.4</v>
      </c>
      <c r="G29" s="542">
        <v>35.1</v>
      </c>
      <c r="H29" s="542">
        <v>34.200000000000003</v>
      </c>
      <c r="I29" s="542">
        <v>35.799999999999997</v>
      </c>
      <c r="J29" s="544">
        <v>32.200000000000003</v>
      </c>
      <c r="K29" s="543" t="s">
        <v>350</v>
      </c>
      <c r="L29" s="364">
        <v>-3.8000000000000043</v>
      </c>
    </row>
    <row r="30" spans="1:12" s="110" customFormat="1" ht="15" customHeight="1" x14ac:dyDescent="0.2">
      <c r="A30" s="365"/>
      <c r="B30" s="366" t="s">
        <v>110</v>
      </c>
      <c r="C30" s="362"/>
      <c r="D30" s="362"/>
      <c r="E30" s="363"/>
      <c r="F30" s="542">
        <v>21.8</v>
      </c>
      <c r="G30" s="542">
        <v>34.200000000000003</v>
      </c>
      <c r="H30" s="542">
        <v>30.7</v>
      </c>
      <c r="I30" s="542">
        <v>36.5</v>
      </c>
      <c r="J30" s="542">
        <v>25.2</v>
      </c>
      <c r="K30" s="543" t="s">
        <v>350</v>
      </c>
      <c r="L30" s="364">
        <v>-3.3999999999999986</v>
      </c>
    </row>
    <row r="31" spans="1:12" s="110" customFormat="1" ht="15" customHeight="1" x14ac:dyDescent="0.2">
      <c r="A31" s="365"/>
      <c r="B31" s="366" t="s">
        <v>111</v>
      </c>
      <c r="C31" s="362"/>
      <c r="D31" s="362"/>
      <c r="E31" s="363"/>
      <c r="F31" s="542">
        <v>34</v>
      </c>
      <c r="G31" s="542">
        <v>50.3</v>
      </c>
      <c r="H31" s="542">
        <v>58.5</v>
      </c>
      <c r="I31" s="542">
        <v>50.7</v>
      </c>
      <c r="J31" s="542">
        <v>32.9</v>
      </c>
      <c r="K31" s="543" t="s">
        <v>350</v>
      </c>
      <c r="L31" s="364">
        <v>1.1000000000000014</v>
      </c>
    </row>
    <row r="32" spans="1:12" s="110" customFormat="1" ht="15" customHeight="1" x14ac:dyDescent="0.2">
      <c r="A32" s="367" t="s">
        <v>113</v>
      </c>
      <c r="B32" s="368" t="s">
        <v>181</v>
      </c>
      <c r="C32" s="362"/>
      <c r="D32" s="362"/>
      <c r="E32" s="363"/>
      <c r="F32" s="542">
        <v>25.5</v>
      </c>
      <c r="G32" s="542">
        <v>31.1</v>
      </c>
      <c r="H32" s="542">
        <v>31.5</v>
      </c>
      <c r="I32" s="542">
        <v>33.9</v>
      </c>
      <c r="J32" s="544">
        <v>29.3</v>
      </c>
      <c r="K32" s="543" t="s">
        <v>350</v>
      </c>
      <c r="L32" s="364">
        <v>-3.8000000000000007</v>
      </c>
    </row>
    <row r="33" spans="1:12" s="110" customFormat="1" ht="15" customHeight="1" x14ac:dyDescent="0.2">
      <c r="A33" s="367"/>
      <c r="B33" s="368" t="s">
        <v>182</v>
      </c>
      <c r="C33" s="362"/>
      <c r="D33" s="362"/>
      <c r="E33" s="363"/>
      <c r="F33" s="542">
        <v>37.1</v>
      </c>
      <c r="G33" s="542">
        <v>47.1</v>
      </c>
      <c r="H33" s="542">
        <v>45.8</v>
      </c>
      <c r="I33" s="542">
        <v>46.8</v>
      </c>
      <c r="J33" s="542">
        <v>40.200000000000003</v>
      </c>
      <c r="K33" s="543" t="s">
        <v>350</v>
      </c>
      <c r="L33" s="364">
        <v>-3.1000000000000014</v>
      </c>
    </row>
    <row r="34" spans="1:12" s="369" customFormat="1" ht="15" customHeight="1" x14ac:dyDescent="0.2">
      <c r="A34" s="367" t="s">
        <v>113</v>
      </c>
      <c r="B34" s="368" t="s">
        <v>116</v>
      </c>
      <c r="C34" s="362"/>
      <c r="D34" s="362"/>
      <c r="E34" s="363"/>
      <c r="F34" s="542">
        <v>28.8</v>
      </c>
      <c r="G34" s="542">
        <v>35.6</v>
      </c>
      <c r="H34" s="542">
        <v>35.5</v>
      </c>
      <c r="I34" s="542">
        <v>36.700000000000003</v>
      </c>
      <c r="J34" s="542">
        <v>31.7</v>
      </c>
      <c r="K34" s="543" t="s">
        <v>350</v>
      </c>
      <c r="L34" s="364">
        <v>-2.8999999999999986</v>
      </c>
    </row>
    <row r="35" spans="1:12" s="369" customFormat="1" ht="11.25" x14ac:dyDescent="0.2">
      <c r="A35" s="370"/>
      <c r="B35" s="371" t="s">
        <v>117</v>
      </c>
      <c r="C35" s="372"/>
      <c r="D35" s="372"/>
      <c r="E35" s="373"/>
      <c r="F35" s="545">
        <v>37</v>
      </c>
      <c r="G35" s="545">
        <v>48.6</v>
      </c>
      <c r="H35" s="545">
        <v>45.6</v>
      </c>
      <c r="I35" s="545">
        <v>49.9</v>
      </c>
      <c r="J35" s="546">
        <v>43.7</v>
      </c>
      <c r="K35" s="547" t="s">
        <v>350</v>
      </c>
      <c r="L35" s="374">
        <v>-6.7000000000000028</v>
      </c>
    </row>
    <row r="36" spans="1:12" s="369" customFormat="1" ht="15.95" customHeight="1" x14ac:dyDescent="0.2">
      <c r="A36" s="375" t="s">
        <v>351</v>
      </c>
      <c r="B36" s="376"/>
      <c r="C36" s="377"/>
      <c r="D36" s="376"/>
      <c r="E36" s="378"/>
      <c r="F36" s="548">
        <v>12212</v>
      </c>
      <c r="G36" s="548">
        <v>9482</v>
      </c>
      <c r="H36" s="548">
        <v>12062</v>
      </c>
      <c r="I36" s="548">
        <v>12050</v>
      </c>
      <c r="J36" s="548">
        <v>11959</v>
      </c>
      <c r="K36" s="549">
        <v>253</v>
      </c>
      <c r="L36" s="380">
        <v>2.1155615017978091</v>
      </c>
    </row>
    <row r="37" spans="1:12" s="369" customFormat="1" ht="15.95" customHeight="1" x14ac:dyDescent="0.2">
      <c r="A37" s="381"/>
      <c r="B37" s="382" t="s">
        <v>113</v>
      </c>
      <c r="C37" s="382" t="s">
        <v>352</v>
      </c>
      <c r="D37" s="382"/>
      <c r="E37" s="383"/>
      <c r="F37" s="548">
        <v>3625</v>
      </c>
      <c r="G37" s="548">
        <v>3526</v>
      </c>
      <c r="H37" s="548">
        <v>4436</v>
      </c>
      <c r="I37" s="548">
        <v>4653</v>
      </c>
      <c r="J37" s="548">
        <v>3963</v>
      </c>
      <c r="K37" s="549">
        <v>-338</v>
      </c>
      <c r="L37" s="380">
        <v>-8.528892253343427</v>
      </c>
    </row>
    <row r="38" spans="1:12" s="369" customFormat="1" ht="15.95" customHeight="1" x14ac:dyDescent="0.2">
      <c r="A38" s="381"/>
      <c r="B38" s="384" t="s">
        <v>105</v>
      </c>
      <c r="C38" s="384" t="s">
        <v>106</v>
      </c>
      <c r="D38" s="385"/>
      <c r="E38" s="383"/>
      <c r="F38" s="548">
        <v>6674</v>
      </c>
      <c r="G38" s="548">
        <v>5107</v>
      </c>
      <c r="H38" s="548">
        <v>6611</v>
      </c>
      <c r="I38" s="548">
        <v>6754</v>
      </c>
      <c r="J38" s="550">
        <v>6733</v>
      </c>
      <c r="K38" s="549">
        <v>-59</v>
      </c>
      <c r="L38" s="380">
        <v>-0.87628100401009956</v>
      </c>
    </row>
    <row r="39" spans="1:12" s="369" customFormat="1" ht="15.95" customHeight="1" x14ac:dyDescent="0.2">
      <c r="A39" s="381"/>
      <c r="B39" s="385"/>
      <c r="C39" s="382" t="s">
        <v>353</v>
      </c>
      <c r="D39" s="385"/>
      <c r="E39" s="383"/>
      <c r="F39" s="548">
        <v>1819</v>
      </c>
      <c r="G39" s="548">
        <v>1788</v>
      </c>
      <c r="H39" s="548">
        <v>2286</v>
      </c>
      <c r="I39" s="548">
        <v>2458</v>
      </c>
      <c r="J39" s="548">
        <v>2065</v>
      </c>
      <c r="K39" s="549">
        <v>-246</v>
      </c>
      <c r="L39" s="380">
        <v>-11.912832929782082</v>
      </c>
    </row>
    <row r="40" spans="1:12" s="369" customFormat="1" ht="15.95" customHeight="1" x14ac:dyDescent="0.2">
      <c r="A40" s="381"/>
      <c r="B40" s="384"/>
      <c r="C40" s="384" t="s">
        <v>107</v>
      </c>
      <c r="D40" s="385"/>
      <c r="E40" s="383"/>
      <c r="F40" s="548">
        <v>5538</v>
      </c>
      <c r="G40" s="548">
        <v>4375</v>
      </c>
      <c r="H40" s="548">
        <v>5451</v>
      </c>
      <c r="I40" s="548">
        <v>5296</v>
      </c>
      <c r="J40" s="548">
        <v>5226</v>
      </c>
      <c r="K40" s="549">
        <v>312</v>
      </c>
      <c r="L40" s="380">
        <v>5.9701492537313436</v>
      </c>
    </row>
    <row r="41" spans="1:12" s="369" customFormat="1" ht="24" customHeight="1" x14ac:dyDescent="0.2">
      <c r="A41" s="381"/>
      <c r="B41" s="385"/>
      <c r="C41" s="382" t="s">
        <v>353</v>
      </c>
      <c r="D41" s="385"/>
      <c r="E41" s="383"/>
      <c r="F41" s="548">
        <v>1806</v>
      </c>
      <c r="G41" s="548">
        <v>1738</v>
      </c>
      <c r="H41" s="548">
        <v>2150</v>
      </c>
      <c r="I41" s="548">
        <v>2195</v>
      </c>
      <c r="J41" s="550">
        <v>1898</v>
      </c>
      <c r="K41" s="549">
        <v>-92</v>
      </c>
      <c r="L41" s="380">
        <v>-4.8472075869336146</v>
      </c>
    </row>
    <row r="42" spans="1:12" s="110" customFormat="1" ht="15" customHeight="1" x14ac:dyDescent="0.2">
      <c r="A42" s="381"/>
      <c r="B42" s="384" t="s">
        <v>113</v>
      </c>
      <c r="C42" s="384" t="s">
        <v>354</v>
      </c>
      <c r="D42" s="385"/>
      <c r="E42" s="383"/>
      <c r="F42" s="548">
        <v>1785</v>
      </c>
      <c r="G42" s="548">
        <v>1483</v>
      </c>
      <c r="H42" s="548">
        <v>2695</v>
      </c>
      <c r="I42" s="548">
        <v>1898</v>
      </c>
      <c r="J42" s="548">
        <v>1720</v>
      </c>
      <c r="K42" s="549">
        <v>65</v>
      </c>
      <c r="L42" s="380">
        <v>3.7790697674418605</v>
      </c>
    </row>
    <row r="43" spans="1:12" s="110" customFormat="1" ht="15" customHeight="1" x14ac:dyDescent="0.2">
      <c r="A43" s="381"/>
      <c r="B43" s="385"/>
      <c r="C43" s="382" t="s">
        <v>353</v>
      </c>
      <c r="D43" s="385"/>
      <c r="E43" s="383"/>
      <c r="F43" s="548">
        <v>763</v>
      </c>
      <c r="G43" s="548">
        <v>707</v>
      </c>
      <c r="H43" s="548">
        <v>1226</v>
      </c>
      <c r="I43" s="548">
        <v>984</v>
      </c>
      <c r="J43" s="548">
        <v>756</v>
      </c>
      <c r="K43" s="549">
        <v>7</v>
      </c>
      <c r="L43" s="380">
        <v>0.92592592592592593</v>
      </c>
    </row>
    <row r="44" spans="1:12" s="110" customFormat="1" ht="15" customHeight="1" x14ac:dyDescent="0.2">
      <c r="A44" s="381"/>
      <c r="B44" s="384"/>
      <c r="C44" s="366" t="s">
        <v>109</v>
      </c>
      <c r="D44" s="385"/>
      <c r="E44" s="383"/>
      <c r="F44" s="548">
        <v>8663</v>
      </c>
      <c r="G44" s="548">
        <v>6895</v>
      </c>
      <c r="H44" s="548">
        <v>8265</v>
      </c>
      <c r="I44" s="548">
        <v>8688</v>
      </c>
      <c r="J44" s="550">
        <v>8764</v>
      </c>
      <c r="K44" s="549">
        <v>-101</v>
      </c>
      <c r="L44" s="380">
        <v>-1.152441807393884</v>
      </c>
    </row>
    <row r="45" spans="1:12" s="110" customFormat="1" ht="15" customHeight="1" x14ac:dyDescent="0.2">
      <c r="A45" s="381"/>
      <c r="B45" s="385"/>
      <c r="C45" s="382" t="s">
        <v>353</v>
      </c>
      <c r="D45" s="385"/>
      <c r="E45" s="383"/>
      <c r="F45" s="548">
        <v>2459</v>
      </c>
      <c r="G45" s="548">
        <v>2417</v>
      </c>
      <c r="H45" s="548">
        <v>2826</v>
      </c>
      <c r="I45" s="548">
        <v>3114</v>
      </c>
      <c r="J45" s="548">
        <v>2822</v>
      </c>
      <c r="K45" s="549">
        <v>-363</v>
      </c>
      <c r="L45" s="380">
        <v>-12.863217576187102</v>
      </c>
    </row>
    <row r="46" spans="1:12" s="110" customFormat="1" ht="15" customHeight="1" x14ac:dyDescent="0.2">
      <c r="A46" s="381"/>
      <c r="B46" s="384"/>
      <c r="C46" s="366" t="s">
        <v>110</v>
      </c>
      <c r="D46" s="385"/>
      <c r="E46" s="383"/>
      <c r="F46" s="548">
        <v>1614</v>
      </c>
      <c r="G46" s="548">
        <v>955</v>
      </c>
      <c r="H46" s="548">
        <v>938</v>
      </c>
      <c r="I46" s="548">
        <v>1316</v>
      </c>
      <c r="J46" s="548">
        <v>1302</v>
      </c>
      <c r="K46" s="549">
        <v>312</v>
      </c>
      <c r="L46" s="380">
        <v>23.963133640552996</v>
      </c>
    </row>
    <row r="47" spans="1:12" s="110" customFormat="1" ht="15" customHeight="1" x14ac:dyDescent="0.2">
      <c r="A47" s="381"/>
      <c r="B47" s="385"/>
      <c r="C47" s="382" t="s">
        <v>353</v>
      </c>
      <c r="D47" s="385"/>
      <c r="E47" s="383"/>
      <c r="F47" s="548">
        <v>352</v>
      </c>
      <c r="G47" s="548">
        <v>327</v>
      </c>
      <c r="H47" s="548">
        <v>288</v>
      </c>
      <c r="I47" s="548">
        <v>480</v>
      </c>
      <c r="J47" s="550">
        <v>328</v>
      </c>
      <c r="K47" s="549">
        <v>24</v>
      </c>
      <c r="L47" s="380">
        <v>7.3170731707317076</v>
      </c>
    </row>
    <row r="48" spans="1:12" s="110" customFormat="1" ht="15" customHeight="1" x14ac:dyDescent="0.2">
      <c r="A48" s="381"/>
      <c r="B48" s="385"/>
      <c r="C48" s="366" t="s">
        <v>111</v>
      </c>
      <c r="D48" s="386"/>
      <c r="E48" s="387"/>
      <c r="F48" s="548">
        <v>150</v>
      </c>
      <c r="G48" s="548">
        <v>149</v>
      </c>
      <c r="H48" s="548">
        <v>164</v>
      </c>
      <c r="I48" s="548">
        <v>148</v>
      </c>
      <c r="J48" s="548">
        <v>173</v>
      </c>
      <c r="K48" s="549">
        <v>-23</v>
      </c>
      <c r="L48" s="380">
        <v>-13.294797687861271</v>
      </c>
    </row>
    <row r="49" spans="1:12" s="110" customFormat="1" ht="15" customHeight="1" x14ac:dyDescent="0.2">
      <c r="A49" s="381"/>
      <c r="B49" s="385"/>
      <c r="C49" s="382" t="s">
        <v>353</v>
      </c>
      <c r="D49" s="385"/>
      <c r="E49" s="383"/>
      <c r="F49" s="548">
        <v>51</v>
      </c>
      <c r="G49" s="548">
        <v>75</v>
      </c>
      <c r="H49" s="548">
        <v>96</v>
      </c>
      <c r="I49" s="548">
        <v>75</v>
      </c>
      <c r="J49" s="548">
        <v>57</v>
      </c>
      <c r="K49" s="549">
        <v>-6</v>
      </c>
      <c r="L49" s="380">
        <v>-10.526315789473685</v>
      </c>
    </row>
    <row r="50" spans="1:12" s="110" customFormat="1" ht="15" customHeight="1" x14ac:dyDescent="0.2">
      <c r="A50" s="381"/>
      <c r="B50" s="384" t="s">
        <v>113</v>
      </c>
      <c r="C50" s="382" t="s">
        <v>181</v>
      </c>
      <c r="D50" s="385"/>
      <c r="E50" s="383"/>
      <c r="F50" s="548">
        <v>7802</v>
      </c>
      <c r="G50" s="548">
        <v>5882</v>
      </c>
      <c r="H50" s="548">
        <v>7639</v>
      </c>
      <c r="I50" s="548">
        <v>7639</v>
      </c>
      <c r="J50" s="550">
        <v>7738</v>
      </c>
      <c r="K50" s="549">
        <v>64</v>
      </c>
      <c r="L50" s="380">
        <v>0.82708710261049367</v>
      </c>
    </row>
    <row r="51" spans="1:12" s="110" customFormat="1" ht="15" customHeight="1" x14ac:dyDescent="0.2">
      <c r="A51" s="381"/>
      <c r="B51" s="385"/>
      <c r="C51" s="382" t="s">
        <v>353</v>
      </c>
      <c r="D51" s="385"/>
      <c r="E51" s="383"/>
      <c r="F51" s="548">
        <v>1988</v>
      </c>
      <c r="G51" s="548">
        <v>1832</v>
      </c>
      <c r="H51" s="548">
        <v>2410</v>
      </c>
      <c r="I51" s="548">
        <v>2590</v>
      </c>
      <c r="J51" s="548">
        <v>2267</v>
      </c>
      <c r="K51" s="549">
        <v>-279</v>
      </c>
      <c r="L51" s="380">
        <v>-12.307013674459638</v>
      </c>
    </row>
    <row r="52" spans="1:12" s="110" customFormat="1" ht="15" customHeight="1" x14ac:dyDescent="0.2">
      <c r="A52" s="381"/>
      <c r="B52" s="384"/>
      <c r="C52" s="382" t="s">
        <v>182</v>
      </c>
      <c r="D52" s="385"/>
      <c r="E52" s="383"/>
      <c r="F52" s="548">
        <v>4410</v>
      </c>
      <c r="G52" s="548">
        <v>3600</v>
      </c>
      <c r="H52" s="548">
        <v>4423</v>
      </c>
      <c r="I52" s="548">
        <v>4411</v>
      </c>
      <c r="J52" s="548">
        <v>4221</v>
      </c>
      <c r="K52" s="549">
        <v>189</v>
      </c>
      <c r="L52" s="380">
        <v>4.4776119402985071</v>
      </c>
    </row>
    <row r="53" spans="1:12" s="269" customFormat="1" ht="11.25" customHeight="1" x14ac:dyDescent="0.2">
      <c r="A53" s="381"/>
      <c r="B53" s="385"/>
      <c r="C53" s="382" t="s">
        <v>353</v>
      </c>
      <c r="D53" s="385"/>
      <c r="E53" s="383"/>
      <c r="F53" s="548">
        <v>1637</v>
      </c>
      <c r="G53" s="548">
        <v>1694</v>
      </c>
      <c r="H53" s="548">
        <v>2026</v>
      </c>
      <c r="I53" s="548">
        <v>2063</v>
      </c>
      <c r="J53" s="550">
        <v>1696</v>
      </c>
      <c r="K53" s="549">
        <v>-59</v>
      </c>
      <c r="L53" s="380">
        <v>-3.4787735849056602</v>
      </c>
    </row>
    <row r="54" spans="1:12" s="151" customFormat="1" ht="12.75" customHeight="1" x14ac:dyDescent="0.2">
      <c r="A54" s="381"/>
      <c r="B54" s="384" t="s">
        <v>113</v>
      </c>
      <c r="C54" s="384" t="s">
        <v>116</v>
      </c>
      <c r="D54" s="385"/>
      <c r="E54" s="383"/>
      <c r="F54" s="548">
        <v>10840</v>
      </c>
      <c r="G54" s="548">
        <v>8334</v>
      </c>
      <c r="H54" s="548">
        <v>10487</v>
      </c>
      <c r="I54" s="548">
        <v>10318</v>
      </c>
      <c r="J54" s="548">
        <v>10553</v>
      </c>
      <c r="K54" s="549">
        <v>287</v>
      </c>
      <c r="L54" s="380">
        <v>2.7196057992987774</v>
      </c>
    </row>
    <row r="55" spans="1:12" ht="11.25" x14ac:dyDescent="0.2">
      <c r="A55" s="381"/>
      <c r="B55" s="385"/>
      <c r="C55" s="382" t="s">
        <v>353</v>
      </c>
      <c r="D55" s="385"/>
      <c r="E55" s="383"/>
      <c r="F55" s="548">
        <v>3117</v>
      </c>
      <c r="G55" s="548">
        <v>2969</v>
      </c>
      <c r="H55" s="548">
        <v>3718</v>
      </c>
      <c r="I55" s="548">
        <v>3789</v>
      </c>
      <c r="J55" s="548">
        <v>3348</v>
      </c>
      <c r="K55" s="549">
        <v>-231</v>
      </c>
      <c r="L55" s="380">
        <v>-6.8996415770609323</v>
      </c>
    </row>
    <row r="56" spans="1:12" ht="14.25" customHeight="1" x14ac:dyDescent="0.2">
      <c r="A56" s="381"/>
      <c r="B56" s="385"/>
      <c r="C56" s="384" t="s">
        <v>117</v>
      </c>
      <c r="D56" s="385"/>
      <c r="E56" s="383"/>
      <c r="F56" s="548">
        <v>1357</v>
      </c>
      <c r="G56" s="548">
        <v>1141</v>
      </c>
      <c r="H56" s="548">
        <v>1562</v>
      </c>
      <c r="I56" s="548">
        <v>1724</v>
      </c>
      <c r="J56" s="548">
        <v>1396</v>
      </c>
      <c r="K56" s="549">
        <v>-39</v>
      </c>
      <c r="L56" s="380">
        <v>-2.7936962750716332</v>
      </c>
    </row>
    <row r="57" spans="1:12" ht="18.75" customHeight="1" x14ac:dyDescent="0.2">
      <c r="A57" s="388"/>
      <c r="B57" s="389"/>
      <c r="C57" s="390" t="s">
        <v>353</v>
      </c>
      <c r="D57" s="389"/>
      <c r="E57" s="391"/>
      <c r="F57" s="551">
        <v>502</v>
      </c>
      <c r="G57" s="552">
        <v>554</v>
      </c>
      <c r="H57" s="552">
        <v>713</v>
      </c>
      <c r="I57" s="552">
        <v>861</v>
      </c>
      <c r="J57" s="552">
        <v>610</v>
      </c>
      <c r="K57" s="553">
        <f t="shared" ref="K57" si="0">IF(OR(F57=".",J57=".")=TRUE,".",IF(OR(F57="*",J57="*")=TRUE,"*",IF(AND(F57="-",J57="-")=TRUE,"-",IF(AND(ISNUMBER(J57),ISNUMBER(F57))=TRUE,IF(F57-J57=0,0,F57-J57),IF(ISNUMBER(F57)=TRUE,F57,-J57)))))</f>
        <v>-108</v>
      </c>
      <c r="L57" s="392">
        <f t="shared" ref="L57" si="1">IF(K57 =".",".",IF(K57 ="*","*",IF(K57="-","-",IF(K57=0,0,IF(OR(J57="-",J57=".",F57="-",F57=".")=TRUE,"X",IF(J57=0,"0,0",IF(ABS(K57*100/J57)&gt;250,".X",(K57*100/J57))))))))</f>
        <v>-17.704918032786885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12470</v>
      </c>
      <c r="E11" s="114">
        <v>9817</v>
      </c>
      <c r="F11" s="114">
        <v>15150</v>
      </c>
      <c r="G11" s="114">
        <v>12217</v>
      </c>
      <c r="H11" s="140">
        <v>12230</v>
      </c>
      <c r="I11" s="115">
        <v>240</v>
      </c>
      <c r="J11" s="116">
        <v>1.9623875715453802</v>
      </c>
    </row>
    <row r="12" spans="1:15" s="110" customFormat="1" ht="24.95" customHeight="1" x14ac:dyDescent="0.2">
      <c r="A12" s="193" t="s">
        <v>132</v>
      </c>
      <c r="B12" s="194" t="s">
        <v>133</v>
      </c>
      <c r="C12" s="113">
        <v>2.2854851643945469</v>
      </c>
      <c r="D12" s="115">
        <v>285</v>
      </c>
      <c r="E12" s="114">
        <v>164</v>
      </c>
      <c r="F12" s="114">
        <v>315</v>
      </c>
      <c r="G12" s="114">
        <v>266</v>
      </c>
      <c r="H12" s="140">
        <v>291</v>
      </c>
      <c r="I12" s="115">
        <v>-6</v>
      </c>
      <c r="J12" s="116">
        <v>-2.0618556701030926</v>
      </c>
    </row>
    <row r="13" spans="1:15" s="110" customFormat="1" ht="24.95" customHeight="1" x14ac:dyDescent="0.2">
      <c r="A13" s="193" t="s">
        <v>134</v>
      </c>
      <c r="B13" s="199" t="s">
        <v>214</v>
      </c>
      <c r="C13" s="113">
        <v>1.1788291900561347</v>
      </c>
      <c r="D13" s="115">
        <v>147</v>
      </c>
      <c r="E13" s="114">
        <v>98</v>
      </c>
      <c r="F13" s="114">
        <v>230</v>
      </c>
      <c r="G13" s="114">
        <v>134</v>
      </c>
      <c r="H13" s="140">
        <v>114</v>
      </c>
      <c r="I13" s="115">
        <v>33</v>
      </c>
      <c r="J13" s="116">
        <v>28.94736842105263</v>
      </c>
    </row>
    <row r="14" spans="1:15" s="287" customFormat="1" ht="24.95" customHeight="1" x14ac:dyDescent="0.2">
      <c r="A14" s="193" t="s">
        <v>215</v>
      </c>
      <c r="B14" s="199" t="s">
        <v>137</v>
      </c>
      <c r="C14" s="113">
        <v>8.5324779470729748</v>
      </c>
      <c r="D14" s="115">
        <v>1064</v>
      </c>
      <c r="E14" s="114">
        <v>888</v>
      </c>
      <c r="F14" s="114">
        <v>1211</v>
      </c>
      <c r="G14" s="114">
        <v>819</v>
      </c>
      <c r="H14" s="140">
        <v>1067</v>
      </c>
      <c r="I14" s="115">
        <v>-3</v>
      </c>
      <c r="J14" s="116">
        <v>-0.28116213683223995</v>
      </c>
      <c r="K14" s="110"/>
      <c r="L14" s="110"/>
      <c r="M14" s="110"/>
      <c r="N14" s="110"/>
      <c r="O14" s="110"/>
    </row>
    <row r="15" spans="1:15" s="110" customFormat="1" ht="24.95" customHeight="1" x14ac:dyDescent="0.2">
      <c r="A15" s="193" t="s">
        <v>216</v>
      </c>
      <c r="B15" s="199" t="s">
        <v>217</v>
      </c>
      <c r="C15" s="113">
        <v>1.8684843624699279</v>
      </c>
      <c r="D15" s="115">
        <v>233</v>
      </c>
      <c r="E15" s="114">
        <v>237</v>
      </c>
      <c r="F15" s="114">
        <v>294</v>
      </c>
      <c r="G15" s="114">
        <v>237</v>
      </c>
      <c r="H15" s="140">
        <v>289</v>
      </c>
      <c r="I15" s="115">
        <v>-56</v>
      </c>
      <c r="J15" s="116">
        <v>-19.377162629757784</v>
      </c>
    </row>
    <row r="16" spans="1:15" s="287" customFormat="1" ht="24.95" customHeight="1" x14ac:dyDescent="0.2">
      <c r="A16" s="193" t="s">
        <v>218</v>
      </c>
      <c r="B16" s="199" t="s">
        <v>141</v>
      </c>
      <c r="C16" s="113">
        <v>5.9663191659983958</v>
      </c>
      <c r="D16" s="115">
        <v>744</v>
      </c>
      <c r="E16" s="114">
        <v>608</v>
      </c>
      <c r="F16" s="114">
        <v>803</v>
      </c>
      <c r="G16" s="114">
        <v>507</v>
      </c>
      <c r="H16" s="140">
        <v>670</v>
      </c>
      <c r="I16" s="115">
        <v>74</v>
      </c>
      <c r="J16" s="116">
        <v>11.044776119402986</v>
      </c>
      <c r="K16" s="110"/>
      <c r="L16" s="110"/>
      <c r="M16" s="110"/>
      <c r="N16" s="110"/>
      <c r="O16" s="110"/>
    </row>
    <row r="17" spans="1:15" s="110" customFormat="1" ht="24.95" customHeight="1" x14ac:dyDescent="0.2">
      <c r="A17" s="193" t="s">
        <v>142</v>
      </c>
      <c r="B17" s="199" t="s">
        <v>220</v>
      </c>
      <c r="C17" s="113">
        <v>0.69767441860465118</v>
      </c>
      <c r="D17" s="115">
        <v>87</v>
      </c>
      <c r="E17" s="114">
        <v>43</v>
      </c>
      <c r="F17" s="114">
        <v>114</v>
      </c>
      <c r="G17" s="114">
        <v>75</v>
      </c>
      <c r="H17" s="140">
        <v>108</v>
      </c>
      <c r="I17" s="115">
        <v>-21</v>
      </c>
      <c r="J17" s="116">
        <v>-19.444444444444443</v>
      </c>
    </row>
    <row r="18" spans="1:15" s="287" customFormat="1" ht="24.95" customHeight="1" x14ac:dyDescent="0.2">
      <c r="A18" s="201" t="s">
        <v>144</v>
      </c>
      <c r="B18" s="202" t="s">
        <v>145</v>
      </c>
      <c r="C18" s="113">
        <v>6.3191659983961506</v>
      </c>
      <c r="D18" s="115">
        <v>788</v>
      </c>
      <c r="E18" s="114">
        <v>383</v>
      </c>
      <c r="F18" s="114">
        <v>811</v>
      </c>
      <c r="G18" s="114">
        <v>711</v>
      </c>
      <c r="H18" s="140">
        <v>786</v>
      </c>
      <c r="I18" s="115">
        <v>2</v>
      </c>
      <c r="J18" s="116">
        <v>0.2544529262086514</v>
      </c>
      <c r="K18" s="110"/>
      <c r="L18" s="110"/>
      <c r="M18" s="110"/>
      <c r="N18" s="110"/>
      <c r="O18" s="110"/>
    </row>
    <row r="19" spans="1:15" s="110" customFormat="1" ht="24.95" customHeight="1" x14ac:dyDescent="0.2">
      <c r="A19" s="193" t="s">
        <v>146</v>
      </c>
      <c r="B19" s="199" t="s">
        <v>147</v>
      </c>
      <c r="C19" s="113">
        <v>12.862870890136326</v>
      </c>
      <c r="D19" s="115">
        <v>1604</v>
      </c>
      <c r="E19" s="114">
        <v>1109</v>
      </c>
      <c r="F19" s="114">
        <v>1868</v>
      </c>
      <c r="G19" s="114">
        <v>1574</v>
      </c>
      <c r="H19" s="140">
        <v>1466</v>
      </c>
      <c r="I19" s="115">
        <v>138</v>
      </c>
      <c r="J19" s="116">
        <v>9.4133697135061389</v>
      </c>
    </row>
    <row r="20" spans="1:15" s="287" customFormat="1" ht="24.95" customHeight="1" x14ac:dyDescent="0.2">
      <c r="A20" s="193" t="s">
        <v>148</v>
      </c>
      <c r="B20" s="199" t="s">
        <v>149</v>
      </c>
      <c r="C20" s="113">
        <v>6.9125902165196473</v>
      </c>
      <c r="D20" s="115">
        <v>862</v>
      </c>
      <c r="E20" s="114">
        <v>799</v>
      </c>
      <c r="F20" s="114">
        <v>1029</v>
      </c>
      <c r="G20" s="114">
        <v>931</v>
      </c>
      <c r="H20" s="140">
        <v>919</v>
      </c>
      <c r="I20" s="115">
        <v>-57</v>
      </c>
      <c r="J20" s="116">
        <v>-6.2023939064200215</v>
      </c>
      <c r="K20" s="110"/>
      <c r="L20" s="110"/>
      <c r="M20" s="110"/>
      <c r="N20" s="110"/>
      <c r="O20" s="110"/>
    </row>
    <row r="21" spans="1:15" s="110" customFormat="1" ht="24.95" customHeight="1" x14ac:dyDescent="0.2">
      <c r="A21" s="201" t="s">
        <v>150</v>
      </c>
      <c r="B21" s="202" t="s">
        <v>151</v>
      </c>
      <c r="C21" s="113">
        <v>10.336808340016038</v>
      </c>
      <c r="D21" s="115">
        <v>1289</v>
      </c>
      <c r="E21" s="114">
        <v>1031</v>
      </c>
      <c r="F21" s="114">
        <v>1631</v>
      </c>
      <c r="G21" s="114">
        <v>1951</v>
      </c>
      <c r="H21" s="140">
        <v>1225</v>
      </c>
      <c r="I21" s="115">
        <v>64</v>
      </c>
      <c r="J21" s="116">
        <v>5.2244897959183669</v>
      </c>
    </row>
    <row r="22" spans="1:15" s="110" customFormat="1" ht="24.95" customHeight="1" x14ac:dyDescent="0.2">
      <c r="A22" s="201" t="s">
        <v>152</v>
      </c>
      <c r="B22" s="199" t="s">
        <v>153</v>
      </c>
      <c r="C22" s="113">
        <v>1.2830793905372895</v>
      </c>
      <c r="D22" s="115">
        <v>160</v>
      </c>
      <c r="E22" s="114">
        <v>134</v>
      </c>
      <c r="F22" s="114">
        <v>232</v>
      </c>
      <c r="G22" s="114">
        <v>175</v>
      </c>
      <c r="H22" s="140">
        <v>172</v>
      </c>
      <c r="I22" s="115">
        <v>-12</v>
      </c>
      <c r="J22" s="116">
        <v>-6.9767441860465116</v>
      </c>
    </row>
    <row r="23" spans="1:15" s="110" customFormat="1" ht="24.95" customHeight="1" x14ac:dyDescent="0.2">
      <c r="A23" s="193" t="s">
        <v>154</v>
      </c>
      <c r="B23" s="199" t="s">
        <v>155</v>
      </c>
      <c r="C23" s="113">
        <v>1.491579791499599</v>
      </c>
      <c r="D23" s="115">
        <v>186</v>
      </c>
      <c r="E23" s="114">
        <v>86</v>
      </c>
      <c r="F23" s="114">
        <v>207</v>
      </c>
      <c r="G23" s="114">
        <v>95</v>
      </c>
      <c r="H23" s="140">
        <v>123</v>
      </c>
      <c r="I23" s="115">
        <v>63</v>
      </c>
      <c r="J23" s="116">
        <v>51.219512195121951</v>
      </c>
    </row>
    <row r="24" spans="1:15" s="110" customFormat="1" ht="24.95" customHeight="1" x14ac:dyDescent="0.2">
      <c r="A24" s="193" t="s">
        <v>156</v>
      </c>
      <c r="B24" s="199" t="s">
        <v>221</v>
      </c>
      <c r="C24" s="113">
        <v>6.2068965517241379</v>
      </c>
      <c r="D24" s="115">
        <v>774</v>
      </c>
      <c r="E24" s="114">
        <v>933</v>
      </c>
      <c r="F24" s="114">
        <v>843</v>
      </c>
      <c r="G24" s="114">
        <v>831</v>
      </c>
      <c r="H24" s="140">
        <v>804</v>
      </c>
      <c r="I24" s="115">
        <v>-30</v>
      </c>
      <c r="J24" s="116">
        <v>-3.7313432835820897</v>
      </c>
    </row>
    <row r="25" spans="1:15" s="110" customFormat="1" ht="24.95" customHeight="1" x14ac:dyDescent="0.2">
      <c r="A25" s="193" t="s">
        <v>222</v>
      </c>
      <c r="B25" s="204" t="s">
        <v>159</v>
      </c>
      <c r="C25" s="113">
        <v>9.3103448275862064</v>
      </c>
      <c r="D25" s="115">
        <v>1161</v>
      </c>
      <c r="E25" s="114">
        <v>975</v>
      </c>
      <c r="F25" s="114">
        <v>1301</v>
      </c>
      <c r="G25" s="114">
        <v>1169</v>
      </c>
      <c r="H25" s="140">
        <v>1291</v>
      </c>
      <c r="I25" s="115">
        <v>-130</v>
      </c>
      <c r="J25" s="116">
        <v>-10.069713400464757</v>
      </c>
    </row>
    <row r="26" spans="1:15" s="110" customFormat="1" ht="24.95" customHeight="1" x14ac:dyDescent="0.2">
      <c r="A26" s="201">
        <v>782.78300000000002</v>
      </c>
      <c r="B26" s="203" t="s">
        <v>160</v>
      </c>
      <c r="C26" s="113">
        <v>5.0922213311948674</v>
      </c>
      <c r="D26" s="115">
        <v>635</v>
      </c>
      <c r="E26" s="114">
        <v>475</v>
      </c>
      <c r="F26" s="114">
        <v>832</v>
      </c>
      <c r="G26" s="114">
        <v>825</v>
      </c>
      <c r="H26" s="140">
        <v>806</v>
      </c>
      <c r="I26" s="115">
        <v>-171</v>
      </c>
      <c r="J26" s="116">
        <v>-21.215880893300248</v>
      </c>
    </row>
    <row r="27" spans="1:15" s="110" customFormat="1" ht="24.95" customHeight="1" x14ac:dyDescent="0.2">
      <c r="A27" s="193" t="s">
        <v>161</v>
      </c>
      <c r="B27" s="199" t="s">
        <v>162</v>
      </c>
      <c r="C27" s="113">
        <v>2.6784282277465916</v>
      </c>
      <c r="D27" s="115">
        <v>334</v>
      </c>
      <c r="E27" s="114">
        <v>280</v>
      </c>
      <c r="F27" s="114">
        <v>375</v>
      </c>
      <c r="G27" s="114">
        <v>252</v>
      </c>
      <c r="H27" s="140">
        <v>241</v>
      </c>
      <c r="I27" s="115">
        <v>93</v>
      </c>
      <c r="J27" s="116">
        <v>38.589211618257259</v>
      </c>
    </row>
    <row r="28" spans="1:15" s="110" customFormat="1" ht="24.95" customHeight="1" x14ac:dyDescent="0.2">
      <c r="A28" s="193" t="s">
        <v>163</v>
      </c>
      <c r="B28" s="199" t="s">
        <v>164</v>
      </c>
      <c r="C28" s="113">
        <v>4.3143544506816358</v>
      </c>
      <c r="D28" s="115">
        <v>538</v>
      </c>
      <c r="E28" s="114">
        <v>544</v>
      </c>
      <c r="F28" s="114">
        <v>1050</v>
      </c>
      <c r="G28" s="114">
        <v>495</v>
      </c>
      <c r="H28" s="140">
        <v>615</v>
      </c>
      <c r="I28" s="115">
        <v>-77</v>
      </c>
      <c r="J28" s="116">
        <v>-12.520325203252032</v>
      </c>
    </row>
    <row r="29" spans="1:15" s="110" customFormat="1" ht="24.95" customHeight="1" x14ac:dyDescent="0.2">
      <c r="A29" s="193">
        <v>86</v>
      </c>
      <c r="B29" s="199" t="s">
        <v>165</v>
      </c>
      <c r="C29" s="113">
        <v>7.3696872493985568</v>
      </c>
      <c r="D29" s="115">
        <v>919</v>
      </c>
      <c r="E29" s="114">
        <v>613</v>
      </c>
      <c r="F29" s="114">
        <v>1183</v>
      </c>
      <c r="G29" s="114">
        <v>623</v>
      </c>
      <c r="H29" s="140">
        <v>835</v>
      </c>
      <c r="I29" s="115">
        <v>84</v>
      </c>
      <c r="J29" s="116">
        <v>10.059880239520957</v>
      </c>
    </row>
    <row r="30" spans="1:15" s="110" customFormat="1" ht="24.95" customHeight="1" x14ac:dyDescent="0.2">
      <c r="A30" s="193">
        <v>87.88</v>
      </c>
      <c r="B30" s="204" t="s">
        <v>166</v>
      </c>
      <c r="C30" s="113">
        <v>9.4627105052125096</v>
      </c>
      <c r="D30" s="115">
        <v>1180</v>
      </c>
      <c r="E30" s="114">
        <v>813</v>
      </c>
      <c r="F30" s="114">
        <v>1365</v>
      </c>
      <c r="G30" s="114">
        <v>831</v>
      </c>
      <c r="H30" s="140">
        <v>877</v>
      </c>
      <c r="I30" s="115">
        <v>303</v>
      </c>
      <c r="J30" s="116">
        <v>34.549600912200681</v>
      </c>
    </row>
    <row r="31" spans="1:15" s="110" customFormat="1" ht="24.95" customHeight="1" x14ac:dyDescent="0.2">
      <c r="A31" s="193" t="s">
        <v>167</v>
      </c>
      <c r="B31" s="199" t="s">
        <v>168</v>
      </c>
      <c r="C31" s="113">
        <v>4.3624699278267842</v>
      </c>
      <c r="D31" s="115">
        <v>544</v>
      </c>
      <c r="E31" s="114">
        <v>492</v>
      </c>
      <c r="F31" s="114">
        <v>667</v>
      </c>
      <c r="G31" s="114">
        <v>535</v>
      </c>
      <c r="H31" s="140">
        <v>598</v>
      </c>
      <c r="I31" s="115">
        <v>-54</v>
      </c>
      <c r="J31" s="116">
        <v>-9.0301003344481607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2.2854851643945469</v>
      </c>
      <c r="D34" s="115">
        <v>285</v>
      </c>
      <c r="E34" s="114">
        <v>164</v>
      </c>
      <c r="F34" s="114">
        <v>315</v>
      </c>
      <c r="G34" s="114">
        <v>266</v>
      </c>
      <c r="H34" s="140">
        <v>291</v>
      </c>
      <c r="I34" s="115">
        <v>-6</v>
      </c>
      <c r="J34" s="116">
        <v>-2.0618556701030926</v>
      </c>
    </row>
    <row r="35" spans="1:10" s="110" customFormat="1" ht="24.95" customHeight="1" x14ac:dyDescent="0.2">
      <c r="A35" s="292" t="s">
        <v>171</v>
      </c>
      <c r="B35" s="293" t="s">
        <v>172</v>
      </c>
      <c r="C35" s="113">
        <v>16.030473135525259</v>
      </c>
      <c r="D35" s="115">
        <v>1999</v>
      </c>
      <c r="E35" s="114">
        <v>1369</v>
      </c>
      <c r="F35" s="114">
        <v>2252</v>
      </c>
      <c r="G35" s="114">
        <v>1664</v>
      </c>
      <c r="H35" s="140">
        <v>1967</v>
      </c>
      <c r="I35" s="115">
        <v>32</v>
      </c>
      <c r="J35" s="116">
        <v>1.6268429079816979</v>
      </c>
    </row>
    <row r="36" spans="1:10" s="110" customFormat="1" ht="24.95" customHeight="1" x14ac:dyDescent="0.2">
      <c r="A36" s="294" t="s">
        <v>173</v>
      </c>
      <c r="B36" s="295" t="s">
        <v>174</v>
      </c>
      <c r="C36" s="125">
        <v>81.684041700080186</v>
      </c>
      <c r="D36" s="143">
        <v>10186</v>
      </c>
      <c r="E36" s="144">
        <v>8284</v>
      </c>
      <c r="F36" s="144">
        <v>12583</v>
      </c>
      <c r="G36" s="144">
        <v>10287</v>
      </c>
      <c r="H36" s="145">
        <v>9972</v>
      </c>
      <c r="I36" s="143">
        <v>214</v>
      </c>
      <c r="J36" s="146">
        <v>2.1460088247091855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12470</v>
      </c>
      <c r="F11" s="264">
        <v>9817</v>
      </c>
      <c r="G11" s="264">
        <v>15150</v>
      </c>
      <c r="H11" s="264">
        <v>12217</v>
      </c>
      <c r="I11" s="265">
        <v>12230</v>
      </c>
      <c r="J11" s="263">
        <v>240</v>
      </c>
      <c r="K11" s="266">
        <v>1.9623875715453802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19.342421812349638</v>
      </c>
      <c r="E13" s="115">
        <v>2412</v>
      </c>
      <c r="F13" s="114">
        <v>1999</v>
      </c>
      <c r="G13" s="114">
        <v>3068</v>
      </c>
      <c r="H13" s="114">
        <v>2968</v>
      </c>
      <c r="I13" s="140">
        <v>2547</v>
      </c>
      <c r="J13" s="115">
        <v>-135</v>
      </c>
      <c r="K13" s="116">
        <v>-5.3003533568904597</v>
      </c>
    </row>
    <row r="14" spans="1:15" ht="15.95" customHeight="1" x14ac:dyDescent="0.2">
      <c r="A14" s="306" t="s">
        <v>230</v>
      </c>
      <c r="B14" s="307"/>
      <c r="C14" s="308"/>
      <c r="D14" s="113">
        <v>59.478748997594224</v>
      </c>
      <c r="E14" s="115">
        <v>7417</v>
      </c>
      <c r="F14" s="114">
        <v>5649</v>
      </c>
      <c r="G14" s="114">
        <v>9417</v>
      </c>
      <c r="H14" s="114">
        <v>7170</v>
      </c>
      <c r="I14" s="140">
        <v>7121</v>
      </c>
      <c r="J14" s="115">
        <v>296</v>
      </c>
      <c r="K14" s="116">
        <v>4.1567195618592896</v>
      </c>
    </row>
    <row r="15" spans="1:15" ht="15.95" customHeight="1" x14ac:dyDescent="0.2">
      <c r="A15" s="306" t="s">
        <v>231</v>
      </c>
      <c r="B15" s="307"/>
      <c r="C15" s="308"/>
      <c r="D15" s="113">
        <v>9.7353648757016842</v>
      </c>
      <c r="E15" s="115">
        <v>1214</v>
      </c>
      <c r="F15" s="114">
        <v>935</v>
      </c>
      <c r="G15" s="114">
        <v>1125</v>
      </c>
      <c r="H15" s="114">
        <v>944</v>
      </c>
      <c r="I15" s="140">
        <v>1151</v>
      </c>
      <c r="J15" s="115">
        <v>63</v>
      </c>
      <c r="K15" s="116">
        <v>5.4735013032145963</v>
      </c>
    </row>
    <row r="16" spans="1:15" ht="15.95" customHeight="1" x14ac:dyDescent="0.2">
      <c r="A16" s="306" t="s">
        <v>232</v>
      </c>
      <c r="B16" s="307"/>
      <c r="C16" s="308"/>
      <c r="D16" s="113">
        <v>11.218925421010425</v>
      </c>
      <c r="E16" s="115">
        <v>1399</v>
      </c>
      <c r="F16" s="114">
        <v>1200</v>
      </c>
      <c r="G16" s="114">
        <v>1425</v>
      </c>
      <c r="H16" s="114">
        <v>1113</v>
      </c>
      <c r="I16" s="140">
        <v>1384</v>
      </c>
      <c r="J16" s="115">
        <v>15</v>
      </c>
      <c r="K16" s="116">
        <v>1.0838150289017341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2.0449077786688052</v>
      </c>
      <c r="E18" s="115">
        <v>255</v>
      </c>
      <c r="F18" s="114">
        <v>176</v>
      </c>
      <c r="G18" s="114">
        <v>397</v>
      </c>
      <c r="H18" s="114">
        <v>251</v>
      </c>
      <c r="I18" s="140">
        <v>275</v>
      </c>
      <c r="J18" s="115">
        <v>-20</v>
      </c>
      <c r="K18" s="116">
        <v>-7.2727272727272725</v>
      </c>
    </row>
    <row r="19" spans="1:11" ht="14.1" customHeight="1" x14ac:dyDescent="0.2">
      <c r="A19" s="306" t="s">
        <v>235</v>
      </c>
      <c r="B19" s="307" t="s">
        <v>236</v>
      </c>
      <c r="C19" s="308"/>
      <c r="D19" s="113">
        <v>1.3873295910184442</v>
      </c>
      <c r="E19" s="115">
        <v>173</v>
      </c>
      <c r="F19" s="114">
        <v>95</v>
      </c>
      <c r="G19" s="114">
        <v>266</v>
      </c>
      <c r="H19" s="114">
        <v>170</v>
      </c>
      <c r="I19" s="140">
        <v>177</v>
      </c>
      <c r="J19" s="115">
        <v>-4</v>
      </c>
      <c r="K19" s="116">
        <v>-2.2598870056497176</v>
      </c>
    </row>
    <row r="20" spans="1:11" ht="14.1" customHeight="1" x14ac:dyDescent="0.2">
      <c r="A20" s="306">
        <v>12</v>
      </c>
      <c r="B20" s="307" t="s">
        <v>237</v>
      </c>
      <c r="C20" s="308"/>
      <c r="D20" s="113">
        <v>1.0505212510024058</v>
      </c>
      <c r="E20" s="115">
        <v>131</v>
      </c>
      <c r="F20" s="114">
        <v>63</v>
      </c>
      <c r="G20" s="114">
        <v>149</v>
      </c>
      <c r="H20" s="114">
        <v>169</v>
      </c>
      <c r="I20" s="140">
        <v>121</v>
      </c>
      <c r="J20" s="115">
        <v>10</v>
      </c>
      <c r="K20" s="116">
        <v>8.2644628099173545</v>
      </c>
    </row>
    <row r="21" spans="1:11" ht="14.1" customHeight="1" x14ac:dyDescent="0.2">
      <c r="A21" s="306">
        <v>21</v>
      </c>
      <c r="B21" s="307" t="s">
        <v>238</v>
      </c>
      <c r="C21" s="308"/>
      <c r="D21" s="113">
        <v>0.16840417000801924</v>
      </c>
      <c r="E21" s="115">
        <v>21</v>
      </c>
      <c r="F21" s="114">
        <v>5</v>
      </c>
      <c r="G21" s="114">
        <v>9</v>
      </c>
      <c r="H21" s="114">
        <v>24</v>
      </c>
      <c r="I21" s="140">
        <v>27</v>
      </c>
      <c r="J21" s="115">
        <v>-6</v>
      </c>
      <c r="K21" s="116">
        <v>-22.222222222222221</v>
      </c>
    </row>
    <row r="22" spans="1:11" ht="14.1" customHeight="1" x14ac:dyDescent="0.2">
      <c r="A22" s="306">
        <v>22</v>
      </c>
      <c r="B22" s="307" t="s">
        <v>239</v>
      </c>
      <c r="C22" s="308"/>
      <c r="D22" s="113">
        <v>0.80994386527666395</v>
      </c>
      <c r="E22" s="115">
        <v>101</v>
      </c>
      <c r="F22" s="114">
        <v>136</v>
      </c>
      <c r="G22" s="114">
        <v>163</v>
      </c>
      <c r="H22" s="114">
        <v>115</v>
      </c>
      <c r="I22" s="140">
        <v>122</v>
      </c>
      <c r="J22" s="115">
        <v>-21</v>
      </c>
      <c r="K22" s="116">
        <v>-17.21311475409836</v>
      </c>
    </row>
    <row r="23" spans="1:11" ht="14.1" customHeight="1" x14ac:dyDescent="0.2">
      <c r="A23" s="306">
        <v>23</v>
      </c>
      <c r="B23" s="307" t="s">
        <v>240</v>
      </c>
      <c r="C23" s="308"/>
      <c r="D23" s="113">
        <v>0.35284683239775461</v>
      </c>
      <c r="E23" s="115">
        <v>44</v>
      </c>
      <c r="F23" s="114">
        <v>37</v>
      </c>
      <c r="G23" s="114">
        <v>70</v>
      </c>
      <c r="H23" s="114">
        <v>32</v>
      </c>
      <c r="I23" s="140">
        <v>63</v>
      </c>
      <c r="J23" s="115">
        <v>-19</v>
      </c>
      <c r="K23" s="116">
        <v>-30.158730158730158</v>
      </c>
    </row>
    <row r="24" spans="1:11" ht="14.1" customHeight="1" x14ac:dyDescent="0.2">
      <c r="A24" s="306">
        <v>24</v>
      </c>
      <c r="B24" s="307" t="s">
        <v>241</v>
      </c>
      <c r="C24" s="308"/>
      <c r="D24" s="113">
        <v>2.7987169206094626</v>
      </c>
      <c r="E24" s="115">
        <v>349</v>
      </c>
      <c r="F24" s="114">
        <v>166</v>
      </c>
      <c r="G24" s="114">
        <v>396</v>
      </c>
      <c r="H24" s="114">
        <v>299</v>
      </c>
      <c r="I24" s="140">
        <v>337</v>
      </c>
      <c r="J24" s="115">
        <v>12</v>
      </c>
      <c r="K24" s="116">
        <v>3.5608308605341246</v>
      </c>
    </row>
    <row r="25" spans="1:11" ht="14.1" customHeight="1" x14ac:dyDescent="0.2">
      <c r="A25" s="306">
        <v>25</v>
      </c>
      <c r="B25" s="307" t="s">
        <v>242</v>
      </c>
      <c r="C25" s="308"/>
      <c r="D25" s="113">
        <v>4.8356054530874095</v>
      </c>
      <c r="E25" s="115">
        <v>603</v>
      </c>
      <c r="F25" s="114">
        <v>494</v>
      </c>
      <c r="G25" s="114">
        <v>709</v>
      </c>
      <c r="H25" s="114">
        <v>549</v>
      </c>
      <c r="I25" s="140">
        <v>656</v>
      </c>
      <c r="J25" s="115">
        <v>-53</v>
      </c>
      <c r="K25" s="116">
        <v>-8.0792682926829276</v>
      </c>
    </row>
    <row r="26" spans="1:11" ht="14.1" customHeight="1" x14ac:dyDescent="0.2">
      <c r="A26" s="306">
        <v>26</v>
      </c>
      <c r="B26" s="307" t="s">
        <v>243</v>
      </c>
      <c r="C26" s="308"/>
      <c r="D26" s="113">
        <v>2.2213311948676826</v>
      </c>
      <c r="E26" s="115">
        <v>277</v>
      </c>
      <c r="F26" s="114">
        <v>164</v>
      </c>
      <c r="G26" s="114">
        <v>349</v>
      </c>
      <c r="H26" s="114">
        <v>186</v>
      </c>
      <c r="I26" s="140">
        <v>234</v>
      </c>
      <c r="J26" s="115">
        <v>43</v>
      </c>
      <c r="K26" s="116">
        <v>18.376068376068375</v>
      </c>
    </row>
    <row r="27" spans="1:11" ht="14.1" customHeight="1" x14ac:dyDescent="0.2">
      <c r="A27" s="306">
        <v>27</v>
      </c>
      <c r="B27" s="307" t="s">
        <v>244</v>
      </c>
      <c r="C27" s="308"/>
      <c r="D27" s="113">
        <v>1.5717722534081797</v>
      </c>
      <c r="E27" s="115">
        <v>196</v>
      </c>
      <c r="F27" s="114">
        <v>218</v>
      </c>
      <c r="G27" s="114">
        <v>145</v>
      </c>
      <c r="H27" s="114">
        <v>171</v>
      </c>
      <c r="I27" s="140">
        <v>172</v>
      </c>
      <c r="J27" s="115">
        <v>24</v>
      </c>
      <c r="K27" s="116">
        <v>13.953488372093023</v>
      </c>
    </row>
    <row r="28" spans="1:11" ht="14.1" customHeight="1" x14ac:dyDescent="0.2">
      <c r="A28" s="306">
        <v>28</v>
      </c>
      <c r="B28" s="307" t="s">
        <v>245</v>
      </c>
      <c r="C28" s="308"/>
      <c r="D28" s="113">
        <v>0.16840417000801924</v>
      </c>
      <c r="E28" s="115">
        <v>21</v>
      </c>
      <c r="F28" s="114">
        <v>19</v>
      </c>
      <c r="G28" s="114">
        <v>22</v>
      </c>
      <c r="H28" s="114">
        <v>22</v>
      </c>
      <c r="I28" s="140">
        <v>25</v>
      </c>
      <c r="J28" s="115">
        <v>-4</v>
      </c>
      <c r="K28" s="116">
        <v>-16</v>
      </c>
    </row>
    <row r="29" spans="1:11" ht="14.1" customHeight="1" x14ac:dyDescent="0.2">
      <c r="A29" s="306">
        <v>29</v>
      </c>
      <c r="B29" s="307" t="s">
        <v>246</v>
      </c>
      <c r="C29" s="308"/>
      <c r="D29" s="113">
        <v>3.929430633520449</v>
      </c>
      <c r="E29" s="115">
        <v>490</v>
      </c>
      <c r="F29" s="114">
        <v>444</v>
      </c>
      <c r="G29" s="114">
        <v>681</v>
      </c>
      <c r="H29" s="114">
        <v>671</v>
      </c>
      <c r="I29" s="140">
        <v>503</v>
      </c>
      <c r="J29" s="115">
        <v>-13</v>
      </c>
      <c r="K29" s="116">
        <v>-2.5844930417495031</v>
      </c>
    </row>
    <row r="30" spans="1:11" ht="14.1" customHeight="1" x14ac:dyDescent="0.2">
      <c r="A30" s="306" t="s">
        <v>247</v>
      </c>
      <c r="B30" s="307" t="s">
        <v>248</v>
      </c>
      <c r="C30" s="308"/>
      <c r="D30" s="113" t="s">
        <v>514</v>
      </c>
      <c r="E30" s="115" t="s">
        <v>514</v>
      </c>
      <c r="F30" s="114">
        <v>93</v>
      </c>
      <c r="G30" s="114" t="s">
        <v>514</v>
      </c>
      <c r="H30" s="114">
        <v>107</v>
      </c>
      <c r="I30" s="140" t="s">
        <v>514</v>
      </c>
      <c r="J30" s="115" t="s">
        <v>514</v>
      </c>
      <c r="K30" s="116" t="s">
        <v>514</v>
      </c>
    </row>
    <row r="31" spans="1:11" ht="14.1" customHeight="1" x14ac:dyDescent="0.2">
      <c r="A31" s="306" t="s">
        <v>249</v>
      </c>
      <c r="B31" s="307" t="s">
        <v>250</v>
      </c>
      <c r="C31" s="308"/>
      <c r="D31" s="113">
        <v>3.1114675220529269</v>
      </c>
      <c r="E31" s="115">
        <v>388</v>
      </c>
      <c r="F31" s="114">
        <v>347</v>
      </c>
      <c r="G31" s="114">
        <v>546</v>
      </c>
      <c r="H31" s="114">
        <v>561</v>
      </c>
      <c r="I31" s="140">
        <v>399</v>
      </c>
      <c r="J31" s="115">
        <v>-11</v>
      </c>
      <c r="K31" s="116">
        <v>-2.7568922305764412</v>
      </c>
    </row>
    <row r="32" spans="1:11" ht="14.1" customHeight="1" x14ac:dyDescent="0.2">
      <c r="A32" s="306">
        <v>31</v>
      </c>
      <c r="B32" s="307" t="s">
        <v>251</v>
      </c>
      <c r="C32" s="308"/>
      <c r="D32" s="113">
        <v>0.54530874097834803</v>
      </c>
      <c r="E32" s="115">
        <v>68</v>
      </c>
      <c r="F32" s="114">
        <v>40</v>
      </c>
      <c r="G32" s="114">
        <v>57</v>
      </c>
      <c r="H32" s="114">
        <v>52</v>
      </c>
      <c r="I32" s="140">
        <v>64</v>
      </c>
      <c r="J32" s="115">
        <v>4</v>
      </c>
      <c r="K32" s="116">
        <v>6.25</v>
      </c>
    </row>
    <row r="33" spans="1:11" ht="14.1" customHeight="1" x14ac:dyDescent="0.2">
      <c r="A33" s="306">
        <v>32</v>
      </c>
      <c r="B33" s="307" t="s">
        <v>252</v>
      </c>
      <c r="C33" s="308"/>
      <c r="D33" s="113">
        <v>2.1010425020048116</v>
      </c>
      <c r="E33" s="115">
        <v>262</v>
      </c>
      <c r="F33" s="114">
        <v>133</v>
      </c>
      <c r="G33" s="114">
        <v>294</v>
      </c>
      <c r="H33" s="114">
        <v>294</v>
      </c>
      <c r="I33" s="140">
        <v>307</v>
      </c>
      <c r="J33" s="115">
        <v>-45</v>
      </c>
      <c r="K33" s="116">
        <v>-14.657980456026058</v>
      </c>
    </row>
    <row r="34" spans="1:11" ht="14.1" customHeight="1" x14ac:dyDescent="0.2">
      <c r="A34" s="306">
        <v>33</v>
      </c>
      <c r="B34" s="307" t="s">
        <v>253</v>
      </c>
      <c r="C34" s="308"/>
      <c r="D34" s="113">
        <v>1.3311948676824379</v>
      </c>
      <c r="E34" s="115">
        <v>166</v>
      </c>
      <c r="F34" s="114">
        <v>91</v>
      </c>
      <c r="G34" s="114">
        <v>198</v>
      </c>
      <c r="H34" s="114">
        <v>158</v>
      </c>
      <c r="I34" s="140">
        <v>231</v>
      </c>
      <c r="J34" s="115">
        <v>-65</v>
      </c>
      <c r="K34" s="116">
        <v>-28.138528138528137</v>
      </c>
    </row>
    <row r="35" spans="1:11" ht="14.1" customHeight="1" x14ac:dyDescent="0.2">
      <c r="A35" s="306">
        <v>34</v>
      </c>
      <c r="B35" s="307" t="s">
        <v>254</v>
      </c>
      <c r="C35" s="308"/>
      <c r="D35" s="113">
        <v>3.2798716920609463</v>
      </c>
      <c r="E35" s="115">
        <v>409</v>
      </c>
      <c r="F35" s="114">
        <v>214</v>
      </c>
      <c r="G35" s="114">
        <v>326</v>
      </c>
      <c r="H35" s="114">
        <v>321</v>
      </c>
      <c r="I35" s="140">
        <v>356</v>
      </c>
      <c r="J35" s="115">
        <v>53</v>
      </c>
      <c r="K35" s="116">
        <v>14.887640449438202</v>
      </c>
    </row>
    <row r="36" spans="1:11" ht="14.1" customHeight="1" x14ac:dyDescent="0.2">
      <c r="A36" s="306">
        <v>41</v>
      </c>
      <c r="B36" s="307" t="s">
        <v>255</v>
      </c>
      <c r="C36" s="308"/>
      <c r="D36" s="113">
        <v>0.76984763432237369</v>
      </c>
      <c r="E36" s="115">
        <v>96</v>
      </c>
      <c r="F36" s="114">
        <v>191</v>
      </c>
      <c r="G36" s="114">
        <v>140</v>
      </c>
      <c r="H36" s="114">
        <v>121</v>
      </c>
      <c r="I36" s="140">
        <v>106</v>
      </c>
      <c r="J36" s="115">
        <v>-10</v>
      </c>
      <c r="K36" s="116">
        <v>-9.433962264150944</v>
      </c>
    </row>
    <row r="37" spans="1:11" ht="14.1" customHeight="1" x14ac:dyDescent="0.2">
      <c r="A37" s="306">
        <v>42</v>
      </c>
      <c r="B37" s="307" t="s">
        <v>256</v>
      </c>
      <c r="C37" s="308"/>
      <c r="D37" s="113">
        <v>9.6230954290296711E-2</v>
      </c>
      <c r="E37" s="115">
        <v>12</v>
      </c>
      <c r="F37" s="114">
        <v>9</v>
      </c>
      <c r="G37" s="114">
        <v>21</v>
      </c>
      <c r="H37" s="114">
        <v>9</v>
      </c>
      <c r="I37" s="140">
        <v>10</v>
      </c>
      <c r="J37" s="115">
        <v>2</v>
      </c>
      <c r="K37" s="116">
        <v>20</v>
      </c>
    </row>
    <row r="38" spans="1:11" ht="14.1" customHeight="1" x14ac:dyDescent="0.2">
      <c r="A38" s="306">
        <v>43</v>
      </c>
      <c r="B38" s="307" t="s">
        <v>257</v>
      </c>
      <c r="C38" s="308"/>
      <c r="D38" s="113">
        <v>0.97834803528468328</v>
      </c>
      <c r="E38" s="115">
        <v>122</v>
      </c>
      <c r="F38" s="114">
        <v>116</v>
      </c>
      <c r="G38" s="114">
        <v>174</v>
      </c>
      <c r="H38" s="114">
        <v>116</v>
      </c>
      <c r="I38" s="140">
        <v>103</v>
      </c>
      <c r="J38" s="115">
        <v>19</v>
      </c>
      <c r="K38" s="116">
        <v>18.446601941747574</v>
      </c>
    </row>
    <row r="39" spans="1:11" ht="14.1" customHeight="1" x14ac:dyDescent="0.2">
      <c r="A39" s="306">
        <v>51</v>
      </c>
      <c r="B39" s="307" t="s">
        <v>258</v>
      </c>
      <c r="C39" s="308"/>
      <c r="D39" s="113">
        <v>5.0922213311948674</v>
      </c>
      <c r="E39" s="115">
        <v>635</v>
      </c>
      <c r="F39" s="114">
        <v>575</v>
      </c>
      <c r="G39" s="114">
        <v>962</v>
      </c>
      <c r="H39" s="114">
        <v>785</v>
      </c>
      <c r="I39" s="140">
        <v>767</v>
      </c>
      <c r="J39" s="115">
        <v>-132</v>
      </c>
      <c r="K39" s="116">
        <v>-17.209908735332466</v>
      </c>
    </row>
    <row r="40" spans="1:11" ht="14.1" customHeight="1" x14ac:dyDescent="0.2">
      <c r="A40" s="306" t="s">
        <v>259</v>
      </c>
      <c r="B40" s="307" t="s">
        <v>260</v>
      </c>
      <c r="C40" s="308"/>
      <c r="D40" s="113">
        <v>3.7209302325581395</v>
      </c>
      <c r="E40" s="115">
        <v>464</v>
      </c>
      <c r="F40" s="114">
        <v>399</v>
      </c>
      <c r="G40" s="114">
        <v>793</v>
      </c>
      <c r="H40" s="114">
        <v>600</v>
      </c>
      <c r="I40" s="140">
        <v>580</v>
      </c>
      <c r="J40" s="115">
        <v>-116</v>
      </c>
      <c r="K40" s="116">
        <v>-20</v>
      </c>
    </row>
    <row r="41" spans="1:11" ht="14.1" customHeight="1" x14ac:dyDescent="0.2">
      <c r="A41" s="306"/>
      <c r="B41" s="307" t="s">
        <v>261</v>
      </c>
      <c r="C41" s="308"/>
      <c r="D41" s="113">
        <v>2.97514033680834</v>
      </c>
      <c r="E41" s="115">
        <v>371</v>
      </c>
      <c r="F41" s="114">
        <v>294</v>
      </c>
      <c r="G41" s="114">
        <v>618</v>
      </c>
      <c r="H41" s="114">
        <v>491</v>
      </c>
      <c r="I41" s="140">
        <v>424</v>
      </c>
      <c r="J41" s="115">
        <v>-53</v>
      </c>
      <c r="K41" s="116">
        <v>-12.5</v>
      </c>
    </row>
    <row r="42" spans="1:11" ht="14.1" customHeight="1" x14ac:dyDescent="0.2">
      <c r="A42" s="306">
        <v>52</v>
      </c>
      <c r="B42" s="307" t="s">
        <v>262</v>
      </c>
      <c r="C42" s="308"/>
      <c r="D42" s="113">
        <v>5.8540497193263832</v>
      </c>
      <c r="E42" s="115">
        <v>730</v>
      </c>
      <c r="F42" s="114">
        <v>526</v>
      </c>
      <c r="G42" s="114">
        <v>641</v>
      </c>
      <c r="H42" s="114">
        <v>619</v>
      </c>
      <c r="I42" s="140">
        <v>621</v>
      </c>
      <c r="J42" s="115">
        <v>109</v>
      </c>
      <c r="K42" s="116">
        <v>17.552334943639291</v>
      </c>
    </row>
    <row r="43" spans="1:11" ht="14.1" customHeight="1" x14ac:dyDescent="0.2">
      <c r="A43" s="306" t="s">
        <v>263</v>
      </c>
      <c r="B43" s="307" t="s">
        <v>264</v>
      </c>
      <c r="C43" s="308"/>
      <c r="D43" s="113">
        <v>4.8516439454691263</v>
      </c>
      <c r="E43" s="115">
        <v>605</v>
      </c>
      <c r="F43" s="114">
        <v>474</v>
      </c>
      <c r="G43" s="114">
        <v>547</v>
      </c>
      <c r="H43" s="114">
        <v>517</v>
      </c>
      <c r="I43" s="140">
        <v>521</v>
      </c>
      <c r="J43" s="115">
        <v>84</v>
      </c>
      <c r="K43" s="116">
        <v>16.122840690978887</v>
      </c>
    </row>
    <row r="44" spans="1:11" ht="14.1" customHeight="1" x14ac:dyDescent="0.2">
      <c r="A44" s="306">
        <v>53</v>
      </c>
      <c r="B44" s="307" t="s">
        <v>265</v>
      </c>
      <c r="C44" s="308"/>
      <c r="D44" s="113">
        <v>1.1467522052927024</v>
      </c>
      <c r="E44" s="115">
        <v>143</v>
      </c>
      <c r="F44" s="114">
        <v>234</v>
      </c>
      <c r="G44" s="114">
        <v>205</v>
      </c>
      <c r="H44" s="114">
        <v>170</v>
      </c>
      <c r="I44" s="140">
        <v>202</v>
      </c>
      <c r="J44" s="115">
        <v>-59</v>
      </c>
      <c r="K44" s="116">
        <v>-29.207920792079207</v>
      </c>
    </row>
    <row r="45" spans="1:11" ht="14.1" customHeight="1" x14ac:dyDescent="0.2">
      <c r="A45" s="306" t="s">
        <v>266</v>
      </c>
      <c r="B45" s="307" t="s">
        <v>267</v>
      </c>
      <c r="C45" s="308"/>
      <c r="D45" s="113">
        <v>1.0986367281475542</v>
      </c>
      <c r="E45" s="115">
        <v>137</v>
      </c>
      <c r="F45" s="114">
        <v>232</v>
      </c>
      <c r="G45" s="114">
        <v>200</v>
      </c>
      <c r="H45" s="114">
        <v>169</v>
      </c>
      <c r="I45" s="140">
        <v>194</v>
      </c>
      <c r="J45" s="115">
        <v>-57</v>
      </c>
      <c r="K45" s="116">
        <v>-29.381443298969071</v>
      </c>
    </row>
    <row r="46" spans="1:11" ht="14.1" customHeight="1" x14ac:dyDescent="0.2">
      <c r="A46" s="306">
        <v>54</v>
      </c>
      <c r="B46" s="307" t="s">
        <v>268</v>
      </c>
      <c r="C46" s="308"/>
      <c r="D46" s="113">
        <v>4.7233360064153969</v>
      </c>
      <c r="E46" s="115">
        <v>589</v>
      </c>
      <c r="F46" s="114">
        <v>450</v>
      </c>
      <c r="G46" s="114">
        <v>638</v>
      </c>
      <c r="H46" s="114">
        <v>712</v>
      </c>
      <c r="I46" s="140">
        <v>579</v>
      </c>
      <c r="J46" s="115">
        <v>10</v>
      </c>
      <c r="K46" s="116">
        <v>1.7271157167530224</v>
      </c>
    </row>
    <row r="47" spans="1:11" ht="14.1" customHeight="1" x14ac:dyDescent="0.2">
      <c r="A47" s="306">
        <v>61</v>
      </c>
      <c r="B47" s="307" t="s">
        <v>269</v>
      </c>
      <c r="C47" s="308"/>
      <c r="D47" s="113">
        <v>2.4137931034482758</v>
      </c>
      <c r="E47" s="115">
        <v>301</v>
      </c>
      <c r="F47" s="114">
        <v>202</v>
      </c>
      <c r="G47" s="114">
        <v>324</v>
      </c>
      <c r="H47" s="114">
        <v>247</v>
      </c>
      <c r="I47" s="140">
        <v>320</v>
      </c>
      <c r="J47" s="115">
        <v>-19</v>
      </c>
      <c r="K47" s="116">
        <v>-5.9375</v>
      </c>
    </row>
    <row r="48" spans="1:11" ht="14.1" customHeight="1" x14ac:dyDescent="0.2">
      <c r="A48" s="306">
        <v>62</v>
      </c>
      <c r="B48" s="307" t="s">
        <v>270</v>
      </c>
      <c r="C48" s="308"/>
      <c r="D48" s="113">
        <v>8.6768243785084209</v>
      </c>
      <c r="E48" s="115">
        <v>1082</v>
      </c>
      <c r="F48" s="114">
        <v>818</v>
      </c>
      <c r="G48" s="114">
        <v>1152</v>
      </c>
      <c r="H48" s="114">
        <v>1231</v>
      </c>
      <c r="I48" s="140">
        <v>850</v>
      </c>
      <c r="J48" s="115">
        <v>232</v>
      </c>
      <c r="K48" s="116">
        <v>27.294117647058822</v>
      </c>
    </row>
    <row r="49" spans="1:11" ht="14.1" customHeight="1" x14ac:dyDescent="0.2">
      <c r="A49" s="306">
        <v>63</v>
      </c>
      <c r="B49" s="307" t="s">
        <v>271</v>
      </c>
      <c r="C49" s="308"/>
      <c r="D49" s="113">
        <v>6.7923015236567759</v>
      </c>
      <c r="E49" s="115">
        <v>847</v>
      </c>
      <c r="F49" s="114">
        <v>736</v>
      </c>
      <c r="G49" s="114">
        <v>1143</v>
      </c>
      <c r="H49" s="114">
        <v>1336</v>
      </c>
      <c r="I49" s="140">
        <v>846</v>
      </c>
      <c r="J49" s="115">
        <v>1</v>
      </c>
      <c r="K49" s="116">
        <v>0.1182033096926714</v>
      </c>
    </row>
    <row r="50" spans="1:11" ht="14.1" customHeight="1" x14ac:dyDescent="0.2">
      <c r="A50" s="306" t="s">
        <v>272</v>
      </c>
      <c r="B50" s="307" t="s">
        <v>273</v>
      </c>
      <c r="C50" s="308"/>
      <c r="D50" s="113">
        <v>1.7882919005613471</v>
      </c>
      <c r="E50" s="115">
        <v>223</v>
      </c>
      <c r="F50" s="114">
        <v>152</v>
      </c>
      <c r="G50" s="114">
        <v>268</v>
      </c>
      <c r="H50" s="114">
        <v>287</v>
      </c>
      <c r="I50" s="140">
        <v>194</v>
      </c>
      <c r="J50" s="115">
        <v>29</v>
      </c>
      <c r="K50" s="116">
        <v>14.948453608247423</v>
      </c>
    </row>
    <row r="51" spans="1:11" ht="14.1" customHeight="1" x14ac:dyDescent="0.2">
      <c r="A51" s="306" t="s">
        <v>274</v>
      </c>
      <c r="B51" s="307" t="s">
        <v>275</v>
      </c>
      <c r="C51" s="308"/>
      <c r="D51" s="113">
        <v>4.5709703287890937</v>
      </c>
      <c r="E51" s="115">
        <v>570</v>
      </c>
      <c r="F51" s="114">
        <v>547</v>
      </c>
      <c r="G51" s="114">
        <v>782</v>
      </c>
      <c r="H51" s="114">
        <v>967</v>
      </c>
      <c r="I51" s="140">
        <v>581</v>
      </c>
      <c r="J51" s="115">
        <v>-11</v>
      </c>
      <c r="K51" s="116">
        <v>-1.8932874354561102</v>
      </c>
    </row>
    <row r="52" spans="1:11" ht="14.1" customHeight="1" x14ac:dyDescent="0.2">
      <c r="A52" s="306">
        <v>71</v>
      </c>
      <c r="B52" s="307" t="s">
        <v>276</v>
      </c>
      <c r="C52" s="308"/>
      <c r="D52" s="113">
        <v>8.179631114675221</v>
      </c>
      <c r="E52" s="115">
        <v>1020</v>
      </c>
      <c r="F52" s="114">
        <v>787</v>
      </c>
      <c r="G52" s="114">
        <v>1095</v>
      </c>
      <c r="H52" s="114">
        <v>876</v>
      </c>
      <c r="I52" s="140">
        <v>997</v>
      </c>
      <c r="J52" s="115">
        <v>23</v>
      </c>
      <c r="K52" s="116">
        <v>2.3069207622868606</v>
      </c>
    </row>
    <row r="53" spans="1:11" ht="14.1" customHeight="1" x14ac:dyDescent="0.2">
      <c r="A53" s="306" t="s">
        <v>277</v>
      </c>
      <c r="B53" s="307" t="s">
        <v>278</v>
      </c>
      <c r="C53" s="308"/>
      <c r="D53" s="113">
        <v>2.9270248596631916</v>
      </c>
      <c r="E53" s="115">
        <v>365</v>
      </c>
      <c r="F53" s="114">
        <v>279</v>
      </c>
      <c r="G53" s="114">
        <v>376</v>
      </c>
      <c r="H53" s="114">
        <v>292</v>
      </c>
      <c r="I53" s="140">
        <v>340</v>
      </c>
      <c r="J53" s="115">
        <v>25</v>
      </c>
      <c r="K53" s="116">
        <v>7.3529411764705879</v>
      </c>
    </row>
    <row r="54" spans="1:11" ht="14.1" customHeight="1" x14ac:dyDescent="0.2">
      <c r="A54" s="306" t="s">
        <v>279</v>
      </c>
      <c r="B54" s="307" t="s">
        <v>280</v>
      </c>
      <c r="C54" s="308"/>
      <c r="D54" s="113">
        <v>4.3624699278267842</v>
      </c>
      <c r="E54" s="115">
        <v>544</v>
      </c>
      <c r="F54" s="114">
        <v>425</v>
      </c>
      <c r="G54" s="114">
        <v>611</v>
      </c>
      <c r="H54" s="114">
        <v>508</v>
      </c>
      <c r="I54" s="140">
        <v>556</v>
      </c>
      <c r="J54" s="115">
        <v>-12</v>
      </c>
      <c r="K54" s="116">
        <v>-2.1582733812949639</v>
      </c>
    </row>
    <row r="55" spans="1:11" ht="14.1" customHeight="1" x14ac:dyDescent="0.2">
      <c r="A55" s="306">
        <v>72</v>
      </c>
      <c r="B55" s="307" t="s">
        <v>281</v>
      </c>
      <c r="C55" s="308"/>
      <c r="D55" s="113">
        <v>2.4218123496391337</v>
      </c>
      <c r="E55" s="115">
        <v>302</v>
      </c>
      <c r="F55" s="114">
        <v>174</v>
      </c>
      <c r="G55" s="114">
        <v>338</v>
      </c>
      <c r="H55" s="114">
        <v>206</v>
      </c>
      <c r="I55" s="140">
        <v>243</v>
      </c>
      <c r="J55" s="115">
        <v>59</v>
      </c>
      <c r="K55" s="116">
        <v>24.279835390946502</v>
      </c>
    </row>
    <row r="56" spans="1:11" ht="14.1" customHeight="1" x14ac:dyDescent="0.2">
      <c r="A56" s="306" t="s">
        <v>282</v>
      </c>
      <c r="B56" s="307" t="s">
        <v>283</v>
      </c>
      <c r="C56" s="308"/>
      <c r="D56" s="113">
        <v>0.8660785886126704</v>
      </c>
      <c r="E56" s="115">
        <v>108</v>
      </c>
      <c r="F56" s="114">
        <v>55</v>
      </c>
      <c r="G56" s="114">
        <v>154</v>
      </c>
      <c r="H56" s="114">
        <v>57</v>
      </c>
      <c r="I56" s="140">
        <v>77</v>
      </c>
      <c r="J56" s="115">
        <v>31</v>
      </c>
      <c r="K56" s="116">
        <v>40.259740259740262</v>
      </c>
    </row>
    <row r="57" spans="1:11" ht="14.1" customHeight="1" x14ac:dyDescent="0.2">
      <c r="A57" s="306" t="s">
        <v>284</v>
      </c>
      <c r="B57" s="307" t="s">
        <v>285</v>
      </c>
      <c r="C57" s="308"/>
      <c r="D57" s="113">
        <v>1.2429831595829992</v>
      </c>
      <c r="E57" s="115">
        <v>155</v>
      </c>
      <c r="F57" s="114">
        <v>103</v>
      </c>
      <c r="G57" s="114">
        <v>113</v>
      </c>
      <c r="H57" s="114">
        <v>112</v>
      </c>
      <c r="I57" s="140">
        <v>119</v>
      </c>
      <c r="J57" s="115">
        <v>36</v>
      </c>
      <c r="K57" s="116">
        <v>30.252100840336134</v>
      </c>
    </row>
    <row r="58" spans="1:11" ht="14.1" customHeight="1" x14ac:dyDescent="0.2">
      <c r="A58" s="306">
        <v>73</v>
      </c>
      <c r="B58" s="307" t="s">
        <v>286</v>
      </c>
      <c r="C58" s="308"/>
      <c r="D58" s="113">
        <v>1.4274258219727345</v>
      </c>
      <c r="E58" s="115">
        <v>178</v>
      </c>
      <c r="F58" s="114">
        <v>179</v>
      </c>
      <c r="G58" s="114">
        <v>307</v>
      </c>
      <c r="H58" s="114">
        <v>167</v>
      </c>
      <c r="I58" s="140">
        <v>215</v>
      </c>
      <c r="J58" s="115">
        <v>-37</v>
      </c>
      <c r="K58" s="116">
        <v>-17.209302325581394</v>
      </c>
    </row>
    <row r="59" spans="1:11" ht="14.1" customHeight="1" x14ac:dyDescent="0.2">
      <c r="A59" s="306" t="s">
        <v>287</v>
      </c>
      <c r="B59" s="307" t="s">
        <v>288</v>
      </c>
      <c r="C59" s="308"/>
      <c r="D59" s="113">
        <v>1.0425020048115476</v>
      </c>
      <c r="E59" s="115">
        <v>130</v>
      </c>
      <c r="F59" s="114">
        <v>133</v>
      </c>
      <c r="G59" s="114">
        <v>235</v>
      </c>
      <c r="H59" s="114">
        <v>117</v>
      </c>
      <c r="I59" s="140">
        <v>160</v>
      </c>
      <c r="J59" s="115">
        <v>-30</v>
      </c>
      <c r="K59" s="116">
        <v>-18.75</v>
      </c>
    </row>
    <row r="60" spans="1:11" ht="14.1" customHeight="1" x14ac:dyDescent="0.2">
      <c r="A60" s="306">
        <v>81</v>
      </c>
      <c r="B60" s="307" t="s">
        <v>289</v>
      </c>
      <c r="C60" s="308"/>
      <c r="D60" s="113">
        <v>7.8668805132317559</v>
      </c>
      <c r="E60" s="115">
        <v>981</v>
      </c>
      <c r="F60" s="114">
        <v>722</v>
      </c>
      <c r="G60" s="114">
        <v>1284</v>
      </c>
      <c r="H60" s="114">
        <v>681</v>
      </c>
      <c r="I60" s="140">
        <v>921</v>
      </c>
      <c r="J60" s="115">
        <v>60</v>
      </c>
      <c r="K60" s="116">
        <v>6.5146579804560263</v>
      </c>
    </row>
    <row r="61" spans="1:11" ht="14.1" customHeight="1" x14ac:dyDescent="0.2">
      <c r="A61" s="306" t="s">
        <v>290</v>
      </c>
      <c r="B61" s="307" t="s">
        <v>291</v>
      </c>
      <c r="C61" s="308"/>
      <c r="D61" s="113">
        <v>1.4514835605453087</v>
      </c>
      <c r="E61" s="115">
        <v>181</v>
      </c>
      <c r="F61" s="114">
        <v>110</v>
      </c>
      <c r="G61" s="114">
        <v>242</v>
      </c>
      <c r="H61" s="114">
        <v>154</v>
      </c>
      <c r="I61" s="140">
        <v>198</v>
      </c>
      <c r="J61" s="115">
        <v>-17</v>
      </c>
      <c r="K61" s="116">
        <v>-8.5858585858585865</v>
      </c>
    </row>
    <row r="62" spans="1:11" ht="14.1" customHeight="1" x14ac:dyDescent="0.2">
      <c r="A62" s="306" t="s">
        <v>292</v>
      </c>
      <c r="B62" s="307" t="s">
        <v>293</v>
      </c>
      <c r="C62" s="308"/>
      <c r="D62" s="113">
        <v>3.0392943063352047</v>
      </c>
      <c r="E62" s="115">
        <v>379</v>
      </c>
      <c r="F62" s="114">
        <v>332</v>
      </c>
      <c r="G62" s="114">
        <v>755</v>
      </c>
      <c r="H62" s="114">
        <v>319</v>
      </c>
      <c r="I62" s="140">
        <v>326</v>
      </c>
      <c r="J62" s="115">
        <v>53</v>
      </c>
      <c r="K62" s="116">
        <v>16.257668711656443</v>
      </c>
    </row>
    <row r="63" spans="1:11" ht="14.1" customHeight="1" x14ac:dyDescent="0.2">
      <c r="A63" s="306"/>
      <c r="B63" s="307" t="s">
        <v>294</v>
      </c>
      <c r="C63" s="308"/>
      <c r="D63" s="113">
        <v>2.7906976744186047</v>
      </c>
      <c r="E63" s="115">
        <v>348</v>
      </c>
      <c r="F63" s="114">
        <v>294</v>
      </c>
      <c r="G63" s="114">
        <v>650</v>
      </c>
      <c r="H63" s="114">
        <v>285</v>
      </c>
      <c r="I63" s="140">
        <v>295</v>
      </c>
      <c r="J63" s="115">
        <v>53</v>
      </c>
      <c r="K63" s="116">
        <v>17.966101694915253</v>
      </c>
    </row>
    <row r="64" spans="1:11" ht="14.1" customHeight="1" x14ac:dyDescent="0.2">
      <c r="A64" s="306" t="s">
        <v>295</v>
      </c>
      <c r="B64" s="307" t="s">
        <v>296</v>
      </c>
      <c r="C64" s="308"/>
      <c r="D64" s="113">
        <v>1.4194065757818766</v>
      </c>
      <c r="E64" s="115">
        <v>177</v>
      </c>
      <c r="F64" s="114">
        <v>105</v>
      </c>
      <c r="G64" s="114">
        <v>109</v>
      </c>
      <c r="H64" s="114">
        <v>85</v>
      </c>
      <c r="I64" s="140">
        <v>161</v>
      </c>
      <c r="J64" s="115">
        <v>16</v>
      </c>
      <c r="K64" s="116">
        <v>9.9378881987577632</v>
      </c>
    </row>
    <row r="65" spans="1:11" ht="14.1" customHeight="1" x14ac:dyDescent="0.2">
      <c r="A65" s="306" t="s">
        <v>297</v>
      </c>
      <c r="B65" s="307" t="s">
        <v>298</v>
      </c>
      <c r="C65" s="308"/>
      <c r="D65" s="113">
        <v>1.0585404971932639</v>
      </c>
      <c r="E65" s="115">
        <v>132</v>
      </c>
      <c r="F65" s="114">
        <v>72</v>
      </c>
      <c r="G65" s="114">
        <v>88</v>
      </c>
      <c r="H65" s="114">
        <v>59</v>
      </c>
      <c r="I65" s="140">
        <v>113</v>
      </c>
      <c r="J65" s="115">
        <v>19</v>
      </c>
      <c r="K65" s="116">
        <v>16.814159292035399</v>
      </c>
    </row>
    <row r="66" spans="1:11" ht="14.1" customHeight="1" x14ac:dyDescent="0.2">
      <c r="A66" s="306">
        <v>82</v>
      </c>
      <c r="B66" s="307" t="s">
        <v>299</v>
      </c>
      <c r="C66" s="308"/>
      <c r="D66" s="113">
        <v>3.6246992782678427</v>
      </c>
      <c r="E66" s="115">
        <v>452</v>
      </c>
      <c r="F66" s="114">
        <v>344</v>
      </c>
      <c r="G66" s="114">
        <v>543</v>
      </c>
      <c r="H66" s="114">
        <v>343</v>
      </c>
      <c r="I66" s="140">
        <v>354</v>
      </c>
      <c r="J66" s="115">
        <v>98</v>
      </c>
      <c r="K66" s="116">
        <v>27.683615819209038</v>
      </c>
    </row>
    <row r="67" spans="1:11" ht="14.1" customHeight="1" x14ac:dyDescent="0.2">
      <c r="A67" s="306" t="s">
        <v>300</v>
      </c>
      <c r="B67" s="307" t="s">
        <v>301</v>
      </c>
      <c r="C67" s="308"/>
      <c r="D67" s="113">
        <v>2.7746591820368884</v>
      </c>
      <c r="E67" s="115">
        <v>346</v>
      </c>
      <c r="F67" s="114">
        <v>244</v>
      </c>
      <c r="G67" s="114">
        <v>348</v>
      </c>
      <c r="H67" s="114">
        <v>253</v>
      </c>
      <c r="I67" s="140">
        <v>222</v>
      </c>
      <c r="J67" s="115">
        <v>124</v>
      </c>
      <c r="K67" s="116">
        <v>55.855855855855857</v>
      </c>
    </row>
    <row r="68" spans="1:11" ht="14.1" customHeight="1" x14ac:dyDescent="0.2">
      <c r="A68" s="306" t="s">
        <v>302</v>
      </c>
      <c r="B68" s="307" t="s">
        <v>303</v>
      </c>
      <c r="C68" s="308"/>
      <c r="D68" s="113">
        <v>0.48917401764234164</v>
      </c>
      <c r="E68" s="115">
        <v>61</v>
      </c>
      <c r="F68" s="114">
        <v>62</v>
      </c>
      <c r="G68" s="114">
        <v>104</v>
      </c>
      <c r="H68" s="114">
        <v>55</v>
      </c>
      <c r="I68" s="140">
        <v>98</v>
      </c>
      <c r="J68" s="115">
        <v>-37</v>
      </c>
      <c r="K68" s="116">
        <v>-37.755102040816325</v>
      </c>
    </row>
    <row r="69" spans="1:11" ht="14.1" customHeight="1" x14ac:dyDescent="0.2">
      <c r="A69" s="306">
        <v>83</v>
      </c>
      <c r="B69" s="307" t="s">
        <v>304</v>
      </c>
      <c r="C69" s="308"/>
      <c r="D69" s="113">
        <v>5.1724137931034484</v>
      </c>
      <c r="E69" s="115">
        <v>645</v>
      </c>
      <c r="F69" s="114">
        <v>393</v>
      </c>
      <c r="G69" s="114">
        <v>820</v>
      </c>
      <c r="H69" s="114">
        <v>408</v>
      </c>
      <c r="I69" s="140">
        <v>476</v>
      </c>
      <c r="J69" s="115">
        <v>169</v>
      </c>
      <c r="K69" s="116">
        <v>35.504201680672267</v>
      </c>
    </row>
    <row r="70" spans="1:11" ht="14.1" customHeight="1" x14ac:dyDescent="0.2">
      <c r="A70" s="306" t="s">
        <v>305</v>
      </c>
      <c r="B70" s="307" t="s">
        <v>306</v>
      </c>
      <c r="C70" s="308"/>
      <c r="D70" s="113">
        <v>4.0016038492381716</v>
      </c>
      <c r="E70" s="115">
        <v>499</v>
      </c>
      <c r="F70" s="114">
        <v>311</v>
      </c>
      <c r="G70" s="114">
        <v>705</v>
      </c>
      <c r="H70" s="114">
        <v>311</v>
      </c>
      <c r="I70" s="140">
        <v>382</v>
      </c>
      <c r="J70" s="115">
        <v>117</v>
      </c>
      <c r="K70" s="116">
        <v>30.6282722513089</v>
      </c>
    </row>
    <row r="71" spans="1:11" ht="14.1" customHeight="1" x14ac:dyDescent="0.2">
      <c r="A71" s="306"/>
      <c r="B71" s="307" t="s">
        <v>307</v>
      </c>
      <c r="C71" s="308"/>
      <c r="D71" s="113">
        <v>2.3095429029671211</v>
      </c>
      <c r="E71" s="115">
        <v>288</v>
      </c>
      <c r="F71" s="114">
        <v>175</v>
      </c>
      <c r="G71" s="114">
        <v>483</v>
      </c>
      <c r="H71" s="114">
        <v>188</v>
      </c>
      <c r="I71" s="140">
        <v>229</v>
      </c>
      <c r="J71" s="115">
        <v>59</v>
      </c>
      <c r="K71" s="116">
        <v>25.76419213973799</v>
      </c>
    </row>
    <row r="72" spans="1:11" ht="14.1" customHeight="1" x14ac:dyDescent="0.2">
      <c r="A72" s="306">
        <v>84</v>
      </c>
      <c r="B72" s="307" t="s">
        <v>308</v>
      </c>
      <c r="C72" s="308"/>
      <c r="D72" s="113">
        <v>3.76102646351243</v>
      </c>
      <c r="E72" s="115">
        <v>469</v>
      </c>
      <c r="F72" s="114">
        <v>476</v>
      </c>
      <c r="G72" s="114">
        <v>747</v>
      </c>
      <c r="H72" s="114">
        <v>424</v>
      </c>
      <c r="I72" s="140">
        <v>561</v>
      </c>
      <c r="J72" s="115">
        <v>-92</v>
      </c>
      <c r="K72" s="116">
        <v>-16.399286987522281</v>
      </c>
    </row>
    <row r="73" spans="1:11" ht="14.1" customHeight="1" x14ac:dyDescent="0.2">
      <c r="A73" s="306" t="s">
        <v>309</v>
      </c>
      <c r="B73" s="307" t="s">
        <v>310</v>
      </c>
      <c r="C73" s="308"/>
      <c r="D73" s="113">
        <v>1.6279069767441861</v>
      </c>
      <c r="E73" s="115">
        <v>203</v>
      </c>
      <c r="F73" s="114">
        <v>192</v>
      </c>
      <c r="G73" s="114">
        <v>420</v>
      </c>
      <c r="H73" s="114">
        <v>138</v>
      </c>
      <c r="I73" s="140">
        <v>248</v>
      </c>
      <c r="J73" s="115">
        <v>-45</v>
      </c>
      <c r="K73" s="116">
        <v>-18.14516129032258</v>
      </c>
    </row>
    <row r="74" spans="1:11" ht="14.1" customHeight="1" x14ac:dyDescent="0.2">
      <c r="A74" s="306" t="s">
        <v>311</v>
      </c>
      <c r="B74" s="307" t="s">
        <v>312</v>
      </c>
      <c r="C74" s="308"/>
      <c r="D74" s="113">
        <v>0.1764234161988773</v>
      </c>
      <c r="E74" s="115">
        <v>22</v>
      </c>
      <c r="F74" s="114">
        <v>32</v>
      </c>
      <c r="G74" s="114">
        <v>55</v>
      </c>
      <c r="H74" s="114">
        <v>19</v>
      </c>
      <c r="I74" s="140">
        <v>38</v>
      </c>
      <c r="J74" s="115">
        <v>-16</v>
      </c>
      <c r="K74" s="116">
        <v>-42.10526315789474</v>
      </c>
    </row>
    <row r="75" spans="1:11" ht="14.1" customHeight="1" x14ac:dyDescent="0.2">
      <c r="A75" s="306" t="s">
        <v>313</v>
      </c>
      <c r="B75" s="307" t="s">
        <v>314</v>
      </c>
      <c r="C75" s="308"/>
      <c r="D75" s="113">
        <v>1.2269446672012831</v>
      </c>
      <c r="E75" s="115">
        <v>153</v>
      </c>
      <c r="F75" s="114">
        <v>210</v>
      </c>
      <c r="G75" s="114">
        <v>160</v>
      </c>
      <c r="H75" s="114">
        <v>192</v>
      </c>
      <c r="I75" s="140">
        <v>175</v>
      </c>
      <c r="J75" s="115">
        <v>-22</v>
      </c>
      <c r="K75" s="116">
        <v>-12.571428571428571</v>
      </c>
    </row>
    <row r="76" spans="1:11" ht="14.1" customHeight="1" x14ac:dyDescent="0.2">
      <c r="A76" s="306">
        <v>91</v>
      </c>
      <c r="B76" s="307" t="s">
        <v>315</v>
      </c>
      <c r="C76" s="308"/>
      <c r="D76" s="113">
        <v>0.24057738572574178</v>
      </c>
      <c r="E76" s="115">
        <v>30</v>
      </c>
      <c r="F76" s="114">
        <v>21</v>
      </c>
      <c r="G76" s="114">
        <v>25</v>
      </c>
      <c r="H76" s="114">
        <v>25</v>
      </c>
      <c r="I76" s="140">
        <v>20</v>
      </c>
      <c r="J76" s="115">
        <v>10</v>
      </c>
      <c r="K76" s="116">
        <v>50</v>
      </c>
    </row>
    <row r="77" spans="1:11" ht="14.1" customHeight="1" x14ac:dyDescent="0.2">
      <c r="A77" s="306">
        <v>92</v>
      </c>
      <c r="B77" s="307" t="s">
        <v>316</v>
      </c>
      <c r="C77" s="308"/>
      <c r="D77" s="113">
        <v>2.7185244587008821</v>
      </c>
      <c r="E77" s="115">
        <v>339</v>
      </c>
      <c r="F77" s="114">
        <v>320</v>
      </c>
      <c r="G77" s="114">
        <v>354</v>
      </c>
      <c r="H77" s="114">
        <v>294</v>
      </c>
      <c r="I77" s="140">
        <v>410</v>
      </c>
      <c r="J77" s="115">
        <v>-71</v>
      </c>
      <c r="K77" s="116">
        <v>-17.317073170731707</v>
      </c>
    </row>
    <row r="78" spans="1:11" ht="14.1" customHeight="1" x14ac:dyDescent="0.2">
      <c r="A78" s="306">
        <v>93</v>
      </c>
      <c r="B78" s="307" t="s">
        <v>317</v>
      </c>
      <c r="C78" s="308"/>
      <c r="D78" s="113">
        <v>9.6230954290296711E-2</v>
      </c>
      <c r="E78" s="115">
        <v>12</v>
      </c>
      <c r="F78" s="114">
        <v>12</v>
      </c>
      <c r="G78" s="114">
        <v>21</v>
      </c>
      <c r="H78" s="114">
        <v>11</v>
      </c>
      <c r="I78" s="140">
        <v>10</v>
      </c>
      <c r="J78" s="115">
        <v>2</v>
      </c>
      <c r="K78" s="116">
        <v>20</v>
      </c>
    </row>
    <row r="79" spans="1:11" ht="14.1" customHeight="1" x14ac:dyDescent="0.2">
      <c r="A79" s="306">
        <v>94</v>
      </c>
      <c r="B79" s="307" t="s">
        <v>318</v>
      </c>
      <c r="C79" s="308"/>
      <c r="D79" s="113">
        <v>0.51323175621491579</v>
      </c>
      <c r="E79" s="115">
        <v>64</v>
      </c>
      <c r="F79" s="114">
        <v>98</v>
      </c>
      <c r="G79" s="114">
        <v>132</v>
      </c>
      <c r="H79" s="114">
        <v>97</v>
      </c>
      <c r="I79" s="140">
        <v>99</v>
      </c>
      <c r="J79" s="115">
        <v>-35</v>
      </c>
      <c r="K79" s="116">
        <v>-35.353535353535356</v>
      </c>
    </row>
    <row r="80" spans="1:11" ht="14.1" customHeight="1" x14ac:dyDescent="0.2">
      <c r="A80" s="306" t="s">
        <v>319</v>
      </c>
      <c r="B80" s="307" t="s">
        <v>320</v>
      </c>
      <c r="C80" s="308"/>
      <c r="D80" s="113">
        <v>0</v>
      </c>
      <c r="E80" s="115">
        <v>0</v>
      </c>
      <c r="F80" s="114">
        <v>0</v>
      </c>
      <c r="G80" s="114">
        <v>4</v>
      </c>
      <c r="H80" s="114">
        <v>3</v>
      </c>
      <c r="I80" s="140">
        <v>0</v>
      </c>
      <c r="J80" s="115">
        <v>0</v>
      </c>
      <c r="K80" s="116">
        <v>0</v>
      </c>
    </row>
    <row r="81" spans="1:11" ht="14.1" customHeight="1" x14ac:dyDescent="0.2">
      <c r="A81" s="310" t="s">
        <v>321</v>
      </c>
      <c r="B81" s="311" t="s">
        <v>334</v>
      </c>
      <c r="C81" s="312"/>
      <c r="D81" s="125">
        <v>0.22453889334402566</v>
      </c>
      <c r="E81" s="143">
        <v>28</v>
      </c>
      <c r="F81" s="144">
        <v>34</v>
      </c>
      <c r="G81" s="144">
        <v>115</v>
      </c>
      <c r="H81" s="144">
        <v>22</v>
      </c>
      <c r="I81" s="145">
        <v>27</v>
      </c>
      <c r="J81" s="143">
        <v>1</v>
      </c>
      <c r="K81" s="146">
        <v>3.7037037037037037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13361</v>
      </c>
      <c r="E11" s="114">
        <v>11676</v>
      </c>
      <c r="F11" s="114">
        <v>12953</v>
      </c>
      <c r="G11" s="114">
        <v>10487</v>
      </c>
      <c r="H11" s="140">
        <v>12607</v>
      </c>
      <c r="I11" s="115">
        <v>754</v>
      </c>
      <c r="J11" s="116">
        <v>5.9808043150630601</v>
      </c>
    </row>
    <row r="12" spans="1:15" s="110" customFormat="1" ht="24.95" customHeight="1" x14ac:dyDescent="0.2">
      <c r="A12" s="193" t="s">
        <v>132</v>
      </c>
      <c r="B12" s="194" t="s">
        <v>133</v>
      </c>
      <c r="C12" s="113">
        <v>1.9010553102312702</v>
      </c>
      <c r="D12" s="115">
        <v>254</v>
      </c>
      <c r="E12" s="114">
        <v>309</v>
      </c>
      <c r="F12" s="114">
        <v>264</v>
      </c>
      <c r="G12" s="114">
        <v>194</v>
      </c>
      <c r="H12" s="140">
        <v>248</v>
      </c>
      <c r="I12" s="115">
        <v>6</v>
      </c>
      <c r="J12" s="116">
        <v>2.4193548387096775</v>
      </c>
    </row>
    <row r="13" spans="1:15" s="110" customFormat="1" ht="24.95" customHeight="1" x14ac:dyDescent="0.2">
      <c r="A13" s="193" t="s">
        <v>134</v>
      </c>
      <c r="B13" s="199" t="s">
        <v>214</v>
      </c>
      <c r="C13" s="113">
        <v>1.1975151560511939</v>
      </c>
      <c r="D13" s="115">
        <v>160</v>
      </c>
      <c r="E13" s="114">
        <v>89</v>
      </c>
      <c r="F13" s="114">
        <v>158</v>
      </c>
      <c r="G13" s="114">
        <v>103</v>
      </c>
      <c r="H13" s="140">
        <v>154</v>
      </c>
      <c r="I13" s="115">
        <v>6</v>
      </c>
      <c r="J13" s="116">
        <v>3.8961038961038961</v>
      </c>
    </row>
    <row r="14" spans="1:15" s="287" customFormat="1" ht="24.95" customHeight="1" x14ac:dyDescent="0.2">
      <c r="A14" s="193" t="s">
        <v>215</v>
      </c>
      <c r="B14" s="199" t="s">
        <v>137</v>
      </c>
      <c r="C14" s="113">
        <v>8.2703390464785578</v>
      </c>
      <c r="D14" s="115">
        <v>1105</v>
      </c>
      <c r="E14" s="114">
        <v>1340</v>
      </c>
      <c r="F14" s="114">
        <v>868</v>
      </c>
      <c r="G14" s="114">
        <v>699</v>
      </c>
      <c r="H14" s="140">
        <v>960</v>
      </c>
      <c r="I14" s="115">
        <v>145</v>
      </c>
      <c r="J14" s="116">
        <v>15.104166666666666</v>
      </c>
      <c r="K14" s="110"/>
      <c r="L14" s="110"/>
      <c r="M14" s="110"/>
      <c r="N14" s="110"/>
      <c r="O14" s="110"/>
    </row>
    <row r="15" spans="1:15" s="110" customFormat="1" ht="24.95" customHeight="1" x14ac:dyDescent="0.2">
      <c r="A15" s="193" t="s">
        <v>216</v>
      </c>
      <c r="B15" s="199" t="s">
        <v>217</v>
      </c>
      <c r="C15" s="113">
        <v>2.0806825836389491</v>
      </c>
      <c r="D15" s="115">
        <v>278</v>
      </c>
      <c r="E15" s="114">
        <v>254</v>
      </c>
      <c r="F15" s="114">
        <v>283</v>
      </c>
      <c r="G15" s="114">
        <v>233</v>
      </c>
      <c r="H15" s="140">
        <v>323</v>
      </c>
      <c r="I15" s="115">
        <v>-45</v>
      </c>
      <c r="J15" s="116">
        <v>-13.93188854489164</v>
      </c>
    </row>
    <row r="16" spans="1:15" s="287" customFormat="1" ht="24.95" customHeight="1" x14ac:dyDescent="0.2">
      <c r="A16" s="193" t="s">
        <v>218</v>
      </c>
      <c r="B16" s="199" t="s">
        <v>141</v>
      </c>
      <c r="C16" s="113">
        <v>5.6283212334406105</v>
      </c>
      <c r="D16" s="115">
        <v>752</v>
      </c>
      <c r="E16" s="114">
        <v>627</v>
      </c>
      <c r="F16" s="114">
        <v>505</v>
      </c>
      <c r="G16" s="114">
        <v>412</v>
      </c>
      <c r="H16" s="140">
        <v>556</v>
      </c>
      <c r="I16" s="115">
        <v>196</v>
      </c>
      <c r="J16" s="116">
        <v>35.251798561151077</v>
      </c>
      <c r="K16" s="110"/>
      <c r="L16" s="110"/>
      <c r="M16" s="110"/>
      <c r="N16" s="110"/>
      <c r="O16" s="110"/>
    </row>
    <row r="17" spans="1:15" s="110" customFormat="1" ht="24.95" customHeight="1" x14ac:dyDescent="0.2">
      <c r="A17" s="193" t="s">
        <v>142</v>
      </c>
      <c r="B17" s="199" t="s">
        <v>220</v>
      </c>
      <c r="C17" s="113">
        <v>0.56133522939899705</v>
      </c>
      <c r="D17" s="115">
        <v>75</v>
      </c>
      <c r="E17" s="114">
        <v>459</v>
      </c>
      <c r="F17" s="114">
        <v>80</v>
      </c>
      <c r="G17" s="114">
        <v>54</v>
      </c>
      <c r="H17" s="140">
        <v>81</v>
      </c>
      <c r="I17" s="115">
        <v>-6</v>
      </c>
      <c r="J17" s="116">
        <v>-7.4074074074074074</v>
      </c>
    </row>
    <row r="18" spans="1:15" s="287" customFormat="1" ht="24.95" customHeight="1" x14ac:dyDescent="0.2">
      <c r="A18" s="201" t="s">
        <v>144</v>
      </c>
      <c r="B18" s="202" t="s">
        <v>145</v>
      </c>
      <c r="C18" s="113">
        <v>5.7929795673976496</v>
      </c>
      <c r="D18" s="115">
        <v>774</v>
      </c>
      <c r="E18" s="114">
        <v>626</v>
      </c>
      <c r="F18" s="114">
        <v>665</v>
      </c>
      <c r="G18" s="114">
        <v>600</v>
      </c>
      <c r="H18" s="140">
        <v>735</v>
      </c>
      <c r="I18" s="115">
        <v>39</v>
      </c>
      <c r="J18" s="116">
        <v>5.3061224489795915</v>
      </c>
      <c r="K18" s="110"/>
      <c r="L18" s="110"/>
      <c r="M18" s="110"/>
      <c r="N18" s="110"/>
      <c r="O18" s="110"/>
    </row>
    <row r="19" spans="1:15" s="110" customFormat="1" ht="24.95" customHeight="1" x14ac:dyDescent="0.2">
      <c r="A19" s="193" t="s">
        <v>146</v>
      </c>
      <c r="B19" s="199" t="s">
        <v>147</v>
      </c>
      <c r="C19" s="113">
        <v>13.801362173490007</v>
      </c>
      <c r="D19" s="115">
        <v>1844</v>
      </c>
      <c r="E19" s="114">
        <v>1237</v>
      </c>
      <c r="F19" s="114">
        <v>1743</v>
      </c>
      <c r="G19" s="114">
        <v>1362</v>
      </c>
      <c r="H19" s="140">
        <v>1643</v>
      </c>
      <c r="I19" s="115">
        <v>201</v>
      </c>
      <c r="J19" s="116">
        <v>12.233718807060256</v>
      </c>
    </row>
    <row r="20" spans="1:15" s="287" customFormat="1" ht="24.95" customHeight="1" x14ac:dyDescent="0.2">
      <c r="A20" s="193" t="s">
        <v>148</v>
      </c>
      <c r="B20" s="199" t="s">
        <v>149</v>
      </c>
      <c r="C20" s="113">
        <v>6.6986004041613656</v>
      </c>
      <c r="D20" s="115">
        <v>895</v>
      </c>
      <c r="E20" s="114">
        <v>972</v>
      </c>
      <c r="F20" s="114">
        <v>925</v>
      </c>
      <c r="G20" s="114">
        <v>847</v>
      </c>
      <c r="H20" s="140">
        <v>960</v>
      </c>
      <c r="I20" s="115">
        <v>-65</v>
      </c>
      <c r="J20" s="116">
        <v>-6.770833333333333</v>
      </c>
      <c r="K20" s="110"/>
      <c r="L20" s="110"/>
      <c r="M20" s="110"/>
      <c r="N20" s="110"/>
      <c r="O20" s="110"/>
    </row>
    <row r="21" spans="1:15" s="110" customFormat="1" ht="24.95" customHeight="1" x14ac:dyDescent="0.2">
      <c r="A21" s="201" t="s">
        <v>150</v>
      </c>
      <c r="B21" s="202" t="s">
        <v>151</v>
      </c>
      <c r="C21" s="113">
        <v>10.680338298031584</v>
      </c>
      <c r="D21" s="115">
        <v>1427</v>
      </c>
      <c r="E21" s="114">
        <v>1652</v>
      </c>
      <c r="F21" s="114">
        <v>1590</v>
      </c>
      <c r="G21" s="114">
        <v>1247</v>
      </c>
      <c r="H21" s="140">
        <v>1237</v>
      </c>
      <c r="I21" s="115">
        <v>190</v>
      </c>
      <c r="J21" s="116">
        <v>15.359741309620048</v>
      </c>
    </row>
    <row r="22" spans="1:15" s="110" customFormat="1" ht="24.95" customHeight="1" x14ac:dyDescent="0.2">
      <c r="A22" s="201" t="s">
        <v>152</v>
      </c>
      <c r="B22" s="199" t="s">
        <v>153</v>
      </c>
      <c r="C22" s="113">
        <v>1.0029189431928749</v>
      </c>
      <c r="D22" s="115">
        <v>134</v>
      </c>
      <c r="E22" s="114">
        <v>144</v>
      </c>
      <c r="F22" s="114">
        <v>150</v>
      </c>
      <c r="G22" s="114">
        <v>136</v>
      </c>
      <c r="H22" s="140">
        <v>171</v>
      </c>
      <c r="I22" s="115">
        <v>-37</v>
      </c>
      <c r="J22" s="116">
        <v>-21.637426900584796</v>
      </c>
    </row>
    <row r="23" spans="1:15" s="110" customFormat="1" ht="24.95" customHeight="1" x14ac:dyDescent="0.2">
      <c r="A23" s="193" t="s">
        <v>154</v>
      </c>
      <c r="B23" s="199" t="s">
        <v>155</v>
      </c>
      <c r="C23" s="113">
        <v>0.89813636703839528</v>
      </c>
      <c r="D23" s="115">
        <v>120</v>
      </c>
      <c r="E23" s="114">
        <v>86</v>
      </c>
      <c r="F23" s="114">
        <v>191</v>
      </c>
      <c r="G23" s="114">
        <v>113</v>
      </c>
      <c r="H23" s="140">
        <v>158</v>
      </c>
      <c r="I23" s="115">
        <v>-38</v>
      </c>
      <c r="J23" s="116">
        <v>-24.050632911392405</v>
      </c>
    </row>
    <row r="24" spans="1:15" s="110" customFormat="1" ht="24.95" customHeight="1" x14ac:dyDescent="0.2">
      <c r="A24" s="193" t="s">
        <v>156</v>
      </c>
      <c r="B24" s="199" t="s">
        <v>221</v>
      </c>
      <c r="C24" s="113">
        <v>6.1971409325649276</v>
      </c>
      <c r="D24" s="115">
        <v>828</v>
      </c>
      <c r="E24" s="114">
        <v>554</v>
      </c>
      <c r="F24" s="114">
        <v>741</v>
      </c>
      <c r="G24" s="114">
        <v>650</v>
      </c>
      <c r="H24" s="140">
        <v>723</v>
      </c>
      <c r="I24" s="115">
        <v>105</v>
      </c>
      <c r="J24" s="116">
        <v>14.522821576763485</v>
      </c>
    </row>
    <row r="25" spans="1:15" s="110" customFormat="1" ht="24.95" customHeight="1" x14ac:dyDescent="0.2">
      <c r="A25" s="193" t="s">
        <v>222</v>
      </c>
      <c r="B25" s="204" t="s">
        <v>159</v>
      </c>
      <c r="C25" s="113">
        <v>9.3256492777486724</v>
      </c>
      <c r="D25" s="115">
        <v>1246</v>
      </c>
      <c r="E25" s="114">
        <v>1185</v>
      </c>
      <c r="F25" s="114">
        <v>1310</v>
      </c>
      <c r="G25" s="114">
        <v>1073</v>
      </c>
      <c r="H25" s="140">
        <v>1335</v>
      </c>
      <c r="I25" s="115">
        <v>-89</v>
      </c>
      <c r="J25" s="116">
        <v>-6.666666666666667</v>
      </c>
    </row>
    <row r="26" spans="1:15" s="110" customFormat="1" ht="24.95" customHeight="1" x14ac:dyDescent="0.2">
      <c r="A26" s="201">
        <v>782.78300000000002</v>
      </c>
      <c r="B26" s="203" t="s">
        <v>160</v>
      </c>
      <c r="C26" s="113">
        <v>5.2915200958012125</v>
      </c>
      <c r="D26" s="115">
        <v>707</v>
      </c>
      <c r="E26" s="114">
        <v>711</v>
      </c>
      <c r="F26" s="114">
        <v>714</v>
      </c>
      <c r="G26" s="114">
        <v>748</v>
      </c>
      <c r="H26" s="140">
        <v>796</v>
      </c>
      <c r="I26" s="115">
        <v>-89</v>
      </c>
      <c r="J26" s="116">
        <v>-11.180904522613066</v>
      </c>
    </row>
    <row r="27" spans="1:15" s="110" customFormat="1" ht="24.95" customHeight="1" x14ac:dyDescent="0.2">
      <c r="A27" s="193" t="s">
        <v>161</v>
      </c>
      <c r="B27" s="199" t="s">
        <v>162</v>
      </c>
      <c r="C27" s="113">
        <v>2.8665519047975452</v>
      </c>
      <c r="D27" s="115">
        <v>383</v>
      </c>
      <c r="E27" s="114">
        <v>308</v>
      </c>
      <c r="F27" s="114">
        <v>309</v>
      </c>
      <c r="G27" s="114">
        <v>250</v>
      </c>
      <c r="H27" s="140">
        <v>357</v>
      </c>
      <c r="I27" s="115">
        <v>26</v>
      </c>
      <c r="J27" s="116">
        <v>7.2829131652661063</v>
      </c>
    </row>
    <row r="28" spans="1:15" s="110" customFormat="1" ht="24.95" customHeight="1" x14ac:dyDescent="0.2">
      <c r="A28" s="193" t="s">
        <v>163</v>
      </c>
      <c r="B28" s="199" t="s">
        <v>164</v>
      </c>
      <c r="C28" s="113">
        <v>4.805029563655415</v>
      </c>
      <c r="D28" s="115">
        <v>642</v>
      </c>
      <c r="E28" s="114">
        <v>557</v>
      </c>
      <c r="F28" s="114">
        <v>900</v>
      </c>
      <c r="G28" s="114">
        <v>558</v>
      </c>
      <c r="H28" s="140">
        <v>728</v>
      </c>
      <c r="I28" s="115">
        <v>-86</v>
      </c>
      <c r="J28" s="116">
        <v>-11.813186813186814</v>
      </c>
    </row>
    <row r="29" spans="1:15" s="110" customFormat="1" ht="24.95" customHeight="1" x14ac:dyDescent="0.2">
      <c r="A29" s="193">
        <v>86</v>
      </c>
      <c r="B29" s="199" t="s">
        <v>165</v>
      </c>
      <c r="C29" s="113">
        <v>7.5368610133972007</v>
      </c>
      <c r="D29" s="115">
        <v>1007</v>
      </c>
      <c r="E29" s="114">
        <v>642</v>
      </c>
      <c r="F29" s="114">
        <v>801</v>
      </c>
      <c r="G29" s="114">
        <v>618</v>
      </c>
      <c r="H29" s="140">
        <v>729</v>
      </c>
      <c r="I29" s="115">
        <v>278</v>
      </c>
      <c r="J29" s="116">
        <v>38.134430727023322</v>
      </c>
    </row>
    <row r="30" spans="1:15" s="110" customFormat="1" ht="24.95" customHeight="1" x14ac:dyDescent="0.2">
      <c r="A30" s="193">
        <v>87.88</v>
      </c>
      <c r="B30" s="204" t="s">
        <v>166</v>
      </c>
      <c r="C30" s="113">
        <v>8.936456852032034</v>
      </c>
      <c r="D30" s="115">
        <v>1194</v>
      </c>
      <c r="E30" s="114">
        <v>744</v>
      </c>
      <c r="F30" s="114">
        <v>1024</v>
      </c>
      <c r="G30" s="114">
        <v>842</v>
      </c>
      <c r="H30" s="140">
        <v>990</v>
      </c>
      <c r="I30" s="115">
        <v>204</v>
      </c>
      <c r="J30" s="116">
        <v>20.606060606060606</v>
      </c>
    </row>
    <row r="31" spans="1:15" s="110" customFormat="1" ht="24.95" customHeight="1" x14ac:dyDescent="0.2">
      <c r="A31" s="193" t="s">
        <v>167</v>
      </c>
      <c r="B31" s="199" t="s">
        <v>168</v>
      </c>
      <c r="C31" s="113">
        <v>4.7975450939300952</v>
      </c>
      <c r="D31" s="115">
        <v>641</v>
      </c>
      <c r="E31" s="114">
        <v>520</v>
      </c>
      <c r="F31" s="114">
        <v>600</v>
      </c>
      <c r="G31" s="114">
        <v>447</v>
      </c>
      <c r="H31" s="140">
        <v>683</v>
      </c>
      <c r="I31" s="115">
        <v>-42</v>
      </c>
      <c r="J31" s="116">
        <v>-6.1493411420204982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1.9010553102312702</v>
      </c>
      <c r="D34" s="115">
        <v>254</v>
      </c>
      <c r="E34" s="114">
        <v>309</v>
      </c>
      <c r="F34" s="114">
        <v>264</v>
      </c>
      <c r="G34" s="114">
        <v>194</v>
      </c>
      <c r="H34" s="140">
        <v>248</v>
      </c>
      <c r="I34" s="115">
        <v>6</v>
      </c>
      <c r="J34" s="116">
        <v>2.4193548387096775</v>
      </c>
    </row>
    <row r="35" spans="1:10" s="110" customFormat="1" ht="24.95" customHeight="1" x14ac:dyDescent="0.2">
      <c r="A35" s="292" t="s">
        <v>171</v>
      </c>
      <c r="B35" s="293" t="s">
        <v>172</v>
      </c>
      <c r="C35" s="113">
        <v>15.2608337699274</v>
      </c>
      <c r="D35" s="115">
        <v>2039</v>
      </c>
      <c r="E35" s="114">
        <v>2055</v>
      </c>
      <c r="F35" s="114">
        <v>1691</v>
      </c>
      <c r="G35" s="114">
        <v>1402</v>
      </c>
      <c r="H35" s="140">
        <v>1849</v>
      </c>
      <c r="I35" s="115">
        <v>190</v>
      </c>
      <c r="J35" s="116">
        <v>10.275824770146025</v>
      </c>
    </row>
    <row r="36" spans="1:10" s="110" customFormat="1" ht="24.95" customHeight="1" x14ac:dyDescent="0.2">
      <c r="A36" s="294" t="s">
        <v>173</v>
      </c>
      <c r="B36" s="295" t="s">
        <v>174</v>
      </c>
      <c r="C36" s="125">
        <v>82.838110919841327</v>
      </c>
      <c r="D36" s="143">
        <v>11068</v>
      </c>
      <c r="E36" s="144">
        <v>9312</v>
      </c>
      <c r="F36" s="144">
        <v>10998</v>
      </c>
      <c r="G36" s="144">
        <v>8891</v>
      </c>
      <c r="H36" s="145">
        <v>10510</v>
      </c>
      <c r="I36" s="143">
        <v>558</v>
      </c>
      <c r="J36" s="146">
        <v>5.3092293054234059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13361</v>
      </c>
      <c r="F11" s="264">
        <v>11676</v>
      </c>
      <c r="G11" s="264">
        <v>12953</v>
      </c>
      <c r="H11" s="264">
        <v>10487</v>
      </c>
      <c r="I11" s="265">
        <v>12607</v>
      </c>
      <c r="J11" s="263">
        <v>754</v>
      </c>
      <c r="K11" s="266">
        <v>5.9808043150630601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19.130304617917819</v>
      </c>
      <c r="E13" s="115">
        <v>2556</v>
      </c>
      <c r="F13" s="114">
        <v>2663</v>
      </c>
      <c r="G13" s="114">
        <v>2856</v>
      </c>
      <c r="H13" s="114">
        <v>2168</v>
      </c>
      <c r="I13" s="140">
        <v>2512</v>
      </c>
      <c r="J13" s="115">
        <v>44</v>
      </c>
      <c r="K13" s="116">
        <v>1.7515923566878981</v>
      </c>
    </row>
    <row r="14" spans="1:17" ht="15.95" customHeight="1" x14ac:dyDescent="0.2">
      <c r="A14" s="306" t="s">
        <v>230</v>
      </c>
      <c r="B14" s="307"/>
      <c r="C14" s="308"/>
      <c r="D14" s="113">
        <v>60.938552503555123</v>
      </c>
      <c r="E14" s="115">
        <v>8142</v>
      </c>
      <c r="F14" s="114">
        <v>6808</v>
      </c>
      <c r="G14" s="114">
        <v>7700</v>
      </c>
      <c r="H14" s="114">
        <v>6241</v>
      </c>
      <c r="I14" s="140">
        <v>7620</v>
      </c>
      <c r="J14" s="115">
        <v>522</v>
      </c>
      <c r="K14" s="116">
        <v>6.8503937007874018</v>
      </c>
    </row>
    <row r="15" spans="1:17" ht="15.95" customHeight="1" x14ac:dyDescent="0.2">
      <c r="A15" s="306" t="s">
        <v>231</v>
      </c>
      <c r="B15" s="307"/>
      <c r="C15" s="308"/>
      <c r="D15" s="113">
        <v>8.5846867749419946</v>
      </c>
      <c r="E15" s="115">
        <v>1147</v>
      </c>
      <c r="F15" s="114">
        <v>984</v>
      </c>
      <c r="G15" s="114">
        <v>998</v>
      </c>
      <c r="H15" s="114">
        <v>879</v>
      </c>
      <c r="I15" s="140">
        <v>1151</v>
      </c>
      <c r="J15" s="115">
        <v>-4</v>
      </c>
      <c r="K15" s="116">
        <v>-0.34752389226759339</v>
      </c>
    </row>
    <row r="16" spans="1:17" ht="15.95" customHeight="1" x14ac:dyDescent="0.2">
      <c r="A16" s="306" t="s">
        <v>232</v>
      </c>
      <c r="B16" s="307"/>
      <c r="C16" s="308"/>
      <c r="D16" s="113">
        <v>10.979717087044383</v>
      </c>
      <c r="E16" s="115">
        <v>1467</v>
      </c>
      <c r="F16" s="114">
        <v>1184</v>
      </c>
      <c r="G16" s="114">
        <v>1342</v>
      </c>
      <c r="H16" s="114">
        <v>1159</v>
      </c>
      <c r="I16" s="140">
        <v>1292</v>
      </c>
      <c r="J16" s="115">
        <v>175</v>
      </c>
      <c r="K16" s="116">
        <v>13.544891640866872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1.8411795524287105</v>
      </c>
      <c r="E18" s="115">
        <v>246</v>
      </c>
      <c r="F18" s="114">
        <v>318</v>
      </c>
      <c r="G18" s="114">
        <v>301</v>
      </c>
      <c r="H18" s="114">
        <v>189</v>
      </c>
      <c r="I18" s="140">
        <v>274</v>
      </c>
      <c r="J18" s="115">
        <v>-28</v>
      </c>
      <c r="K18" s="116">
        <v>-10.218978102189782</v>
      </c>
    </row>
    <row r="19" spans="1:11" ht="14.1" customHeight="1" x14ac:dyDescent="0.2">
      <c r="A19" s="306" t="s">
        <v>235</v>
      </c>
      <c r="B19" s="307" t="s">
        <v>236</v>
      </c>
      <c r="C19" s="308"/>
      <c r="D19" s="113">
        <v>1.1975151560511939</v>
      </c>
      <c r="E19" s="115">
        <v>160</v>
      </c>
      <c r="F19" s="114">
        <v>242</v>
      </c>
      <c r="G19" s="114">
        <v>203</v>
      </c>
      <c r="H19" s="114">
        <v>113</v>
      </c>
      <c r="I19" s="140">
        <v>174</v>
      </c>
      <c r="J19" s="115">
        <v>-14</v>
      </c>
      <c r="K19" s="116">
        <v>-8.0459770114942533</v>
      </c>
    </row>
    <row r="20" spans="1:11" ht="14.1" customHeight="1" x14ac:dyDescent="0.2">
      <c r="A20" s="306">
        <v>12</v>
      </c>
      <c r="B20" s="307" t="s">
        <v>237</v>
      </c>
      <c r="C20" s="308"/>
      <c r="D20" s="113">
        <v>1.0328568220941545</v>
      </c>
      <c r="E20" s="115">
        <v>138</v>
      </c>
      <c r="F20" s="114">
        <v>145</v>
      </c>
      <c r="G20" s="114">
        <v>125</v>
      </c>
      <c r="H20" s="114">
        <v>106</v>
      </c>
      <c r="I20" s="140">
        <v>135</v>
      </c>
      <c r="J20" s="115">
        <v>3</v>
      </c>
      <c r="K20" s="116">
        <v>2.2222222222222223</v>
      </c>
    </row>
    <row r="21" spans="1:11" ht="14.1" customHeight="1" x14ac:dyDescent="0.2">
      <c r="A21" s="306">
        <v>21</v>
      </c>
      <c r="B21" s="307" t="s">
        <v>238</v>
      </c>
      <c r="C21" s="308"/>
      <c r="D21" s="113">
        <v>0.14220492478107927</v>
      </c>
      <c r="E21" s="115">
        <v>19</v>
      </c>
      <c r="F21" s="114">
        <v>7</v>
      </c>
      <c r="G21" s="114" t="s">
        <v>514</v>
      </c>
      <c r="H21" s="114">
        <v>13</v>
      </c>
      <c r="I21" s="140">
        <v>31</v>
      </c>
      <c r="J21" s="115">
        <v>-12</v>
      </c>
      <c r="K21" s="116">
        <v>-38.70967741935484</v>
      </c>
    </row>
    <row r="22" spans="1:11" ht="14.1" customHeight="1" x14ac:dyDescent="0.2">
      <c r="A22" s="306">
        <v>22</v>
      </c>
      <c r="B22" s="307" t="s">
        <v>239</v>
      </c>
      <c r="C22" s="308"/>
      <c r="D22" s="113">
        <v>0.83826060923583567</v>
      </c>
      <c r="E22" s="115">
        <v>112</v>
      </c>
      <c r="F22" s="114">
        <v>154</v>
      </c>
      <c r="G22" s="114">
        <v>122</v>
      </c>
      <c r="H22" s="114">
        <v>99</v>
      </c>
      <c r="I22" s="140">
        <v>113</v>
      </c>
      <c r="J22" s="115">
        <v>-1</v>
      </c>
      <c r="K22" s="116">
        <v>-0.88495575221238942</v>
      </c>
    </row>
    <row r="23" spans="1:11" ht="14.1" customHeight="1" x14ac:dyDescent="0.2">
      <c r="A23" s="306">
        <v>23</v>
      </c>
      <c r="B23" s="307" t="s">
        <v>240</v>
      </c>
      <c r="C23" s="308"/>
      <c r="D23" s="113">
        <v>0.26944091011151861</v>
      </c>
      <c r="E23" s="115">
        <v>36</v>
      </c>
      <c r="F23" s="114">
        <v>43</v>
      </c>
      <c r="G23" s="114">
        <v>50</v>
      </c>
      <c r="H23" s="114">
        <v>42</v>
      </c>
      <c r="I23" s="140">
        <v>73</v>
      </c>
      <c r="J23" s="115">
        <v>-37</v>
      </c>
      <c r="K23" s="116">
        <v>-50.684931506849317</v>
      </c>
    </row>
    <row r="24" spans="1:11" ht="14.1" customHeight="1" x14ac:dyDescent="0.2">
      <c r="A24" s="306">
        <v>24</v>
      </c>
      <c r="B24" s="307" t="s">
        <v>241</v>
      </c>
      <c r="C24" s="308"/>
      <c r="D24" s="113">
        <v>2.874036374522865</v>
      </c>
      <c r="E24" s="115">
        <v>384</v>
      </c>
      <c r="F24" s="114">
        <v>248</v>
      </c>
      <c r="G24" s="114">
        <v>292</v>
      </c>
      <c r="H24" s="114">
        <v>289</v>
      </c>
      <c r="I24" s="140">
        <v>343</v>
      </c>
      <c r="J24" s="115">
        <v>41</v>
      </c>
      <c r="K24" s="116">
        <v>11.9533527696793</v>
      </c>
    </row>
    <row r="25" spans="1:11" ht="14.1" customHeight="1" x14ac:dyDescent="0.2">
      <c r="A25" s="306">
        <v>25</v>
      </c>
      <c r="B25" s="307" t="s">
        <v>242</v>
      </c>
      <c r="C25" s="308"/>
      <c r="D25" s="113">
        <v>4.9322655489858542</v>
      </c>
      <c r="E25" s="115">
        <v>659</v>
      </c>
      <c r="F25" s="114">
        <v>635</v>
      </c>
      <c r="G25" s="114">
        <v>509</v>
      </c>
      <c r="H25" s="114">
        <v>408</v>
      </c>
      <c r="I25" s="140">
        <v>601</v>
      </c>
      <c r="J25" s="115">
        <v>58</v>
      </c>
      <c r="K25" s="116">
        <v>9.6505823627287857</v>
      </c>
    </row>
    <row r="26" spans="1:11" ht="14.1" customHeight="1" x14ac:dyDescent="0.2">
      <c r="A26" s="306">
        <v>26</v>
      </c>
      <c r="B26" s="307" t="s">
        <v>243</v>
      </c>
      <c r="C26" s="308"/>
      <c r="D26" s="113">
        <v>2.2453409175959882</v>
      </c>
      <c r="E26" s="115">
        <v>300</v>
      </c>
      <c r="F26" s="114">
        <v>177</v>
      </c>
      <c r="G26" s="114">
        <v>197</v>
      </c>
      <c r="H26" s="114">
        <v>193</v>
      </c>
      <c r="I26" s="140">
        <v>244</v>
      </c>
      <c r="J26" s="115">
        <v>56</v>
      </c>
      <c r="K26" s="116">
        <v>22.950819672131146</v>
      </c>
    </row>
    <row r="27" spans="1:11" ht="14.1" customHeight="1" x14ac:dyDescent="0.2">
      <c r="A27" s="306">
        <v>27</v>
      </c>
      <c r="B27" s="307" t="s">
        <v>244</v>
      </c>
      <c r="C27" s="308"/>
      <c r="D27" s="113">
        <v>1.3172666716563131</v>
      </c>
      <c r="E27" s="115">
        <v>176</v>
      </c>
      <c r="F27" s="114">
        <v>195</v>
      </c>
      <c r="G27" s="114">
        <v>119</v>
      </c>
      <c r="H27" s="114">
        <v>153</v>
      </c>
      <c r="I27" s="140">
        <v>142</v>
      </c>
      <c r="J27" s="115">
        <v>34</v>
      </c>
      <c r="K27" s="116">
        <v>23.943661971830984</v>
      </c>
    </row>
    <row r="28" spans="1:11" ht="14.1" customHeight="1" x14ac:dyDescent="0.2">
      <c r="A28" s="306">
        <v>28</v>
      </c>
      <c r="B28" s="307" t="s">
        <v>245</v>
      </c>
      <c r="C28" s="308"/>
      <c r="D28" s="113">
        <v>0.20208068258363895</v>
      </c>
      <c r="E28" s="115">
        <v>27</v>
      </c>
      <c r="F28" s="114">
        <v>16</v>
      </c>
      <c r="G28" s="114">
        <v>13</v>
      </c>
      <c r="H28" s="114">
        <v>20</v>
      </c>
      <c r="I28" s="140">
        <v>31</v>
      </c>
      <c r="J28" s="115">
        <v>-4</v>
      </c>
      <c r="K28" s="116">
        <v>-12.903225806451612</v>
      </c>
    </row>
    <row r="29" spans="1:11" ht="14.1" customHeight="1" x14ac:dyDescent="0.2">
      <c r="A29" s="306">
        <v>29</v>
      </c>
      <c r="B29" s="307" t="s">
        <v>246</v>
      </c>
      <c r="C29" s="308"/>
      <c r="D29" s="113">
        <v>4.4607439562906972</v>
      </c>
      <c r="E29" s="115">
        <v>596</v>
      </c>
      <c r="F29" s="114">
        <v>634</v>
      </c>
      <c r="G29" s="114">
        <v>630</v>
      </c>
      <c r="H29" s="114">
        <v>485</v>
      </c>
      <c r="I29" s="140">
        <v>549</v>
      </c>
      <c r="J29" s="115">
        <v>47</v>
      </c>
      <c r="K29" s="116">
        <v>8.5610200364298716</v>
      </c>
    </row>
    <row r="30" spans="1:11" ht="14.1" customHeight="1" x14ac:dyDescent="0.2">
      <c r="A30" s="306" t="s">
        <v>247</v>
      </c>
      <c r="B30" s="307" t="s">
        <v>248</v>
      </c>
      <c r="C30" s="308"/>
      <c r="D30" s="113">
        <v>0.94304318539031506</v>
      </c>
      <c r="E30" s="115">
        <v>126</v>
      </c>
      <c r="F30" s="114">
        <v>135</v>
      </c>
      <c r="G30" s="114" t="s">
        <v>514</v>
      </c>
      <c r="H30" s="114">
        <v>79</v>
      </c>
      <c r="I30" s="140">
        <v>117</v>
      </c>
      <c r="J30" s="115">
        <v>9</v>
      </c>
      <c r="K30" s="116">
        <v>7.6923076923076925</v>
      </c>
    </row>
    <row r="31" spans="1:11" ht="14.1" customHeight="1" x14ac:dyDescent="0.2">
      <c r="A31" s="306" t="s">
        <v>249</v>
      </c>
      <c r="B31" s="307" t="s">
        <v>250</v>
      </c>
      <c r="C31" s="308"/>
      <c r="D31" s="113">
        <v>3.495247361724422</v>
      </c>
      <c r="E31" s="115">
        <v>467</v>
      </c>
      <c r="F31" s="114">
        <v>495</v>
      </c>
      <c r="G31" s="114">
        <v>496</v>
      </c>
      <c r="H31" s="114">
        <v>401</v>
      </c>
      <c r="I31" s="140">
        <v>428</v>
      </c>
      <c r="J31" s="115">
        <v>39</v>
      </c>
      <c r="K31" s="116">
        <v>9.1121495327102799</v>
      </c>
    </row>
    <row r="32" spans="1:11" ht="14.1" customHeight="1" x14ac:dyDescent="0.2">
      <c r="A32" s="306">
        <v>31</v>
      </c>
      <c r="B32" s="307" t="s">
        <v>251</v>
      </c>
      <c r="C32" s="308"/>
      <c r="D32" s="113">
        <v>0.49397500187111743</v>
      </c>
      <c r="E32" s="115">
        <v>66</v>
      </c>
      <c r="F32" s="114">
        <v>44</v>
      </c>
      <c r="G32" s="114">
        <v>61</v>
      </c>
      <c r="H32" s="114">
        <v>50</v>
      </c>
      <c r="I32" s="140">
        <v>63</v>
      </c>
      <c r="J32" s="115">
        <v>3</v>
      </c>
      <c r="K32" s="116">
        <v>4.7619047619047619</v>
      </c>
    </row>
    <row r="33" spans="1:11" ht="14.1" customHeight="1" x14ac:dyDescent="0.2">
      <c r="A33" s="306">
        <v>32</v>
      </c>
      <c r="B33" s="307" t="s">
        <v>252</v>
      </c>
      <c r="C33" s="308"/>
      <c r="D33" s="113">
        <v>1.9534465983085099</v>
      </c>
      <c r="E33" s="115">
        <v>261</v>
      </c>
      <c r="F33" s="114">
        <v>253</v>
      </c>
      <c r="G33" s="114">
        <v>234</v>
      </c>
      <c r="H33" s="114">
        <v>224</v>
      </c>
      <c r="I33" s="140">
        <v>263</v>
      </c>
      <c r="J33" s="115">
        <v>-2</v>
      </c>
      <c r="K33" s="116">
        <v>-0.76045627376425851</v>
      </c>
    </row>
    <row r="34" spans="1:11" ht="14.1" customHeight="1" x14ac:dyDescent="0.2">
      <c r="A34" s="306">
        <v>33</v>
      </c>
      <c r="B34" s="307" t="s">
        <v>253</v>
      </c>
      <c r="C34" s="308"/>
      <c r="D34" s="113">
        <v>1.2798443230297134</v>
      </c>
      <c r="E34" s="115">
        <v>171</v>
      </c>
      <c r="F34" s="114">
        <v>145</v>
      </c>
      <c r="G34" s="114">
        <v>173</v>
      </c>
      <c r="H34" s="114">
        <v>152</v>
      </c>
      <c r="I34" s="140">
        <v>227</v>
      </c>
      <c r="J34" s="115">
        <v>-56</v>
      </c>
      <c r="K34" s="116">
        <v>-24.669603524229075</v>
      </c>
    </row>
    <row r="35" spans="1:11" ht="14.1" customHeight="1" x14ac:dyDescent="0.2">
      <c r="A35" s="306">
        <v>34</v>
      </c>
      <c r="B35" s="307" t="s">
        <v>254</v>
      </c>
      <c r="C35" s="308"/>
      <c r="D35" s="113">
        <v>2.6794401616645462</v>
      </c>
      <c r="E35" s="115">
        <v>358</v>
      </c>
      <c r="F35" s="114">
        <v>290</v>
      </c>
      <c r="G35" s="114">
        <v>256</v>
      </c>
      <c r="H35" s="114">
        <v>240</v>
      </c>
      <c r="I35" s="140">
        <v>370</v>
      </c>
      <c r="J35" s="115">
        <v>-12</v>
      </c>
      <c r="K35" s="116">
        <v>-3.2432432432432434</v>
      </c>
    </row>
    <row r="36" spans="1:11" ht="14.1" customHeight="1" x14ac:dyDescent="0.2">
      <c r="A36" s="306">
        <v>41</v>
      </c>
      <c r="B36" s="307" t="s">
        <v>255</v>
      </c>
      <c r="C36" s="308"/>
      <c r="D36" s="113">
        <v>0.8008382606092358</v>
      </c>
      <c r="E36" s="115">
        <v>107</v>
      </c>
      <c r="F36" s="114">
        <v>198</v>
      </c>
      <c r="G36" s="114">
        <v>102</v>
      </c>
      <c r="H36" s="114">
        <v>89</v>
      </c>
      <c r="I36" s="140">
        <v>107</v>
      </c>
      <c r="J36" s="115">
        <v>0</v>
      </c>
      <c r="K36" s="116">
        <v>0</v>
      </c>
    </row>
    <row r="37" spans="1:11" ht="14.1" customHeight="1" x14ac:dyDescent="0.2">
      <c r="A37" s="306">
        <v>42</v>
      </c>
      <c r="B37" s="307" t="s">
        <v>256</v>
      </c>
      <c r="C37" s="308"/>
      <c r="D37" s="113" t="s">
        <v>514</v>
      </c>
      <c r="E37" s="115" t="s">
        <v>514</v>
      </c>
      <c r="F37" s="114">
        <v>7</v>
      </c>
      <c r="G37" s="114">
        <v>21</v>
      </c>
      <c r="H37" s="114">
        <v>14</v>
      </c>
      <c r="I37" s="140" t="s">
        <v>514</v>
      </c>
      <c r="J37" s="115" t="s">
        <v>514</v>
      </c>
      <c r="K37" s="116" t="s">
        <v>514</v>
      </c>
    </row>
    <row r="38" spans="1:11" ht="14.1" customHeight="1" x14ac:dyDescent="0.2">
      <c r="A38" s="306">
        <v>43</v>
      </c>
      <c r="B38" s="307" t="s">
        <v>257</v>
      </c>
      <c r="C38" s="308"/>
      <c r="D38" s="113">
        <v>0.65863333582815653</v>
      </c>
      <c r="E38" s="115">
        <v>88</v>
      </c>
      <c r="F38" s="114">
        <v>102</v>
      </c>
      <c r="G38" s="114">
        <v>76</v>
      </c>
      <c r="H38" s="114">
        <v>96</v>
      </c>
      <c r="I38" s="140">
        <v>92</v>
      </c>
      <c r="J38" s="115">
        <v>-4</v>
      </c>
      <c r="K38" s="116">
        <v>-4.3478260869565215</v>
      </c>
    </row>
    <row r="39" spans="1:11" ht="14.1" customHeight="1" x14ac:dyDescent="0.2">
      <c r="A39" s="306">
        <v>51</v>
      </c>
      <c r="B39" s="307" t="s">
        <v>258</v>
      </c>
      <c r="C39" s="308"/>
      <c r="D39" s="113">
        <v>5.239128807723973</v>
      </c>
      <c r="E39" s="115">
        <v>700</v>
      </c>
      <c r="F39" s="114">
        <v>661</v>
      </c>
      <c r="G39" s="114">
        <v>853</v>
      </c>
      <c r="H39" s="114">
        <v>685</v>
      </c>
      <c r="I39" s="140">
        <v>743</v>
      </c>
      <c r="J39" s="115">
        <v>-43</v>
      </c>
      <c r="K39" s="116">
        <v>-5.7873485868102286</v>
      </c>
    </row>
    <row r="40" spans="1:11" ht="14.1" customHeight="1" x14ac:dyDescent="0.2">
      <c r="A40" s="306" t="s">
        <v>259</v>
      </c>
      <c r="B40" s="307" t="s">
        <v>260</v>
      </c>
      <c r="C40" s="308"/>
      <c r="D40" s="113">
        <v>4.0790360002993786</v>
      </c>
      <c r="E40" s="115">
        <v>545</v>
      </c>
      <c r="F40" s="114">
        <v>488</v>
      </c>
      <c r="G40" s="114">
        <v>681</v>
      </c>
      <c r="H40" s="114">
        <v>520</v>
      </c>
      <c r="I40" s="140">
        <v>545</v>
      </c>
      <c r="J40" s="115">
        <v>0</v>
      </c>
      <c r="K40" s="116">
        <v>0</v>
      </c>
    </row>
    <row r="41" spans="1:11" ht="14.1" customHeight="1" x14ac:dyDescent="0.2">
      <c r="A41" s="306"/>
      <c r="B41" s="307" t="s">
        <v>261</v>
      </c>
      <c r="C41" s="308"/>
      <c r="D41" s="113">
        <v>3.1883841029863036</v>
      </c>
      <c r="E41" s="115">
        <v>426</v>
      </c>
      <c r="F41" s="114">
        <v>368</v>
      </c>
      <c r="G41" s="114">
        <v>479</v>
      </c>
      <c r="H41" s="114">
        <v>417</v>
      </c>
      <c r="I41" s="140">
        <v>382</v>
      </c>
      <c r="J41" s="115">
        <v>44</v>
      </c>
      <c r="K41" s="116">
        <v>11.518324607329843</v>
      </c>
    </row>
    <row r="42" spans="1:11" ht="14.1" customHeight="1" x14ac:dyDescent="0.2">
      <c r="A42" s="306">
        <v>52</v>
      </c>
      <c r="B42" s="307" t="s">
        <v>262</v>
      </c>
      <c r="C42" s="308"/>
      <c r="D42" s="113">
        <v>5.2840356260758927</v>
      </c>
      <c r="E42" s="115">
        <v>706</v>
      </c>
      <c r="F42" s="114">
        <v>668</v>
      </c>
      <c r="G42" s="114">
        <v>556</v>
      </c>
      <c r="H42" s="114">
        <v>561</v>
      </c>
      <c r="I42" s="140">
        <v>640</v>
      </c>
      <c r="J42" s="115">
        <v>66</v>
      </c>
      <c r="K42" s="116">
        <v>10.3125</v>
      </c>
    </row>
    <row r="43" spans="1:11" ht="14.1" customHeight="1" x14ac:dyDescent="0.2">
      <c r="A43" s="306" t="s">
        <v>263</v>
      </c>
      <c r="B43" s="307" t="s">
        <v>264</v>
      </c>
      <c r="C43" s="308"/>
      <c r="D43" s="113">
        <v>4.5580420627198563</v>
      </c>
      <c r="E43" s="115">
        <v>609</v>
      </c>
      <c r="F43" s="114">
        <v>569</v>
      </c>
      <c r="G43" s="114">
        <v>486</v>
      </c>
      <c r="H43" s="114">
        <v>490</v>
      </c>
      <c r="I43" s="140">
        <v>575</v>
      </c>
      <c r="J43" s="115">
        <v>34</v>
      </c>
      <c r="K43" s="116">
        <v>5.9130434782608692</v>
      </c>
    </row>
    <row r="44" spans="1:11" ht="14.1" customHeight="1" x14ac:dyDescent="0.2">
      <c r="A44" s="306">
        <v>53</v>
      </c>
      <c r="B44" s="307" t="s">
        <v>265</v>
      </c>
      <c r="C44" s="308"/>
      <c r="D44" s="113">
        <v>1.3172666716563131</v>
      </c>
      <c r="E44" s="115">
        <v>176</v>
      </c>
      <c r="F44" s="114">
        <v>179</v>
      </c>
      <c r="G44" s="114">
        <v>200</v>
      </c>
      <c r="H44" s="114">
        <v>159</v>
      </c>
      <c r="I44" s="140">
        <v>167</v>
      </c>
      <c r="J44" s="115">
        <v>9</v>
      </c>
      <c r="K44" s="116">
        <v>5.3892215568862278</v>
      </c>
    </row>
    <row r="45" spans="1:11" ht="14.1" customHeight="1" x14ac:dyDescent="0.2">
      <c r="A45" s="306" t="s">
        <v>266</v>
      </c>
      <c r="B45" s="307" t="s">
        <v>267</v>
      </c>
      <c r="C45" s="308"/>
      <c r="D45" s="113">
        <v>1.2648753835790734</v>
      </c>
      <c r="E45" s="115">
        <v>169</v>
      </c>
      <c r="F45" s="114">
        <v>173</v>
      </c>
      <c r="G45" s="114">
        <v>191</v>
      </c>
      <c r="H45" s="114">
        <v>155</v>
      </c>
      <c r="I45" s="140">
        <v>166</v>
      </c>
      <c r="J45" s="115">
        <v>3</v>
      </c>
      <c r="K45" s="116">
        <v>1.8072289156626506</v>
      </c>
    </row>
    <row r="46" spans="1:11" ht="14.1" customHeight="1" x14ac:dyDescent="0.2">
      <c r="A46" s="306">
        <v>54</v>
      </c>
      <c r="B46" s="307" t="s">
        <v>268</v>
      </c>
      <c r="C46" s="308"/>
      <c r="D46" s="113">
        <v>4.3784147893121776</v>
      </c>
      <c r="E46" s="115">
        <v>585</v>
      </c>
      <c r="F46" s="114">
        <v>625</v>
      </c>
      <c r="G46" s="114">
        <v>632</v>
      </c>
      <c r="H46" s="114">
        <v>517</v>
      </c>
      <c r="I46" s="140">
        <v>626</v>
      </c>
      <c r="J46" s="115">
        <v>-41</v>
      </c>
      <c r="K46" s="116">
        <v>-6.5495207667731625</v>
      </c>
    </row>
    <row r="47" spans="1:11" ht="14.1" customHeight="1" x14ac:dyDescent="0.2">
      <c r="A47" s="306">
        <v>61</v>
      </c>
      <c r="B47" s="307" t="s">
        <v>269</v>
      </c>
      <c r="C47" s="308"/>
      <c r="D47" s="113">
        <v>2.133073871716189</v>
      </c>
      <c r="E47" s="115">
        <v>285</v>
      </c>
      <c r="F47" s="114">
        <v>229</v>
      </c>
      <c r="G47" s="114">
        <v>273</v>
      </c>
      <c r="H47" s="114">
        <v>232</v>
      </c>
      <c r="I47" s="140">
        <v>285</v>
      </c>
      <c r="J47" s="115">
        <v>0</v>
      </c>
      <c r="K47" s="116">
        <v>0</v>
      </c>
    </row>
    <row r="48" spans="1:11" ht="14.1" customHeight="1" x14ac:dyDescent="0.2">
      <c r="A48" s="306">
        <v>62</v>
      </c>
      <c r="B48" s="307" t="s">
        <v>270</v>
      </c>
      <c r="C48" s="308"/>
      <c r="D48" s="113">
        <v>9.9169223860489488</v>
      </c>
      <c r="E48" s="115">
        <v>1325</v>
      </c>
      <c r="F48" s="114">
        <v>914</v>
      </c>
      <c r="G48" s="114">
        <v>1266</v>
      </c>
      <c r="H48" s="114">
        <v>966</v>
      </c>
      <c r="I48" s="140">
        <v>1039</v>
      </c>
      <c r="J48" s="115">
        <v>286</v>
      </c>
      <c r="K48" s="116">
        <v>27.526467757459095</v>
      </c>
    </row>
    <row r="49" spans="1:11" ht="14.1" customHeight="1" x14ac:dyDescent="0.2">
      <c r="A49" s="306">
        <v>63</v>
      </c>
      <c r="B49" s="307" t="s">
        <v>271</v>
      </c>
      <c r="C49" s="308"/>
      <c r="D49" s="113">
        <v>7.0803083601526833</v>
      </c>
      <c r="E49" s="115">
        <v>946</v>
      </c>
      <c r="F49" s="114">
        <v>1165</v>
      </c>
      <c r="G49" s="114">
        <v>1133</v>
      </c>
      <c r="H49" s="114">
        <v>838</v>
      </c>
      <c r="I49" s="140">
        <v>910</v>
      </c>
      <c r="J49" s="115">
        <v>36</v>
      </c>
      <c r="K49" s="116">
        <v>3.9560439560439562</v>
      </c>
    </row>
    <row r="50" spans="1:11" ht="14.1" customHeight="1" x14ac:dyDescent="0.2">
      <c r="A50" s="306" t="s">
        <v>272</v>
      </c>
      <c r="B50" s="307" t="s">
        <v>273</v>
      </c>
      <c r="C50" s="308"/>
      <c r="D50" s="113">
        <v>1.8187261432527506</v>
      </c>
      <c r="E50" s="115">
        <v>243</v>
      </c>
      <c r="F50" s="114">
        <v>250</v>
      </c>
      <c r="G50" s="114">
        <v>244</v>
      </c>
      <c r="H50" s="114">
        <v>198</v>
      </c>
      <c r="I50" s="140">
        <v>247</v>
      </c>
      <c r="J50" s="115">
        <v>-4</v>
      </c>
      <c r="K50" s="116">
        <v>-1.6194331983805668</v>
      </c>
    </row>
    <row r="51" spans="1:11" ht="14.1" customHeight="1" x14ac:dyDescent="0.2">
      <c r="A51" s="306" t="s">
        <v>274</v>
      </c>
      <c r="B51" s="307" t="s">
        <v>275</v>
      </c>
      <c r="C51" s="308"/>
      <c r="D51" s="113">
        <v>4.7975450939300952</v>
      </c>
      <c r="E51" s="115">
        <v>641</v>
      </c>
      <c r="F51" s="114">
        <v>852</v>
      </c>
      <c r="G51" s="114">
        <v>817</v>
      </c>
      <c r="H51" s="114">
        <v>575</v>
      </c>
      <c r="I51" s="140">
        <v>589</v>
      </c>
      <c r="J51" s="115">
        <v>52</v>
      </c>
      <c r="K51" s="116">
        <v>8.828522920203735</v>
      </c>
    </row>
    <row r="52" spans="1:11" ht="14.1" customHeight="1" x14ac:dyDescent="0.2">
      <c r="A52" s="306">
        <v>71</v>
      </c>
      <c r="B52" s="307" t="s">
        <v>276</v>
      </c>
      <c r="C52" s="308"/>
      <c r="D52" s="113">
        <v>7.9934136666417182</v>
      </c>
      <c r="E52" s="115">
        <v>1068</v>
      </c>
      <c r="F52" s="114">
        <v>790</v>
      </c>
      <c r="G52" s="114">
        <v>971</v>
      </c>
      <c r="H52" s="114">
        <v>853</v>
      </c>
      <c r="I52" s="140">
        <v>1070</v>
      </c>
      <c r="J52" s="115">
        <v>-2</v>
      </c>
      <c r="K52" s="116">
        <v>-0.18691588785046728</v>
      </c>
    </row>
    <row r="53" spans="1:11" ht="14.1" customHeight="1" x14ac:dyDescent="0.2">
      <c r="A53" s="306" t="s">
        <v>277</v>
      </c>
      <c r="B53" s="307" t="s">
        <v>278</v>
      </c>
      <c r="C53" s="308"/>
      <c r="D53" s="113">
        <v>2.686924631389866</v>
      </c>
      <c r="E53" s="115">
        <v>359</v>
      </c>
      <c r="F53" s="114">
        <v>270</v>
      </c>
      <c r="G53" s="114">
        <v>309</v>
      </c>
      <c r="H53" s="114">
        <v>272</v>
      </c>
      <c r="I53" s="140">
        <v>365</v>
      </c>
      <c r="J53" s="115">
        <v>-6</v>
      </c>
      <c r="K53" s="116">
        <v>-1.6438356164383561</v>
      </c>
    </row>
    <row r="54" spans="1:11" ht="14.1" customHeight="1" x14ac:dyDescent="0.2">
      <c r="A54" s="306" t="s">
        <v>279</v>
      </c>
      <c r="B54" s="307" t="s">
        <v>280</v>
      </c>
      <c r="C54" s="308"/>
      <c r="D54" s="113">
        <v>4.3858992590374974</v>
      </c>
      <c r="E54" s="115">
        <v>586</v>
      </c>
      <c r="F54" s="114">
        <v>436</v>
      </c>
      <c r="G54" s="114">
        <v>549</v>
      </c>
      <c r="H54" s="114">
        <v>494</v>
      </c>
      <c r="I54" s="140">
        <v>600</v>
      </c>
      <c r="J54" s="115">
        <v>-14</v>
      </c>
      <c r="K54" s="116">
        <v>-2.3333333333333335</v>
      </c>
    </row>
    <row r="55" spans="1:11" ht="14.1" customHeight="1" x14ac:dyDescent="0.2">
      <c r="A55" s="306">
        <v>72</v>
      </c>
      <c r="B55" s="307" t="s">
        <v>281</v>
      </c>
      <c r="C55" s="308"/>
      <c r="D55" s="113">
        <v>1.9010553102312702</v>
      </c>
      <c r="E55" s="115">
        <v>254</v>
      </c>
      <c r="F55" s="114">
        <v>184</v>
      </c>
      <c r="G55" s="114">
        <v>273</v>
      </c>
      <c r="H55" s="114">
        <v>215</v>
      </c>
      <c r="I55" s="140">
        <v>313</v>
      </c>
      <c r="J55" s="115">
        <v>-59</v>
      </c>
      <c r="K55" s="116">
        <v>-18.849840255591054</v>
      </c>
    </row>
    <row r="56" spans="1:11" ht="14.1" customHeight="1" x14ac:dyDescent="0.2">
      <c r="A56" s="306" t="s">
        <v>282</v>
      </c>
      <c r="B56" s="307" t="s">
        <v>283</v>
      </c>
      <c r="C56" s="308"/>
      <c r="D56" s="113">
        <v>0.57630416884963698</v>
      </c>
      <c r="E56" s="115">
        <v>77</v>
      </c>
      <c r="F56" s="114">
        <v>52</v>
      </c>
      <c r="G56" s="114">
        <v>149</v>
      </c>
      <c r="H56" s="114">
        <v>63</v>
      </c>
      <c r="I56" s="140">
        <v>122</v>
      </c>
      <c r="J56" s="115">
        <v>-45</v>
      </c>
      <c r="K56" s="116">
        <v>-36.885245901639344</v>
      </c>
    </row>
    <row r="57" spans="1:11" ht="14.1" customHeight="1" x14ac:dyDescent="0.2">
      <c r="A57" s="306" t="s">
        <v>284</v>
      </c>
      <c r="B57" s="307" t="s">
        <v>285</v>
      </c>
      <c r="C57" s="308"/>
      <c r="D57" s="113">
        <v>0.95052765511563508</v>
      </c>
      <c r="E57" s="115">
        <v>127</v>
      </c>
      <c r="F57" s="114">
        <v>104</v>
      </c>
      <c r="G57" s="114">
        <v>87</v>
      </c>
      <c r="H57" s="114">
        <v>94</v>
      </c>
      <c r="I57" s="140">
        <v>121</v>
      </c>
      <c r="J57" s="115">
        <v>6</v>
      </c>
      <c r="K57" s="116">
        <v>4.9586776859504136</v>
      </c>
    </row>
    <row r="58" spans="1:11" ht="14.1" customHeight="1" x14ac:dyDescent="0.2">
      <c r="A58" s="306">
        <v>73</v>
      </c>
      <c r="B58" s="307" t="s">
        <v>286</v>
      </c>
      <c r="C58" s="308"/>
      <c r="D58" s="113">
        <v>1.6765212184716713</v>
      </c>
      <c r="E58" s="115">
        <v>224</v>
      </c>
      <c r="F58" s="114">
        <v>229</v>
      </c>
      <c r="G58" s="114">
        <v>231</v>
      </c>
      <c r="H58" s="114">
        <v>170</v>
      </c>
      <c r="I58" s="140">
        <v>238</v>
      </c>
      <c r="J58" s="115">
        <v>-14</v>
      </c>
      <c r="K58" s="116">
        <v>-5.882352941176471</v>
      </c>
    </row>
    <row r="59" spans="1:11" ht="14.1" customHeight="1" x14ac:dyDescent="0.2">
      <c r="A59" s="306" t="s">
        <v>287</v>
      </c>
      <c r="B59" s="307" t="s">
        <v>288</v>
      </c>
      <c r="C59" s="308"/>
      <c r="D59" s="113">
        <v>1.1975151560511939</v>
      </c>
      <c r="E59" s="115">
        <v>160</v>
      </c>
      <c r="F59" s="114">
        <v>152</v>
      </c>
      <c r="G59" s="114">
        <v>172</v>
      </c>
      <c r="H59" s="114">
        <v>105</v>
      </c>
      <c r="I59" s="140">
        <v>200</v>
      </c>
      <c r="J59" s="115">
        <v>-40</v>
      </c>
      <c r="K59" s="116">
        <v>-20</v>
      </c>
    </row>
    <row r="60" spans="1:11" ht="14.1" customHeight="1" x14ac:dyDescent="0.2">
      <c r="A60" s="306">
        <v>81</v>
      </c>
      <c r="B60" s="307" t="s">
        <v>289</v>
      </c>
      <c r="C60" s="308"/>
      <c r="D60" s="113">
        <v>7.8586932115859591</v>
      </c>
      <c r="E60" s="115">
        <v>1050</v>
      </c>
      <c r="F60" s="114">
        <v>758</v>
      </c>
      <c r="G60" s="114">
        <v>923</v>
      </c>
      <c r="H60" s="114">
        <v>666</v>
      </c>
      <c r="I60" s="140">
        <v>843</v>
      </c>
      <c r="J60" s="115">
        <v>207</v>
      </c>
      <c r="K60" s="116">
        <v>24.555160142348754</v>
      </c>
    </row>
    <row r="61" spans="1:11" ht="14.1" customHeight="1" x14ac:dyDescent="0.2">
      <c r="A61" s="306" t="s">
        <v>290</v>
      </c>
      <c r="B61" s="307" t="s">
        <v>291</v>
      </c>
      <c r="C61" s="308"/>
      <c r="D61" s="113">
        <v>1.4819250056133524</v>
      </c>
      <c r="E61" s="115">
        <v>198</v>
      </c>
      <c r="F61" s="114">
        <v>128</v>
      </c>
      <c r="G61" s="114">
        <v>167</v>
      </c>
      <c r="H61" s="114">
        <v>176</v>
      </c>
      <c r="I61" s="140">
        <v>213</v>
      </c>
      <c r="J61" s="115">
        <v>-15</v>
      </c>
      <c r="K61" s="116">
        <v>-7.042253521126761</v>
      </c>
    </row>
    <row r="62" spans="1:11" ht="14.1" customHeight="1" x14ac:dyDescent="0.2">
      <c r="A62" s="306" t="s">
        <v>292</v>
      </c>
      <c r="B62" s="307" t="s">
        <v>293</v>
      </c>
      <c r="C62" s="308"/>
      <c r="D62" s="113">
        <v>3.4353716039218622</v>
      </c>
      <c r="E62" s="115">
        <v>459</v>
      </c>
      <c r="F62" s="114">
        <v>375</v>
      </c>
      <c r="G62" s="114">
        <v>490</v>
      </c>
      <c r="H62" s="114">
        <v>277</v>
      </c>
      <c r="I62" s="140">
        <v>327</v>
      </c>
      <c r="J62" s="115">
        <v>132</v>
      </c>
      <c r="K62" s="116">
        <v>40.366972477064223</v>
      </c>
    </row>
    <row r="63" spans="1:11" ht="14.1" customHeight="1" x14ac:dyDescent="0.2">
      <c r="A63" s="306"/>
      <c r="B63" s="307" t="s">
        <v>294</v>
      </c>
      <c r="C63" s="308"/>
      <c r="D63" s="113">
        <v>3.1285083451837439</v>
      </c>
      <c r="E63" s="115">
        <v>418</v>
      </c>
      <c r="F63" s="114">
        <v>342</v>
      </c>
      <c r="G63" s="114">
        <v>435</v>
      </c>
      <c r="H63" s="114">
        <v>259</v>
      </c>
      <c r="I63" s="140">
        <v>301</v>
      </c>
      <c r="J63" s="115">
        <v>117</v>
      </c>
      <c r="K63" s="116">
        <v>38.870431893687709</v>
      </c>
    </row>
    <row r="64" spans="1:11" ht="14.1" customHeight="1" x14ac:dyDescent="0.2">
      <c r="A64" s="306" t="s">
        <v>295</v>
      </c>
      <c r="B64" s="307" t="s">
        <v>296</v>
      </c>
      <c r="C64" s="308"/>
      <c r="D64" s="113">
        <v>1.167577277149914</v>
      </c>
      <c r="E64" s="115">
        <v>156</v>
      </c>
      <c r="F64" s="114">
        <v>93</v>
      </c>
      <c r="G64" s="114">
        <v>95</v>
      </c>
      <c r="H64" s="114">
        <v>93</v>
      </c>
      <c r="I64" s="140">
        <v>97</v>
      </c>
      <c r="J64" s="115">
        <v>59</v>
      </c>
      <c r="K64" s="116">
        <v>60.824742268041234</v>
      </c>
    </row>
    <row r="65" spans="1:11" ht="14.1" customHeight="1" x14ac:dyDescent="0.2">
      <c r="A65" s="306" t="s">
        <v>297</v>
      </c>
      <c r="B65" s="307" t="s">
        <v>298</v>
      </c>
      <c r="C65" s="308"/>
      <c r="D65" s="113">
        <v>0.93555871566499516</v>
      </c>
      <c r="E65" s="115">
        <v>125</v>
      </c>
      <c r="F65" s="114">
        <v>65</v>
      </c>
      <c r="G65" s="114">
        <v>80</v>
      </c>
      <c r="H65" s="114">
        <v>55</v>
      </c>
      <c r="I65" s="140">
        <v>99</v>
      </c>
      <c r="J65" s="115">
        <v>26</v>
      </c>
      <c r="K65" s="116">
        <v>26.262626262626263</v>
      </c>
    </row>
    <row r="66" spans="1:11" ht="14.1" customHeight="1" x14ac:dyDescent="0.2">
      <c r="A66" s="306">
        <v>82</v>
      </c>
      <c r="B66" s="307" t="s">
        <v>299</v>
      </c>
      <c r="C66" s="308"/>
      <c r="D66" s="113">
        <v>3.7347503929346604</v>
      </c>
      <c r="E66" s="115">
        <v>499</v>
      </c>
      <c r="F66" s="114">
        <v>366</v>
      </c>
      <c r="G66" s="114">
        <v>435</v>
      </c>
      <c r="H66" s="114">
        <v>367</v>
      </c>
      <c r="I66" s="140">
        <v>425</v>
      </c>
      <c r="J66" s="115">
        <v>74</v>
      </c>
      <c r="K66" s="116">
        <v>17.411764705882351</v>
      </c>
    </row>
    <row r="67" spans="1:11" ht="14.1" customHeight="1" x14ac:dyDescent="0.2">
      <c r="A67" s="306" t="s">
        <v>300</v>
      </c>
      <c r="B67" s="307" t="s">
        <v>301</v>
      </c>
      <c r="C67" s="308"/>
      <c r="D67" s="113">
        <v>2.4923284185315469</v>
      </c>
      <c r="E67" s="115">
        <v>333</v>
      </c>
      <c r="F67" s="114">
        <v>250</v>
      </c>
      <c r="G67" s="114">
        <v>269</v>
      </c>
      <c r="H67" s="114">
        <v>252</v>
      </c>
      <c r="I67" s="140">
        <v>252</v>
      </c>
      <c r="J67" s="115">
        <v>81</v>
      </c>
      <c r="K67" s="116">
        <v>32.142857142857146</v>
      </c>
    </row>
    <row r="68" spans="1:11" ht="14.1" customHeight="1" x14ac:dyDescent="0.2">
      <c r="A68" s="306" t="s">
        <v>302</v>
      </c>
      <c r="B68" s="307" t="s">
        <v>303</v>
      </c>
      <c r="C68" s="308"/>
      <c r="D68" s="113">
        <v>0.8008382606092358</v>
      </c>
      <c r="E68" s="115">
        <v>107</v>
      </c>
      <c r="F68" s="114">
        <v>66</v>
      </c>
      <c r="G68" s="114">
        <v>100</v>
      </c>
      <c r="H68" s="114">
        <v>70</v>
      </c>
      <c r="I68" s="140">
        <v>122</v>
      </c>
      <c r="J68" s="115">
        <v>-15</v>
      </c>
      <c r="K68" s="116">
        <v>-12.295081967213115</v>
      </c>
    </row>
    <row r="69" spans="1:11" ht="14.1" customHeight="1" x14ac:dyDescent="0.2">
      <c r="A69" s="306">
        <v>83</v>
      </c>
      <c r="B69" s="307" t="s">
        <v>304</v>
      </c>
      <c r="C69" s="308"/>
      <c r="D69" s="113">
        <v>4.9023276700845742</v>
      </c>
      <c r="E69" s="115">
        <v>655</v>
      </c>
      <c r="F69" s="114">
        <v>339</v>
      </c>
      <c r="G69" s="114">
        <v>615</v>
      </c>
      <c r="H69" s="114">
        <v>395</v>
      </c>
      <c r="I69" s="140">
        <v>560</v>
      </c>
      <c r="J69" s="115">
        <v>95</v>
      </c>
      <c r="K69" s="116">
        <v>16.964285714285715</v>
      </c>
    </row>
    <row r="70" spans="1:11" ht="14.1" customHeight="1" x14ac:dyDescent="0.2">
      <c r="A70" s="306" t="s">
        <v>305</v>
      </c>
      <c r="B70" s="307" t="s">
        <v>306</v>
      </c>
      <c r="C70" s="308"/>
      <c r="D70" s="113">
        <v>3.9368310755182994</v>
      </c>
      <c r="E70" s="115">
        <v>526</v>
      </c>
      <c r="F70" s="114">
        <v>265</v>
      </c>
      <c r="G70" s="114">
        <v>532</v>
      </c>
      <c r="H70" s="114">
        <v>326</v>
      </c>
      <c r="I70" s="140">
        <v>452</v>
      </c>
      <c r="J70" s="115">
        <v>74</v>
      </c>
      <c r="K70" s="116">
        <v>16.371681415929203</v>
      </c>
    </row>
    <row r="71" spans="1:11" ht="14.1" customHeight="1" x14ac:dyDescent="0.2">
      <c r="A71" s="306"/>
      <c r="B71" s="307" t="s">
        <v>307</v>
      </c>
      <c r="C71" s="308"/>
      <c r="D71" s="113">
        <v>2.5522041763341066</v>
      </c>
      <c r="E71" s="115">
        <v>341</v>
      </c>
      <c r="F71" s="114">
        <v>164</v>
      </c>
      <c r="G71" s="114">
        <v>375</v>
      </c>
      <c r="H71" s="114">
        <v>198</v>
      </c>
      <c r="I71" s="140">
        <v>289</v>
      </c>
      <c r="J71" s="115">
        <v>52</v>
      </c>
      <c r="K71" s="116">
        <v>17.993079584775085</v>
      </c>
    </row>
    <row r="72" spans="1:11" ht="14.1" customHeight="1" x14ac:dyDescent="0.2">
      <c r="A72" s="306">
        <v>84</v>
      </c>
      <c r="B72" s="307" t="s">
        <v>308</v>
      </c>
      <c r="C72" s="308"/>
      <c r="D72" s="113">
        <v>4.0490981213980985</v>
      </c>
      <c r="E72" s="115">
        <v>541</v>
      </c>
      <c r="F72" s="114">
        <v>483</v>
      </c>
      <c r="G72" s="114">
        <v>665</v>
      </c>
      <c r="H72" s="114">
        <v>485</v>
      </c>
      <c r="I72" s="140">
        <v>528</v>
      </c>
      <c r="J72" s="115">
        <v>13</v>
      </c>
      <c r="K72" s="116">
        <v>2.4621212121212119</v>
      </c>
    </row>
    <row r="73" spans="1:11" ht="14.1" customHeight="1" x14ac:dyDescent="0.2">
      <c r="A73" s="306" t="s">
        <v>309</v>
      </c>
      <c r="B73" s="307" t="s">
        <v>310</v>
      </c>
      <c r="C73" s="308"/>
      <c r="D73" s="113">
        <v>1.5642541725918719</v>
      </c>
      <c r="E73" s="115">
        <v>209</v>
      </c>
      <c r="F73" s="114">
        <v>208</v>
      </c>
      <c r="G73" s="114">
        <v>331</v>
      </c>
      <c r="H73" s="114">
        <v>276</v>
      </c>
      <c r="I73" s="140">
        <v>231</v>
      </c>
      <c r="J73" s="115">
        <v>-22</v>
      </c>
      <c r="K73" s="116">
        <v>-9.5238095238095237</v>
      </c>
    </row>
    <row r="74" spans="1:11" ht="14.1" customHeight="1" x14ac:dyDescent="0.2">
      <c r="A74" s="306" t="s">
        <v>311</v>
      </c>
      <c r="B74" s="307" t="s">
        <v>312</v>
      </c>
      <c r="C74" s="308"/>
      <c r="D74" s="113">
        <v>0.20956515230895892</v>
      </c>
      <c r="E74" s="115">
        <v>28</v>
      </c>
      <c r="F74" s="114">
        <v>30</v>
      </c>
      <c r="G74" s="114">
        <v>59</v>
      </c>
      <c r="H74" s="114">
        <v>26</v>
      </c>
      <c r="I74" s="140">
        <v>28</v>
      </c>
      <c r="J74" s="115">
        <v>0</v>
      </c>
      <c r="K74" s="116">
        <v>0</v>
      </c>
    </row>
    <row r="75" spans="1:11" ht="14.1" customHeight="1" x14ac:dyDescent="0.2">
      <c r="A75" s="306" t="s">
        <v>313</v>
      </c>
      <c r="B75" s="307" t="s">
        <v>314</v>
      </c>
      <c r="C75" s="308"/>
      <c r="D75" s="113">
        <v>1.6690367487463513</v>
      </c>
      <c r="E75" s="115">
        <v>223</v>
      </c>
      <c r="F75" s="114">
        <v>173</v>
      </c>
      <c r="G75" s="114">
        <v>155</v>
      </c>
      <c r="H75" s="114">
        <v>143</v>
      </c>
      <c r="I75" s="140">
        <v>191</v>
      </c>
      <c r="J75" s="115">
        <v>32</v>
      </c>
      <c r="K75" s="116">
        <v>16.753926701570681</v>
      </c>
    </row>
    <row r="76" spans="1:11" ht="14.1" customHeight="1" x14ac:dyDescent="0.2">
      <c r="A76" s="306">
        <v>91</v>
      </c>
      <c r="B76" s="307" t="s">
        <v>315</v>
      </c>
      <c r="C76" s="308"/>
      <c r="D76" s="113">
        <v>0.1571738642317192</v>
      </c>
      <c r="E76" s="115">
        <v>21</v>
      </c>
      <c r="F76" s="114">
        <v>13</v>
      </c>
      <c r="G76" s="114">
        <v>23</v>
      </c>
      <c r="H76" s="114">
        <v>17</v>
      </c>
      <c r="I76" s="140">
        <v>19</v>
      </c>
      <c r="J76" s="115">
        <v>2</v>
      </c>
      <c r="K76" s="116">
        <v>10.526315789473685</v>
      </c>
    </row>
    <row r="77" spans="1:11" ht="14.1" customHeight="1" x14ac:dyDescent="0.2">
      <c r="A77" s="306">
        <v>92</v>
      </c>
      <c r="B77" s="307" t="s">
        <v>316</v>
      </c>
      <c r="C77" s="308"/>
      <c r="D77" s="113">
        <v>2.9638500112267048</v>
      </c>
      <c r="E77" s="115">
        <v>396</v>
      </c>
      <c r="F77" s="114">
        <v>311</v>
      </c>
      <c r="G77" s="114">
        <v>412</v>
      </c>
      <c r="H77" s="114">
        <v>370</v>
      </c>
      <c r="I77" s="140">
        <v>382</v>
      </c>
      <c r="J77" s="115">
        <v>14</v>
      </c>
      <c r="K77" s="116">
        <v>3.6649214659685865</v>
      </c>
    </row>
    <row r="78" spans="1:11" ht="14.1" customHeight="1" x14ac:dyDescent="0.2">
      <c r="A78" s="306">
        <v>93</v>
      </c>
      <c r="B78" s="307" t="s">
        <v>317</v>
      </c>
      <c r="C78" s="308"/>
      <c r="D78" s="113">
        <v>0.12723598533043934</v>
      </c>
      <c r="E78" s="115">
        <v>17</v>
      </c>
      <c r="F78" s="114">
        <v>16</v>
      </c>
      <c r="G78" s="114">
        <v>21</v>
      </c>
      <c r="H78" s="114" t="s">
        <v>514</v>
      </c>
      <c r="I78" s="140">
        <v>16</v>
      </c>
      <c r="J78" s="115">
        <v>1</v>
      </c>
      <c r="K78" s="116">
        <v>6.25</v>
      </c>
    </row>
    <row r="79" spans="1:11" ht="14.1" customHeight="1" x14ac:dyDescent="0.2">
      <c r="A79" s="306">
        <v>94</v>
      </c>
      <c r="B79" s="307" t="s">
        <v>318</v>
      </c>
      <c r="C79" s="308"/>
      <c r="D79" s="113">
        <v>0.79335379088391589</v>
      </c>
      <c r="E79" s="115">
        <v>106</v>
      </c>
      <c r="F79" s="114">
        <v>95</v>
      </c>
      <c r="G79" s="114">
        <v>120</v>
      </c>
      <c r="H79" s="114">
        <v>81</v>
      </c>
      <c r="I79" s="140">
        <v>104</v>
      </c>
      <c r="J79" s="115">
        <v>2</v>
      </c>
      <c r="K79" s="116">
        <v>1.9230769230769231</v>
      </c>
    </row>
    <row r="80" spans="1:11" ht="14.1" customHeight="1" x14ac:dyDescent="0.2">
      <c r="A80" s="306" t="s">
        <v>319</v>
      </c>
      <c r="B80" s="307" t="s">
        <v>320</v>
      </c>
      <c r="C80" s="308"/>
      <c r="D80" s="113" t="s">
        <v>514</v>
      </c>
      <c r="E80" s="115" t="s">
        <v>514</v>
      </c>
      <c r="F80" s="114">
        <v>3</v>
      </c>
      <c r="G80" s="114" t="s">
        <v>514</v>
      </c>
      <c r="H80" s="114" t="s">
        <v>514</v>
      </c>
      <c r="I80" s="140" t="s">
        <v>514</v>
      </c>
      <c r="J80" s="115" t="s">
        <v>514</v>
      </c>
      <c r="K80" s="116" t="s">
        <v>514</v>
      </c>
    </row>
    <row r="81" spans="1:11" ht="14.1" customHeight="1" x14ac:dyDescent="0.2">
      <c r="A81" s="310" t="s">
        <v>321</v>
      </c>
      <c r="B81" s="311" t="s">
        <v>334</v>
      </c>
      <c r="C81" s="312"/>
      <c r="D81" s="125">
        <v>0.36673901654067809</v>
      </c>
      <c r="E81" s="143">
        <v>49</v>
      </c>
      <c r="F81" s="144">
        <v>37</v>
      </c>
      <c r="G81" s="144">
        <v>57</v>
      </c>
      <c r="H81" s="144">
        <v>40</v>
      </c>
      <c r="I81" s="145">
        <v>32</v>
      </c>
      <c r="J81" s="143">
        <v>17</v>
      </c>
      <c r="K81" s="146">
        <v>53.125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137018</v>
      </c>
      <c r="C10" s="114">
        <v>66173</v>
      </c>
      <c r="D10" s="114">
        <v>70845</v>
      </c>
      <c r="E10" s="114">
        <v>105719</v>
      </c>
      <c r="F10" s="114">
        <v>29251</v>
      </c>
      <c r="G10" s="114">
        <v>17044</v>
      </c>
      <c r="H10" s="114">
        <v>39823</v>
      </c>
      <c r="I10" s="115">
        <v>22514</v>
      </c>
      <c r="J10" s="114">
        <v>18609</v>
      </c>
      <c r="K10" s="114">
        <v>3905</v>
      </c>
      <c r="L10" s="423">
        <v>9759</v>
      </c>
      <c r="M10" s="424">
        <v>11083</v>
      </c>
    </row>
    <row r="11" spans="1:13" ht="11.1" customHeight="1" x14ac:dyDescent="0.2">
      <c r="A11" s="422" t="s">
        <v>388</v>
      </c>
      <c r="B11" s="115">
        <v>140587</v>
      </c>
      <c r="C11" s="114">
        <v>68567</v>
      </c>
      <c r="D11" s="114">
        <v>72020</v>
      </c>
      <c r="E11" s="114">
        <v>108885</v>
      </c>
      <c r="F11" s="114">
        <v>29690</v>
      </c>
      <c r="G11" s="114">
        <v>16888</v>
      </c>
      <c r="H11" s="114">
        <v>41277</v>
      </c>
      <c r="I11" s="115">
        <v>22934</v>
      </c>
      <c r="J11" s="114">
        <v>18782</v>
      </c>
      <c r="K11" s="114">
        <v>4152</v>
      </c>
      <c r="L11" s="423">
        <v>12970</v>
      </c>
      <c r="M11" s="424">
        <v>9443</v>
      </c>
    </row>
    <row r="12" spans="1:13" ht="11.1" customHeight="1" x14ac:dyDescent="0.2">
      <c r="A12" s="422" t="s">
        <v>389</v>
      </c>
      <c r="B12" s="115">
        <v>141828</v>
      </c>
      <c r="C12" s="114">
        <v>69209</v>
      </c>
      <c r="D12" s="114">
        <v>72619</v>
      </c>
      <c r="E12" s="114">
        <v>109817</v>
      </c>
      <c r="F12" s="114">
        <v>29966</v>
      </c>
      <c r="G12" s="114">
        <v>17553</v>
      </c>
      <c r="H12" s="114">
        <v>41701</v>
      </c>
      <c r="I12" s="115">
        <v>22871</v>
      </c>
      <c r="J12" s="114">
        <v>18596</v>
      </c>
      <c r="K12" s="114">
        <v>4275</v>
      </c>
      <c r="L12" s="423">
        <v>14045</v>
      </c>
      <c r="M12" s="424">
        <v>13061</v>
      </c>
    </row>
    <row r="13" spans="1:13" s="110" customFormat="1" ht="11.1" customHeight="1" x14ac:dyDescent="0.2">
      <c r="A13" s="422" t="s">
        <v>390</v>
      </c>
      <c r="B13" s="115">
        <v>139242</v>
      </c>
      <c r="C13" s="114">
        <v>67257</v>
      </c>
      <c r="D13" s="114">
        <v>71985</v>
      </c>
      <c r="E13" s="114">
        <v>107389</v>
      </c>
      <c r="F13" s="114">
        <v>29798</v>
      </c>
      <c r="G13" s="114">
        <v>16605</v>
      </c>
      <c r="H13" s="114">
        <v>41739</v>
      </c>
      <c r="I13" s="115">
        <v>23110</v>
      </c>
      <c r="J13" s="114">
        <v>18944</v>
      </c>
      <c r="K13" s="114">
        <v>4166</v>
      </c>
      <c r="L13" s="423">
        <v>7974</v>
      </c>
      <c r="M13" s="424">
        <v>11035</v>
      </c>
    </row>
    <row r="14" spans="1:13" ht="15" customHeight="1" x14ac:dyDescent="0.2">
      <c r="A14" s="422" t="s">
        <v>391</v>
      </c>
      <c r="B14" s="115">
        <v>138503</v>
      </c>
      <c r="C14" s="114">
        <v>66941</v>
      </c>
      <c r="D14" s="114">
        <v>71562</v>
      </c>
      <c r="E14" s="114">
        <v>103846</v>
      </c>
      <c r="F14" s="114">
        <v>32824</v>
      </c>
      <c r="G14" s="114">
        <v>15676</v>
      </c>
      <c r="H14" s="114">
        <v>42295</v>
      </c>
      <c r="I14" s="115">
        <v>22567</v>
      </c>
      <c r="J14" s="114">
        <v>18546</v>
      </c>
      <c r="K14" s="114">
        <v>4021</v>
      </c>
      <c r="L14" s="423">
        <v>11049</v>
      </c>
      <c r="M14" s="424">
        <v>11888</v>
      </c>
    </row>
    <row r="15" spans="1:13" ht="11.1" customHeight="1" x14ac:dyDescent="0.2">
      <c r="A15" s="422" t="s">
        <v>388</v>
      </c>
      <c r="B15" s="115">
        <v>142442</v>
      </c>
      <c r="C15" s="114">
        <v>69268</v>
      </c>
      <c r="D15" s="114">
        <v>73174</v>
      </c>
      <c r="E15" s="114">
        <v>105961</v>
      </c>
      <c r="F15" s="114">
        <v>34657</v>
      </c>
      <c r="G15" s="114">
        <v>15560</v>
      </c>
      <c r="H15" s="114">
        <v>43837</v>
      </c>
      <c r="I15" s="115">
        <v>22976</v>
      </c>
      <c r="J15" s="114">
        <v>18708</v>
      </c>
      <c r="K15" s="114">
        <v>4268</v>
      </c>
      <c r="L15" s="423">
        <v>12842</v>
      </c>
      <c r="M15" s="424">
        <v>9036</v>
      </c>
    </row>
    <row r="16" spans="1:13" ht="11.1" customHeight="1" x14ac:dyDescent="0.2">
      <c r="A16" s="422" t="s">
        <v>389</v>
      </c>
      <c r="B16" s="115">
        <v>144357</v>
      </c>
      <c r="C16" s="114">
        <v>70472</v>
      </c>
      <c r="D16" s="114">
        <v>73885</v>
      </c>
      <c r="E16" s="114">
        <v>108499</v>
      </c>
      <c r="F16" s="114">
        <v>35629</v>
      </c>
      <c r="G16" s="114">
        <v>16386</v>
      </c>
      <c r="H16" s="114">
        <v>44678</v>
      </c>
      <c r="I16" s="115">
        <v>23189</v>
      </c>
      <c r="J16" s="114">
        <v>18657</v>
      </c>
      <c r="K16" s="114">
        <v>4532</v>
      </c>
      <c r="L16" s="423">
        <v>14045</v>
      </c>
      <c r="M16" s="424">
        <v>12471</v>
      </c>
    </row>
    <row r="17" spans="1:13" s="110" customFormat="1" ht="11.1" customHeight="1" x14ac:dyDescent="0.2">
      <c r="A17" s="422" t="s">
        <v>390</v>
      </c>
      <c r="B17" s="115">
        <v>142303</v>
      </c>
      <c r="C17" s="114">
        <v>69258</v>
      </c>
      <c r="D17" s="114">
        <v>73045</v>
      </c>
      <c r="E17" s="114">
        <v>107207</v>
      </c>
      <c r="F17" s="114">
        <v>34943</v>
      </c>
      <c r="G17" s="114">
        <v>15618</v>
      </c>
      <c r="H17" s="114">
        <v>44685</v>
      </c>
      <c r="I17" s="115">
        <v>23237</v>
      </c>
      <c r="J17" s="114">
        <v>18856</v>
      </c>
      <c r="K17" s="114">
        <v>4381</v>
      </c>
      <c r="L17" s="423">
        <v>8483</v>
      </c>
      <c r="M17" s="424">
        <v>11002</v>
      </c>
    </row>
    <row r="18" spans="1:13" ht="15" customHeight="1" x14ac:dyDescent="0.2">
      <c r="A18" s="422" t="s">
        <v>392</v>
      </c>
      <c r="B18" s="115">
        <v>142244</v>
      </c>
      <c r="C18" s="114">
        <v>69275</v>
      </c>
      <c r="D18" s="114">
        <v>72969</v>
      </c>
      <c r="E18" s="114">
        <v>106517</v>
      </c>
      <c r="F18" s="114">
        <v>35531</v>
      </c>
      <c r="G18" s="114">
        <v>14757</v>
      </c>
      <c r="H18" s="114">
        <v>45257</v>
      </c>
      <c r="I18" s="115">
        <v>22726</v>
      </c>
      <c r="J18" s="114">
        <v>18527</v>
      </c>
      <c r="K18" s="114">
        <v>4199</v>
      </c>
      <c r="L18" s="423">
        <v>14740</v>
      </c>
      <c r="M18" s="424">
        <v>14956</v>
      </c>
    </row>
    <row r="19" spans="1:13" ht="11.1" customHeight="1" x14ac:dyDescent="0.2">
      <c r="A19" s="422" t="s">
        <v>388</v>
      </c>
      <c r="B19" s="115">
        <v>145518</v>
      </c>
      <c r="C19" s="114">
        <v>71430</v>
      </c>
      <c r="D19" s="114">
        <v>74088</v>
      </c>
      <c r="E19" s="114">
        <v>108164</v>
      </c>
      <c r="F19" s="114">
        <v>37017</v>
      </c>
      <c r="G19" s="114">
        <v>14358</v>
      </c>
      <c r="H19" s="114">
        <v>46801</v>
      </c>
      <c r="I19" s="115">
        <v>23287</v>
      </c>
      <c r="J19" s="114">
        <v>18763</v>
      </c>
      <c r="K19" s="114">
        <v>4524</v>
      </c>
      <c r="L19" s="423">
        <v>11898</v>
      </c>
      <c r="M19" s="424">
        <v>8747</v>
      </c>
    </row>
    <row r="20" spans="1:13" ht="11.1" customHeight="1" x14ac:dyDescent="0.2">
      <c r="A20" s="422" t="s">
        <v>389</v>
      </c>
      <c r="B20" s="115">
        <v>147563</v>
      </c>
      <c r="C20" s="114">
        <v>72485</v>
      </c>
      <c r="D20" s="114">
        <v>75078</v>
      </c>
      <c r="E20" s="114">
        <v>109512</v>
      </c>
      <c r="F20" s="114">
        <v>37790</v>
      </c>
      <c r="G20" s="114">
        <v>15185</v>
      </c>
      <c r="H20" s="114">
        <v>47599</v>
      </c>
      <c r="I20" s="115">
        <v>23410</v>
      </c>
      <c r="J20" s="114">
        <v>18504</v>
      </c>
      <c r="K20" s="114">
        <v>4906</v>
      </c>
      <c r="L20" s="423">
        <v>13353</v>
      </c>
      <c r="M20" s="424">
        <v>11812</v>
      </c>
    </row>
    <row r="21" spans="1:13" s="110" customFormat="1" ht="11.1" customHeight="1" x14ac:dyDescent="0.2">
      <c r="A21" s="422" t="s">
        <v>390</v>
      </c>
      <c r="B21" s="115">
        <v>144726</v>
      </c>
      <c r="C21" s="114">
        <v>70224</v>
      </c>
      <c r="D21" s="114">
        <v>74502</v>
      </c>
      <c r="E21" s="114">
        <v>107809</v>
      </c>
      <c r="F21" s="114">
        <v>36865</v>
      </c>
      <c r="G21" s="114">
        <v>14258</v>
      </c>
      <c r="H21" s="114">
        <v>47436</v>
      </c>
      <c r="I21" s="115">
        <v>23819</v>
      </c>
      <c r="J21" s="114">
        <v>19053</v>
      </c>
      <c r="K21" s="114">
        <v>4766</v>
      </c>
      <c r="L21" s="423">
        <v>8073</v>
      </c>
      <c r="M21" s="424">
        <v>11487</v>
      </c>
    </row>
    <row r="22" spans="1:13" ht="15" customHeight="1" x14ac:dyDescent="0.2">
      <c r="A22" s="422" t="s">
        <v>393</v>
      </c>
      <c r="B22" s="115">
        <v>143429</v>
      </c>
      <c r="C22" s="114">
        <v>69346</v>
      </c>
      <c r="D22" s="114">
        <v>74083</v>
      </c>
      <c r="E22" s="114">
        <v>106054</v>
      </c>
      <c r="F22" s="114">
        <v>36583</v>
      </c>
      <c r="G22" s="114">
        <v>13243</v>
      </c>
      <c r="H22" s="114">
        <v>47649</v>
      </c>
      <c r="I22" s="115">
        <v>23503</v>
      </c>
      <c r="J22" s="114">
        <v>18852</v>
      </c>
      <c r="K22" s="114">
        <v>4651</v>
      </c>
      <c r="L22" s="423">
        <v>10752</v>
      </c>
      <c r="M22" s="424">
        <v>11759</v>
      </c>
    </row>
    <row r="23" spans="1:13" ht="11.1" customHeight="1" x14ac:dyDescent="0.2">
      <c r="A23" s="422" t="s">
        <v>388</v>
      </c>
      <c r="B23" s="115">
        <v>146549</v>
      </c>
      <c r="C23" s="114">
        <v>71555</v>
      </c>
      <c r="D23" s="114">
        <v>74994</v>
      </c>
      <c r="E23" s="114">
        <v>108211</v>
      </c>
      <c r="F23" s="114">
        <v>37506</v>
      </c>
      <c r="G23" s="114">
        <v>12922</v>
      </c>
      <c r="H23" s="114">
        <v>49247</v>
      </c>
      <c r="I23" s="115">
        <v>23989</v>
      </c>
      <c r="J23" s="114">
        <v>19105</v>
      </c>
      <c r="K23" s="114">
        <v>4884</v>
      </c>
      <c r="L23" s="423">
        <v>11921</v>
      </c>
      <c r="M23" s="424">
        <v>8929</v>
      </c>
    </row>
    <row r="24" spans="1:13" ht="11.1" customHeight="1" x14ac:dyDescent="0.2">
      <c r="A24" s="422" t="s">
        <v>389</v>
      </c>
      <c r="B24" s="115">
        <v>148869</v>
      </c>
      <c r="C24" s="114">
        <v>72887</v>
      </c>
      <c r="D24" s="114">
        <v>75982</v>
      </c>
      <c r="E24" s="114">
        <v>108870</v>
      </c>
      <c r="F24" s="114">
        <v>37933</v>
      </c>
      <c r="G24" s="114">
        <v>13909</v>
      </c>
      <c r="H24" s="114">
        <v>49897</v>
      </c>
      <c r="I24" s="115">
        <v>23801</v>
      </c>
      <c r="J24" s="114">
        <v>18687</v>
      </c>
      <c r="K24" s="114">
        <v>5114</v>
      </c>
      <c r="L24" s="423">
        <v>13693</v>
      </c>
      <c r="M24" s="424">
        <v>11791</v>
      </c>
    </row>
    <row r="25" spans="1:13" s="110" customFormat="1" ht="11.1" customHeight="1" x14ac:dyDescent="0.2">
      <c r="A25" s="422" t="s">
        <v>390</v>
      </c>
      <c r="B25" s="115">
        <v>145942</v>
      </c>
      <c r="C25" s="114">
        <v>70853</v>
      </c>
      <c r="D25" s="114">
        <v>75089</v>
      </c>
      <c r="E25" s="114">
        <v>106172</v>
      </c>
      <c r="F25" s="114">
        <v>37704</v>
      </c>
      <c r="G25" s="114">
        <v>13030</v>
      </c>
      <c r="H25" s="114">
        <v>49490</v>
      </c>
      <c r="I25" s="115">
        <v>23969</v>
      </c>
      <c r="J25" s="114">
        <v>19036</v>
      </c>
      <c r="K25" s="114">
        <v>4933</v>
      </c>
      <c r="L25" s="423">
        <v>8184</v>
      </c>
      <c r="M25" s="424">
        <v>11255</v>
      </c>
    </row>
    <row r="26" spans="1:13" ht="15" customHeight="1" x14ac:dyDescent="0.2">
      <c r="A26" s="422" t="s">
        <v>394</v>
      </c>
      <c r="B26" s="115">
        <v>145720</v>
      </c>
      <c r="C26" s="114">
        <v>70796</v>
      </c>
      <c r="D26" s="114">
        <v>74924</v>
      </c>
      <c r="E26" s="114">
        <v>105669</v>
      </c>
      <c r="F26" s="114">
        <v>37996</v>
      </c>
      <c r="G26" s="114">
        <v>12171</v>
      </c>
      <c r="H26" s="114">
        <v>50006</v>
      </c>
      <c r="I26" s="115">
        <v>23576</v>
      </c>
      <c r="J26" s="114">
        <v>18749</v>
      </c>
      <c r="K26" s="114">
        <v>4827</v>
      </c>
      <c r="L26" s="423">
        <v>11197</v>
      </c>
      <c r="M26" s="424">
        <v>11381</v>
      </c>
    </row>
    <row r="27" spans="1:13" ht="11.1" customHeight="1" x14ac:dyDescent="0.2">
      <c r="A27" s="422" t="s">
        <v>388</v>
      </c>
      <c r="B27" s="115">
        <v>149035</v>
      </c>
      <c r="C27" s="114">
        <v>72800</v>
      </c>
      <c r="D27" s="114">
        <v>76235</v>
      </c>
      <c r="E27" s="114">
        <v>107793</v>
      </c>
      <c r="F27" s="114">
        <v>39200</v>
      </c>
      <c r="G27" s="114">
        <v>11812</v>
      </c>
      <c r="H27" s="114">
        <v>51628</v>
      </c>
      <c r="I27" s="115">
        <v>23951</v>
      </c>
      <c r="J27" s="114">
        <v>18889</v>
      </c>
      <c r="K27" s="114">
        <v>5062</v>
      </c>
      <c r="L27" s="423">
        <v>12221</v>
      </c>
      <c r="M27" s="424">
        <v>8920</v>
      </c>
    </row>
    <row r="28" spans="1:13" ht="11.1" customHeight="1" x14ac:dyDescent="0.2">
      <c r="A28" s="422" t="s">
        <v>389</v>
      </c>
      <c r="B28" s="115">
        <v>150935</v>
      </c>
      <c r="C28" s="114">
        <v>74002</v>
      </c>
      <c r="D28" s="114">
        <v>76933</v>
      </c>
      <c r="E28" s="114">
        <v>110648</v>
      </c>
      <c r="F28" s="114">
        <v>39484</v>
      </c>
      <c r="G28" s="114">
        <v>12897</v>
      </c>
      <c r="H28" s="114">
        <v>52031</v>
      </c>
      <c r="I28" s="115">
        <v>24253</v>
      </c>
      <c r="J28" s="114">
        <v>18858</v>
      </c>
      <c r="K28" s="114">
        <v>5395</v>
      </c>
      <c r="L28" s="423">
        <v>14175</v>
      </c>
      <c r="M28" s="424">
        <v>12661</v>
      </c>
    </row>
    <row r="29" spans="1:13" s="110" customFormat="1" ht="11.1" customHeight="1" x14ac:dyDescent="0.2">
      <c r="A29" s="422" t="s">
        <v>390</v>
      </c>
      <c r="B29" s="115">
        <v>148423</v>
      </c>
      <c r="C29" s="114">
        <v>72245</v>
      </c>
      <c r="D29" s="114">
        <v>76178</v>
      </c>
      <c r="E29" s="114">
        <v>108544</v>
      </c>
      <c r="F29" s="114">
        <v>39782</v>
      </c>
      <c r="G29" s="114">
        <v>12069</v>
      </c>
      <c r="H29" s="114">
        <v>51662</v>
      </c>
      <c r="I29" s="115">
        <v>24056</v>
      </c>
      <c r="J29" s="114">
        <v>18850</v>
      </c>
      <c r="K29" s="114">
        <v>5206</v>
      </c>
      <c r="L29" s="423">
        <v>8303</v>
      </c>
      <c r="M29" s="424">
        <v>10966</v>
      </c>
    </row>
    <row r="30" spans="1:13" ht="15" customHeight="1" x14ac:dyDescent="0.2">
      <c r="A30" s="422" t="s">
        <v>395</v>
      </c>
      <c r="B30" s="115">
        <v>148959</v>
      </c>
      <c r="C30" s="114">
        <v>72635</v>
      </c>
      <c r="D30" s="114">
        <v>76324</v>
      </c>
      <c r="E30" s="114">
        <v>108370</v>
      </c>
      <c r="F30" s="114">
        <v>40512</v>
      </c>
      <c r="G30" s="114">
        <v>11309</v>
      </c>
      <c r="H30" s="114">
        <v>52118</v>
      </c>
      <c r="I30" s="115">
        <v>22749</v>
      </c>
      <c r="J30" s="114">
        <v>17657</v>
      </c>
      <c r="K30" s="114">
        <v>5092</v>
      </c>
      <c r="L30" s="423">
        <v>12022</v>
      </c>
      <c r="M30" s="424">
        <v>11432</v>
      </c>
    </row>
    <row r="31" spans="1:13" ht="11.1" customHeight="1" x14ac:dyDescent="0.2">
      <c r="A31" s="422" t="s">
        <v>388</v>
      </c>
      <c r="B31" s="115">
        <v>151259</v>
      </c>
      <c r="C31" s="114">
        <v>73955</v>
      </c>
      <c r="D31" s="114">
        <v>77304</v>
      </c>
      <c r="E31" s="114">
        <v>109511</v>
      </c>
      <c r="F31" s="114">
        <v>41694</v>
      </c>
      <c r="G31" s="114">
        <v>10770</v>
      </c>
      <c r="H31" s="114">
        <v>53282</v>
      </c>
      <c r="I31" s="115">
        <v>23111</v>
      </c>
      <c r="J31" s="114">
        <v>17767</v>
      </c>
      <c r="K31" s="114">
        <v>5344</v>
      </c>
      <c r="L31" s="423">
        <v>11783</v>
      </c>
      <c r="M31" s="424">
        <v>9217</v>
      </c>
    </row>
    <row r="32" spans="1:13" ht="11.1" customHeight="1" x14ac:dyDescent="0.2">
      <c r="A32" s="422" t="s">
        <v>389</v>
      </c>
      <c r="B32" s="115">
        <v>153841</v>
      </c>
      <c r="C32" s="114">
        <v>75498</v>
      </c>
      <c r="D32" s="114">
        <v>78343</v>
      </c>
      <c r="E32" s="114">
        <v>111314</v>
      </c>
      <c r="F32" s="114">
        <v>42499</v>
      </c>
      <c r="G32" s="114">
        <v>11817</v>
      </c>
      <c r="H32" s="114">
        <v>53897</v>
      </c>
      <c r="I32" s="115">
        <v>23248</v>
      </c>
      <c r="J32" s="114">
        <v>17576</v>
      </c>
      <c r="K32" s="114">
        <v>5672</v>
      </c>
      <c r="L32" s="423">
        <v>14147</v>
      </c>
      <c r="M32" s="424">
        <v>12080</v>
      </c>
    </row>
    <row r="33" spans="1:13" s="110" customFormat="1" ht="11.1" customHeight="1" x14ac:dyDescent="0.2">
      <c r="A33" s="422" t="s">
        <v>390</v>
      </c>
      <c r="B33" s="115">
        <v>151200</v>
      </c>
      <c r="C33" s="114">
        <v>73874</v>
      </c>
      <c r="D33" s="114">
        <v>77326</v>
      </c>
      <c r="E33" s="114">
        <v>109102</v>
      </c>
      <c r="F33" s="114">
        <v>42078</v>
      </c>
      <c r="G33" s="114">
        <v>11030</v>
      </c>
      <c r="H33" s="114">
        <v>53336</v>
      </c>
      <c r="I33" s="115">
        <v>23011</v>
      </c>
      <c r="J33" s="114">
        <v>17599</v>
      </c>
      <c r="K33" s="114">
        <v>5412</v>
      </c>
      <c r="L33" s="423">
        <v>8731</v>
      </c>
      <c r="M33" s="424">
        <v>11363</v>
      </c>
    </row>
    <row r="34" spans="1:13" ht="15" customHeight="1" x14ac:dyDescent="0.2">
      <c r="A34" s="422" t="s">
        <v>396</v>
      </c>
      <c r="B34" s="115">
        <v>150918</v>
      </c>
      <c r="C34" s="114">
        <v>73670</v>
      </c>
      <c r="D34" s="114">
        <v>77248</v>
      </c>
      <c r="E34" s="114">
        <v>108612</v>
      </c>
      <c r="F34" s="114">
        <v>42298</v>
      </c>
      <c r="G34" s="114">
        <v>10503</v>
      </c>
      <c r="H34" s="114">
        <v>53597</v>
      </c>
      <c r="I34" s="115">
        <v>22748</v>
      </c>
      <c r="J34" s="114">
        <v>17430</v>
      </c>
      <c r="K34" s="114">
        <v>5318</v>
      </c>
      <c r="L34" s="423">
        <v>11938</v>
      </c>
      <c r="M34" s="424">
        <v>11901</v>
      </c>
    </row>
    <row r="35" spans="1:13" ht="11.1" customHeight="1" x14ac:dyDescent="0.2">
      <c r="A35" s="422" t="s">
        <v>388</v>
      </c>
      <c r="B35" s="115">
        <v>153298</v>
      </c>
      <c r="C35" s="114">
        <v>75361</v>
      </c>
      <c r="D35" s="114">
        <v>77937</v>
      </c>
      <c r="E35" s="114">
        <v>109802</v>
      </c>
      <c r="F35" s="114">
        <v>43492</v>
      </c>
      <c r="G35" s="114">
        <v>10227</v>
      </c>
      <c r="H35" s="114">
        <v>54747</v>
      </c>
      <c r="I35" s="115">
        <v>23410</v>
      </c>
      <c r="J35" s="114">
        <v>17795</v>
      </c>
      <c r="K35" s="114">
        <v>5615</v>
      </c>
      <c r="L35" s="423">
        <v>11772</v>
      </c>
      <c r="M35" s="424">
        <v>9483</v>
      </c>
    </row>
    <row r="36" spans="1:13" ht="11.1" customHeight="1" x14ac:dyDescent="0.2">
      <c r="A36" s="422" t="s">
        <v>389</v>
      </c>
      <c r="B36" s="115">
        <v>155263</v>
      </c>
      <c r="C36" s="114">
        <v>76613</v>
      </c>
      <c r="D36" s="114">
        <v>78650</v>
      </c>
      <c r="E36" s="114">
        <v>111123</v>
      </c>
      <c r="F36" s="114">
        <v>44138</v>
      </c>
      <c r="G36" s="114">
        <v>11590</v>
      </c>
      <c r="H36" s="114">
        <v>54970</v>
      </c>
      <c r="I36" s="115">
        <v>23466</v>
      </c>
      <c r="J36" s="114">
        <v>17654</v>
      </c>
      <c r="K36" s="114">
        <v>5812</v>
      </c>
      <c r="L36" s="423">
        <v>13690</v>
      </c>
      <c r="M36" s="424">
        <v>11980</v>
      </c>
    </row>
    <row r="37" spans="1:13" s="110" customFormat="1" ht="11.1" customHeight="1" x14ac:dyDescent="0.2">
      <c r="A37" s="422" t="s">
        <v>390</v>
      </c>
      <c r="B37" s="115">
        <v>153019</v>
      </c>
      <c r="C37" s="114">
        <v>75222</v>
      </c>
      <c r="D37" s="114">
        <v>77797</v>
      </c>
      <c r="E37" s="114">
        <v>109127</v>
      </c>
      <c r="F37" s="114">
        <v>43892</v>
      </c>
      <c r="G37" s="114">
        <v>11189</v>
      </c>
      <c r="H37" s="114">
        <v>54430</v>
      </c>
      <c r="I37" s="115">
        <v>23338</v>
      </c>
      <c r="J37" s="114">
        <v>17659</v>
      </c>
      <c r="K37" s="114">
        <v>5679</v>
      </c>
      <c r="L37" s="423">
        <v>9426</v>
      </c>
      <c r="M37" s="424">
        <v>12002</v>
      </c>
    </row>
    <row r="38" spans="1:13" ht="15" customHeight="1" x14ac:dyDescent="0.2">
      <c r="A38" s="425" t="s">
        <v>397</v>
      </c>
      <c r="B38" s="115">
        <v>153260</v>
      </c>
      <c r="C38" s="114">
        <v>75624</v>
      </c>
      <c r="D38" s="114">
        <v>77636</v>
      </c>
      <c r="E38" s="114">
        <v>109284</v>
      </c>
      <c r="F38" s="114">
        <v>43976</v>
      </c>
      <c r="G38" s="114">
        <v>10777</v>
      </c>
      <c r="H38" s="114">
        <v>54682</v>
      </c>
      <c r="I38" s="115">
        <v>22953</v>
      </c>
      <c r="J38" s="114">
        <v>17336</v>
      </c>
      <c r="K38" s="114">
        <v>5617</v>
      </c>
      <c r="L38" s="423">
        <v>12291</v>
      </c>
      <c r="M38" s="424">
        <v>12123</v>
      </c>
    </row>
    <row r="39" spans="1:13" ht="11.1" customHeight="1" x14ac:dyDescent="0.2">
      <c r="A39" s="422" t="s">
        <v>388</v>
      </c>
      <c r="B39" s="115">
        <v>155900</v>
      </c>
      <c r="C39" s="114">
        <v>77255</v>
      </c>
      <c r="D39" s="114">
        <v>78645</v>
      </c>
      <c r="E39" s="114">
        <v>110595</v>
      </c>
      <c r="F39" s="114">
        <v>45305</v>
      </c>
      <c r="G39" s="114">
        <v>10763</v>
      </c>
      <c r="H39" s="114">
        <v>55864</v>
      </c>
      <c r="I39" s="115">
        <v>23602</v>
      </c>
      <c r="J39" s="114">
        <v>17627</v>
      </c>
      <c r="K39" s="114">
        <v>5975</v>
      </c>
      <c r="L39" s="423">
        <v>12730</v>
      </c>
      <c r="M39" s="424">
        <v>10106</v>
      </c>
    </row>
    <row r="40" spans="1:13" ht="11.1" customHeight="1" x14ac:dyDescent="0.2">
      <c r="A40" s="425" t="s">
        <v>389</v>
      </c>
      <c r="B40" s="115">
        <v>158382</v>
      </c>
      <c r="C40" s="114">
        <v>78832</v>
      </c>
      <c r="D40" s="114">
        <v>79550</v>
      </c>
      <c r="E40" s="114">
        <v>112575</v>
      </c>
      <c r="F40" s="114">
        <v>45807</v>
      </c>
      <c r="G40" s="114">
        <v>12241</v>
      </c>
      <c r="H40" s="114">
        <v>56347</v>
      </c>
      <c r="I40" s="115">
        <v>23582</v>
      </c>
      <c r="J40" s="114">
        <v>17375</v>
      </c>
      <c r="K40" s="114">
        <v>6207</v>
      </c>
      <c r="L40" s="423">
        <v>14923</v>
      </c>
      <c r="M40" s="424">
        <v>12843</v>
      </c>
    </row>
    <row r="41" spans="1:13" s="110" customFormat="1" ht="11.1" customHeight="1" x14ac:dyDescent="0.2">
      <c r="A41" s="422" t="s">
        <v>390</v>
      </c>
      <c r="B41" s="115">
        <v>156724</v>
      </c>
      <c r="C41" s="114">
        <v>77606</v>
      </c>
      <c r="D41" s="114">
        <v>79118</v>
      </c>
      <c r="E41" s="114">
        <v>111109</v>
      </c>
      <c r="F41" s="114">
        <v>45615</v>
      </c>
      <c r="G41" s="114">
        <v>11863</v>
      </c>
      <c r="H41" s="114">
        <v>55957</v>
      </c>
      <c r="I41" s="115">
        <v>23519</v>
      </c>
      <c r="J41" s="114">
        <v>17417</v>
      </c>
      <c r="K41" s="114">
        <v>6102</v>
      </c>
      <c r="L41" s="423">
        <v>9195</v>
      </c>
      <c r="M41" s="424">
        <v>10995</v>
      </c>
    </row>
    <row r="42" spans="1:13" ht="15" customHeight="1" x14ac:dyDescent="0.2">
      <c r="A42" s="422" t="s">
        <v>398</v>
      </c>
      <c r="B42" s="115">
        <v>156200</v>
      </c>
      <c r="C42" s="114">
        <v>77564</v>
      </c>
      <c r="D42" s="114">
        <v>78636</v>
      </c>
      <c r="E42" s="114">
        <v>110598</v>
      </c>
      <c r="F42" s="114">
        <v>45602</v>
      </c>
      <c r="G42" s="114">
        <v>11493</v>
      </c>
      <c r="H42" s="114">
        <v>55874</v>
      </c>
      <c r="I42" s="115">
        <v>23160</v>
      </c>
      <c r="J42" s="114">
        <v>17054</v>
      </c>
      <c r="K42" s="114">
        <v>6106</v>
      </c>
      <c r="L42" s="423">
        <v>12412</v>
      </c>
      <c r="M42" s="424">
        <v>12882</v>
      </c>
    </row>
    <row r="43" spans="1:13" ht="11.1" customHeight="1" x14ac:dyDescent="0.2">
      <c r="A43" s="422" t="s">
        <v>388</v>
      </c>
      <c r="B43" s="115">
        <v>158608</v>
      </c>
      <c r="C43" s="114">
        <v>79162</v>
      </c>
      <c r="D43" s="114">
        <v>79446</v>
      </c>
      <c r="E43" s="114">
        <v>111792</v>
      </c>
      <c r="F43" s="114">
        <v>46816</v>
      </c>
      <c r="G43" s="114">
        <v>11431</v>
      </c>
      <c r="H43" s="114">
        <v>57008</v>
      </c>
      <c r="I43" s="115">
        <v>24090</v>
      </c>
      <c r="J43" s="114">
        <v>17616</v>
      </c>
      <c r="K43" s="114">
        <v>6474</v>
      </c>
      <c r="L43" s="423">
        <v>12437</v>
      </c>
      <c r="M43" s="424">
        <v>10213</v>
      </c>
    </row>
    <row r="44" spans="1:13" ht="11.1" customHeight="1" x14ac:dyDescent="0.2">
      <c r="A44" s="422" t="s">
        <v>389</v>
      </c>
      <c r="B44" s="115">
        <v>161232</v>
      </c>
      <c r="C44" s="114">
        <v>80740</v>
      </c>
      <c r="D44" s="114">
        <v>80492</v>
      </c>
      <c r="E44" s="114">
        <v>114018</v>
      </c>
      <c r="F44" s="114">
        <v>47214</v>
      </c>
      <c r="G44" s="114">
        <v>13132</v>
      </c>
      <c r="H44" s="114">
        <v>57400</v>
      </c>
      <c r="I44" s="115">
        <v>24090</v>
      </c>
      <c r="J44" s="114">
        <v>17276</v>
      </c>
      <c r="K44" s="114">
        <v>6814</v>
      </c>
      <c r="L44" s="423">
        <v>15411</v>
      </c>
      <c r="M44" s="424">
        <v>13118</v>
      </c>
    </row>
    <row r="45" spans="1:13" s="110" customFormat="1" ht="11.1" customHeight="1" x14ac:dyDescent="0.2">
      <c r="A45" s="422" t="s">
        <v>390</v>
      </c>
      <c r="B45" s="115">
        <v>159880</v>
      </c>
      <c r="C45" s="114">
        <v>79967</v>
      </c>
      <c r="D45" s="114">
        <v>79913</v>
      </c>
      <c r="E45" s="114">
        <v>112865</v>
      </c>
      <c r="F45" s="114">
        <v>47015</v>
      </c>
      <c r="G45" s="114">
        <v>12726</v>
      </c>
      <c r="H45" s="114">
        <v>57121</v>
      </c>
      <c r="I45" s="115">
        <v>23982</v>
      </c>
      <c r="J45" s="114">
        <v>17324</v>
      </c>
      <c r="K45" s="114">
        <v>6658</v>
      </c>
      <c r="L45" s="423">
        <v>9227</v>
      </c>
      <c r="M45" s="424">
        <v>10833</v>
      </c>
    </row>
    <row r="46" spans="1:13" ht="15" customHeight="1" x14ac:dyDescent="0.2">
      <c r="A46" s="422" t="s">
        <v>399</v>
      </c>
      <c r="B46" s="115">
        <v>159669</v>
      </c>
      <c r="C46" s="114">
        <v>80115</v>
      </c>
      <c r="D46" s="114">
        <v>79554</v>
      </c>
      <c r="E46" s="114">
        <v>112725</v>
      </c>
      <c r="F46" s="114">
        <v>46944</v>
      </c>
      <c r="G46" s="114">
        <v>12365</v>
      </c>
      <c r="H46" s="114">
        <v>57080</v>
      </c>
      <c r="I46" s="115">
        <v>23674</v>
      </c>
      <c r="J46" s="114">
        <v>17027</v>
      </c>
      <c r="K46" s="114">
        <v>6647</v>
      </c>
      <c r="L46" s="423">
        <v>12230</v>
      </c>
      <c r="M46" s="424">
        <v>12607</v>
      </c>
    </row>
    <row r="47" spans="1:13" ht="11.1" customHeight="1" x14ac:dyDescent="0.2">
      <c r="A47" s="422" t="s">
        <v>388</v>
      </c>
      <c r="B47" s="115">
        <v>161447</v>
      </c>
      <c r="C47" s="114">
        <v>81240</v>
      </c>
      <c r="D47" s="114">
        <v>80207</v>
      </c>
      <c r="E47" s="114">
        <v>113711</v>
      </c>
      <c r="F47" s="114">
        <v>47736</v>
      </c>
      <c r="G47" s="114">
        <v>12387</v>
      </c>
      <c r="H47" s="114">
        <v>57882</v>
      </c>
      <c r="I47" s="115">
        <v>24651</v>
      </c>
      <c r="J47" s="114">
        <v>17477</v>
      </c>
      <c r="K47" s="114">
        <v>7174</v>
      </c>
      <c r="L47" s="423">
        <v>12217</v>
      </c>
      <c r="M47" s="424">
        <v>10487</v>
      </c>
    </row>
    <row r="48" spans="1:13" ht="11.1" customHeight="1" x14ac:dyDescent="0.2">
      <c r="A48" s="422" t="s">
        <v>389</v>
      </c>
      <c r="B48" s="115">
        <v>163978</v>
      </c>
      <c r="C48" s="114">
        <v>82742</v>
      </c>
      <c r="D48" s="114">
        <v>81236</v>
      </c>
      <c r="E48" s="114">
        <v>115735</v>
      </c>
      <c r="F48" s="114">
        <v>48243</v>
      </c>
      <c r="G48" s="114">
        <v>14204</v>
      </c>
      <c r="H48" s="114">
        <v>58076</v>
      </c>
      <c r="I48" s="115">
        <v>24539</v>
      </c>
      <c r="J48" s="114">
        <v>17157</v>
      </c>
      <c r="K48" s="114">
        <v>7382</v>
      </c>
      <c r="L48" s="423">
        <v>15150</v>
      </c>
      <c r="M48" s="424">
        <v>12953</v>
      </c>
    </row>
    <row r="49" spans="1:17" s="110" customFormat="1" ht="11.1" customHeight="1" x14ac:dyDescent="0.2">
      <c r="A49" s="422" t="s">
        <v>390</v>
      </c>
      <c r="B49" s="115">
        <v>162335</v>
      </c>
      <c r="C49" s="114">
        <v>81704</v>
      </c>
      <c r="D49" s="114">
        <v>80631</v>
      </c>
      <c r="E49" s="114">
        <v>114203</v>
      </c>
      <c r="F49" s="114">
        <v>48132</v>
      </c>
      <c r="G49" s="114">
        <v>13719</v>
      </c>
      <c r="H49" s="114">
        <v>57755</v>
      </c>
      <c r="I49" s="115">
        <v>24321</v>
      </c>
      <c r="J49" s="114">
        <v>17179</v>
      </c>
      <c r="K49" s="114">
        <v>7142</v>
      </c>
      <c r="L49" s="423">
        <v>9817</v>
      </c>
      <c r="M49" s="424">
        <v>11676</v>
      </c>
    </row>
    <row r="50" spans="1:17" ht="15" customHeight="1" x14ac:dyDescent="0.2">
      <c r="A50" s="422" t="s">
        <v>400</v>
      </c>
      <c r="B50" s="143">
        <v>161978</v>
      </c>
      <c r="C50" s="144">
        <v>81604</v>
      </c>
      <c r="D50" s="144">
        <v>80374</v>
      </c>
      <c r="E50" s="144">
        <v>114018</v>
      </c>
      <c r="F50" s="144">
        <v>47960</v>
      </c>
      <c r="G50" s="144">
        <v>13357</v>
      </c>
      <c r="H50" s="144">
        <v>57728</v>
      </c>
      <c r="I50" s="143">
        <v>23198</v>
      </c>
      <c r="J50" s="144">
        <v>16396</v>
      </c>
      <c r="K50" s="144">
        <v>6802</v>
      </c>
      <c r="L50" s="426">
        <v>12470</v>
      </c>
      <c r="M50" s="427">
        <v>13361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1.4461166538276058</v>
      </c>
      <c r="C6" s="480">
        <f>'Tabelle 3.3'!J11</f>
        <v>-2.0106445890005915</v>
      </c>
      <c r="D6" s="481">
        <f t="shared" ref="D6:E9" si="0">IF(OR(AND(B6&gt;=-50,B6&lt;=50),ISNUMBER(B6)=FALSE),B6,"")</f>
        <v>1.4461166538276058</v>
      </c>
      <c r="E6" s="481">
        <f t="shared" si="0"/>
        <v>-2.0106445890005915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1.4461166538276058</v>
      </c>
      <c r="C14" s="480">
        <f>'Tabelle 3.3'!J11</f>
        <v>-2.0106445890005915</v>
      </c>
      <c r="D14" s="481">
        <f>IF(OR(AND(B14&gt;=-50,B14&lt;=50),ISNUMBER(B14)=FALSE),B14,"")</f>
        <v>1.4461166538276058</v>
      </c>
      <c r="E14" s="481">
        <f>IF(OR(AND(C14&gt;=-50,C14&lt;=50),ISNUMBER(C14)=FALSE),C14,"")</f>
        <v>-2.0106445890005915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0.43541364296081275</v>
      </c>
      <c r="C15" s="480">
        <f>'Tabelle 3.3'!J12</f>
        <v>7.0850202429149798</v>
      </c>
      <c r="D15" s="481">
        <f t="shared" ref="D15:E45" si="3">IF(OR(AND(B15&gt;=-50,B15&lt;=50),ISNUMBER(B15)=FALSE),B15,"")</f>
        <v>0.43541364296081275</v>
      </c>
      <c r="E15" s="481">
        <f t="shared" si="3"/>
        <v>7.0850202429149798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3.5441490986862205</v>
      </c>
      <c r="C16" s="480">
        <f>'Tabelle 3.3'!J13</f>
        <v>4</v>
      </c>
      <c r="D16" s="481">
        <f t="shared" si="3"/>
        <v>3.5441490986862205</v>
      </c>
      <c r="E16" s="481">
        <f t="shared" si="3"/>
        <v>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-0.32935134531651222</v>
      </c>
      <c r="C17" s="480">
        <f>'Tabelle 3.3'!J14</f>
        <v>-0.18231540565177756</v>
      </c>
      <c r="D17" s="481">
        <f t="shared" si="3"/>
        <v>-0.32935134531651222</v>
      </c>
      <c r="E17" s="481">
        <f t="shared" si="3"/>
        <v>-0.18231540565177756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-1.3253012048192772</v>
      </c>
      <c r="C18" s="480">
        <f>'Tabelle 3.3'!J15</f>
        <v>0.89766606822262118</v>
      </c>
      <c r="D18" s="481">
        <f t="shared" si="3"/>
        <v>-1.3253012048192772</v>
      </c>
      <c r="E18" s="481">
        <f t="shared" si="3"/>
        <v>0.89766606822262118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3.0340847047812183</v>
      </c>
      <c r="C19" s="480">
        <f>'Tabelle 3.3'!J16</f>
        <v>-0.20833333333333334</v>
      </c>
      <c r="D19" s="481">
        <f t="shared" si="3"/>
        <v>3.0340847047812183</v>
      </c>
      <c r="E19" s="481">
        <f t="shared" si="3"/>
        <v>-0.20833333333333334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-22.786238014664409</v>
      </c>
      <c r="C20" s="480">
        <f>'Tabelle 3.3'!J17</f>
        <v>-10</v>
      </c>
      <c r="D20" s="481">
        <f t="shared" si="3"/>
        <v>-22.786238014664409</v>
      </c>
      <c r="E20" s="481">
        <f t="shared" si="3"/>
        <v>-10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0.20408163265306123</v>
      </c>
      <c r="C21" s="480">
        <f>'Tabelle 3.3'!J18</f>
        <v>-0.29527559055118108</v>
      </c>
      <c r="D21" s="481">
        <f t="shared" si="3"/>
        <v>0.20408163265306123</v>
      </c>
      <c r="E21" s="481">
        <f t="shared" si="3"/>
        <v>-0.29527559055118108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0.62868749395492796</v>
      </c>
      <c r="C22" s="480">
        <f>'Tabelle 3.3'!J19</f>
        <v>3.2478632478632479</v>
      </c>
      <c r="D22" s="481">
        <f t="shared" si="3"/>
        <v>0.62868749395492796</v>
      </c>
      <c r="E22" s="481">
        <f t="shared" si="3"/>
        <v>3.2478632478632479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0.94182825484764543</v>
      </c>
      <c r="C23" s="480">
        <f>'Tabelle 3.3'!J20</f>
        <v>-6.3017186505410567</v>
      </c>
      <c r="D23" s="481">
        <f t="shared" si="3"/>
        <v>0.94182825484764543</v>
      </c>
      <c r="E23" s="481">
        <f t="shared" si="3"/>
        <v>-6.3017186505410567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4.0809208231600973</v>
      </c>
      <c r="C24" s="480">
        <f>'Tabelle 3.3'!J21</f>
        <v>-12.234580384226492</v>
      </c>
      <c r="D24" s="481">
        <f t="shared" si="3"/>
        <v>4.0809208231600973</v>
      </c>
      <c r="E24" s="481">
        <f t="shared" si="3"/>
        <v>-12.234580384226492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5.6951423785594644</v>
      </c>
      <c r="C25" s="480">
        <f>'Tabelle 3.3'!J22</f>
        <v>0.95238095238095233</v>
      </c>
      <c r="D25" s="481">
        <f t="shared" si="3"/>
        <v>5.6951423785594644</v>
      </c>
      <c r="E25" s="481">
        <f t="shared" si="3"/>
        <v>0.95238095238095233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3.2448377581120944</v>
      </c>
      <c r="C26" s="480">
        <f>'Tabelle 3.3'!J23</f>
        <v>-1.4778325123152709</v>
      </c>
      <c r="D26" s="481">
        <f t="shared" si="3"/>
        <v>3.2448377581120944</v>
      </c>
      <c r="E26" s="481">
        <f t="shared" si="3"/>
        <v>-1.4778325123152709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6.8762640191211624</v>
      </c>
      <c r="C27" s="480">
        <f>'Tabelle 3.3'!J24</f>
        <v>0.93966369930761617</v>
      </c>
      <c r="D27" s="481">
        <f t="shared" si="3"/>
        <v>6.8762640191211624</v>
      </c>
      <c r="E27" s="481">
        <f t="shared" si="3"/>
        <v>0.93966369930761617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-0.70422535211267601</v>
      </c>
      <c r="C28" s="480">
        <f>'Tabelle 3.3'!J25</f>
        <v>1.1337868480725624</v>
      </c>
      <c r="D28" s="481">
        <f t="shared" si="3"/>
        <v>-0.70422535211267601</v>
      </c>
      <c r="E28" s="481">
        <f t="shared" si="3"/>
        <v>1.1337868480725624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-2.2247794399693133</v>
      </c>
      <c r="C29" s="480">
        <f>'Tabelle 3.3'!J26</f>
        <v>-34.29951690821256</v>
      </c>
      <c r="D29" s="481">
        <f t="shared" si="3"/>
        <v>-2.2247794399693133</v>
      </c>
      <c r="E29" s="481">
        <f t="shared" si="3"/>
        <v>-34.29951690821256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0.32786885245901637</v>
      </c>
      <c r="C30" s="480">
        <f>'Tabelle 3.3'!J27</f>
        <v>-0.68493150684931503</v>
      </c>
      <c r="D30" s="481">
        <f t="shared" si="3"/>
        <v>0.32786885245901637</v>
      </c>
      <c r="E30" s="481">
        <f t="shared" si="3"/>
        <v>-0.68493150684931503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4.4719893061125289</v>
      </c>
      <c r="C31" s="480">
        <f>'Tabelle 3.3'!J28</f>
        <v>-1.5757575757575757</v>
      </c>
      <c r="D31" s="481">
        <f t="shared" si="3"/>
        <v>4.4719893061125289</v>
      </c>
      <c r="E31" s="481">
        <f t="shared" si="3"/>
        <v>-1.5757575757575757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2.0065328978068129</v>
      </c>
      <c r="C32" s="480">
        <f>'Tabelle 3.3'!J29</f>
        <v>-2.1998742928975488</v>
      </c>
      <c r="D32" s="481">
        <f t="shared" si="3"/>
        <v>2.0065328978068129</v>
      </c>
      <c r="E32" s="481">
        <f t="shared" si="3"/>
        <v>-2.1998742928975488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4.1293598824001068</v>
      </c>
      <c r="C33" s="480">
        <f>'Tabelle 3.3'!J30</f>
        <v>3.8392857142857144</v>
      </c>
      <c r="D33" s="481">
        <f t="shared" si="3"/>
        <v>4.1293598824001068</v>
      </c>
      <c r="E33" s="481">
        <f t="shared" si="3"/>
        <v>3.8392857142857144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-7.831325301204819</v>
      </c>
      <c r="C34" s="480">
        <f>'Tabelle 3.3'!J31</f>
        <v>-0.80249665626393218</v>
      </c>
      <c r="D34" s="481">
        <f t="shared" si="3"/>
        <v>-7.831325301204819</v>
      </c>
      <c r="E34" s="481">
        <f t="shared" si="3"/>
        <v>-0.80249665626393218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0.43541364296081275</v>
      </c>
      <c r="C37" s="480">
        <f>'Tabelle 3.3'!J34</f>
        <v>7.0850202429149798</v>
      </c>
      <c r="D37" s="481">
        <f t="shared" si="3"/>
        <v>0.43541364296081275</v>
      </c>
      <c r="E37" s="481">
        <f t="shared" si="3"/>
        <v>7.0850202429149798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0.24849130280440185</v>
      </c>
      <c r="C38" s="480">
        <f>'Tabelle 3.3'!J35</f>
        <v>0</v>
      </c>
      <c r="D38" s="481">
        <f t="shared" si="3"/>
        <v>0.24849130280440185</v>
      </c>
      <c r="E38" s="481">
        <f t="shared" si="3"/>
        <v>0</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1.7629401394469768</v>
      </c>
      <c r="C39" s="480">
        <f>'Tabelle 3.3'!J36</f>
        <v>-2.4400725814153374</v>
      </c>
      <c r="D39" s="481">
        <f t="shared" si="3"/>
        <v>1.7629401394469768</v>
      </c>
      <c r="E39" s="481">
        <f t="shared" si="3"/>
        <v>-2.4400725814153374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1.7629401394469768</v>
      </c>
      <c r="C45" s="480">
        <f>'Tabelle 3.3'!J36</f>
        <v>-2.4400725814153374</v>
      </c>
      <c r="D45" s="481">
        <f t="shared" si="3"/>
        <v>1.7629401394469768</v>
      </c>
      <c r="E45" s="481">
        <f t="shared" si="3"/>
        <v>-2.4400725814153374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145720</v>
      </c>
      <c r="C51" s="487">
        <v>18749</v>
      </c>
      <c r="D51" s="487">
        <v>4827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149035</v>
      </c>
      <c r="C52" s="487">
        <v>18889</v>
      </c>
      <c r="D52" s="487">
        <v>5062</v>
      </c>
      <c r="E52" s="488">
        <f t="shared" ref="E52:G70" si="11">IF($A$51=37802,IF(COUNTBLANK(B$51:B$70)&gt;0,#N/A,B52/B$51*100),IF(COUNTBLANK(B$51:B$75)&gt;0,#N/A,B52/B$51*100))</f>
        <v>102.27491078781223</v>
      </c>
      <c r="F52" s="488">
        <f t="shared" si="11"/>
        <v>100.74670649101284</v>
      </c>
      <c r="G52" s="488">
        <f t="shared" si="11"/>
        <v>104.86844831158069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150935</v>
      </c>
      <c r="C53" s="487">
        <v>18858</v>
      </c>
      <c r="D53" s="487">
        <v>5395</v>
      </c>
      <c r="E53" s="488">
        <f t="shared" si="11"/>
        <v>103.57878122426571</v>
      </c>
      <c r="F53" s="488">
        <f t="shared" si="11"/>
        <v>100.58136433943143</v>
      </c>
      <c r="G53" s="488">
        <f t="shared" si="11"/>
        <v>111.76714315309717</v>
      </c>
      <c r="H53" s="489">
        <f>IF(ISERROR(L53)=TRUE,IF(MONTH(A53)=MONTH(MAX(A$51:A$75)),A53,""),"")</f>
        <v>41883</v>
      </c>
      <c r="I53" s="488">
        <f t="shared" si="12"/>
        <v>103.57878122426571</v>
      </c>
      <c r="J53" s="488">
        <f t="shared" si="10"/>
        <v>100.58136433943143</v>
      </c>
      <c r="K53" s="488">
        <f t="shared" si="10"/>
        <v>111.76714315309717</v>
      </c>
      <c r="L53" s="488" t="e">
        <f t="shared" si="13"/>
        <v>#N/A</v>
      </c>
    </row>
    <row r="54" spans="1:14" ht="15" customHeight="1" x14ac:dyDescent="0.2">
      <c r="A54" s="490" t="s">
        <v>463</v>
      </c>
      <c r="B54" s="487">
        <v>148423</v>
      </c>
      <c r="C54" s="487">
        <v>18850</v>
      </c>
      <c r="D54" s="487">
        <v>5206</v>
      </c>
      <c r="E54" s="488">
        <f t="shared" si="11"/>
        <v>101.8549272577546</v>
      </c>
      <c r="F54" s="488">
        <f t="shared" si="11"/>
        <v>100.53869539708784</v>
      </c>
      <c r="G54" s="488">
        <f t="shared" si="11"/>
        <v>107.85166770250673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148959</v>
      </c>
      <c r="C55" s="487">
        <v>17657</v>
      </c>
      <c r="D55" s="487">
        <v>5092</v>
      </c>
      <c r="E55" s="488">
        <f t="shared" si="11"/>
        <v>102.2227559703541</v>
      </c>
      <c r="F55" s="488">
        <f t="shared" si="11"/>
        <v>94.175689370099732</v>
      </c>
      <c r="G55" s="488">
        <f t="shared" si="11"/>
        <v>105.48995235135695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151259</v>
      </c>
      <c r="C56" s="487">
        <v>17767</v>
      </c>
      <c r="D56" s="487">
        <v>5344</v>
      </c>
      <c r="E56" s="488">
        <f t="shared" si="11"/>
        <v>103.80112544606095</v>
      </c>
      <c r="F56" s="488">
        <f t="shared" si="11"/>
        <v>94.76238732732412</v>
      </c>
      <c r="G56" s="488">
        <f t="shared" si="11"/>
        <v>110.71058628547752</v>
      </c>
      <c r="H56" s="489" t="str">
        <f t="shared" si="14"/>
        <v/>
      </c>
      <c r="I56" s="488" t="str">
        <f t="shared" si="12"/>
        <v/>
      </c>
      <c r="J56" s="488" t="str">
        <f t="shared" si="10"/>
        <v/>
      </c>
      <c r="K56" s="488" t="str">
        <f t="shared" si="10"/>
        <v/>
      </c>
      <c r="L56" s="488" t="e">
        <f t="shared" si="13"/>
        <v>#N/A</v>
      </c>
    </row>
    <row r="57" spans="1:14" ht="15" customHeight="1" x14ac:dyDescent="0.2">
      <c r="A57" s="490">
        <v>42248</v>
      </c>
      <c r="B57" s="487">
        <v>153841</v>
      </c>
      <c r="C57" s="487">
        <v>17576</v>
      </c>
      <c r="D57" s="487">
        <v>5672</v>
      </c>
      <c r="E57" s="488">
        <f t="shared" si="11"/>
        <v>105.57301674444139</v>
      </c>
      <c r="F57" s="488">
        <f t="shared" si="11"/>
        <v>93.743666328870873</v>
      </c>
      <c r="G57" s="488">
        <f t="shared" si="11"/>
        <v>117.5056971203646</v>
      </c>
      <c r="H57" s="489">
        <f t="shared" si="14"/>
        <v>42248</v>
      </c>
      <c r="I57" s="488">
        <f t="shared" si="12"/>
        <v>105.57301674444139</v>
      </c>
      <c r="J57" s="488">
        <f t="shared" si="10"/>
        <v>93.743666328870873</v>
      </c>
      <c r="K57" s="488">
        <f t="shared" si="10"/>
        <v>117.5056971203646</v>
      </c>
      <c r="L57" s="488" t="e">
        <f t="shared" si="13"/>
        <v>#N/A</v>
      </c>
    </row>
    <row r="58" spans="1:14" ht="15" customHeight="1" x14ac:dyDescent="0.2">
      <c r="A58" s="490" t="s">
        <v>466</v>
      </c>
      <c r="B58" s="487">
        <v>151200</v>
      </c>
      <c r="C58" s="487">
        <v>17599</v>
      </c>
      <c r="D58" s="487">
        <v>5412</v>
      </c>
      <c r="E58" s="488">
        <f t="shared" si="11"/>
        <v>103.76063683777106</v>
      </c>
      <c r="F58" s="488">
        <f t="shared" si="11"/>
        <v>93.866339538108704</v>
      </c>
      <c r="G58" s="488">
        <f t="shared" si="11"/>
        <v>112.11932877563704</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150918</v>
      </c>
      <c r="C59" s="487">
        <v>17430</v>
      </c>
      <c r="D59" s="487">
        <v>5318</v>
      </c>
      <c r="E59" s="488">
        <f t="shared" si="11"/>
        <v>103.56711501509746</v>
      </c>
      <c r="F59" s="488">
        <f t="shared" si="11"/>
        <v>92.964958131100332</v>
      </c>
      <c r="G59" s="488">
        <f t="shared" si="11"/>
        <v>110.17194945100476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153298</v>
      </c>
      <c r="C60" s="487">
        <v>17795</v>
      </c>
      <c r="D60" s="487">
        <v>5615</v>
      </c>
      <c r="E60" s="488">
        <f t="shared" si="11"/>
        <v>105.20038429865495</v>
      </c>
      <c r="F60" s="488">
        <f t="shared" si="11"/>
        <v>94.911728625526692</v>
      </c>
      <c r="G60" s="488">
        <f t="shared" si="11"/>
        <v>116.32483944478973</v>
      </c>
      <c r="H60" s="489" t="str">
        <f t="shared" si="14"/>
        <v/>
      </c>
      <c r="I60" s="488" t="str">
        <f t="shared" si="12"/>
        <v/>
      </c>
      <c r="J60" s="488" t="str">
        <f t="shared" si="10"/>
        <v/>
      </c>
      <c r="K60" s="488" t="str">
        <f t="shared" si="10"/>
        <v/>
      </c>
      <c r="L60" s="488" t="e">
        <f t="shared" si="13"/>
        <v>#N/A</v>
      </c>
    </row>
    <row r="61" spans="1:14" ht="15" customHeight="1" x14ac:dyDescent="0.2">
      <c r="A61" s="490">
        <v>42614</v>
      </c>
      <c r="B61" s="487">
        <v>155263</v>
      </c>
      <c r="C61" s="487">
        <v>17654</v>
      </c>
      <c r="D61" s="487">
        <v>5812</v>
      </c>
      <c r="E61" s="488">
        <f t="shared" si="11"/>
        <v>106.54886082898709</v>
      </c>
      <c r="F61" s="488">
        <f t="shared" si="11"/>
        <v>94.159688516720891</v>
      </c>
      <c r="G61" s="488">
        <f t="shared" si="11"/>
        <v>120.40604930598715</v>
      </c>
      <c r="H61" s="489">
        <f t="shared" si="14"/>
        <v>42614</v>
      </c>
      <c r="I61" s="488">
        <f t="shared" si="12"/>
        <v>106.54886082898709</v>
      </c>
      <c r="J61" s="488">
        <f t="shared" si="10"/>
        <v>94.159688516720891</v>
      </c>
      <c r="K61" s="488">
        <f t="shared" si="10"/>
        <v>120.40604930598715</v>
      </c>
      <c r="L61" s="488" t="e">
        <f t="shared" si="13"/>
        <v>#N/A</v>
      </c>
    </row>
    <row r="62" spans="1:14" ht="15" customHeight="1" x14ac:dyDescent="0.2">
      <c r="A62" s="490" t="s">
        <v>469</v>
      </c>
      <c r="B62" s="487">
        <v>153019</v>
      </c>
      <c r="C62" s="487">
        <v>17659</v>
      </c>
      <c r="D62" s="487">
        <v>5679</v>
      </c>
      <c r="E62" s="488">
        <f t="shared" si="11"/>
        <v>105.00892121877574</v>
      </c>
      <c r="F62" s="488">
        <f t="shared" si="11"/>
        <v>94.186356605685646</v>
      </c>
      <c r="G62" s="488">
        <f t="shared" si="11"/>
        <v>117.65071472964574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153260</v>
      </c>
      <c r="C63" s="487">
        <v>17336</v>
      </c>
      <c r="D63" s="487">
        <v>5617</v>
      </c>
      <c r="E63" s="488">
        <f t="shared" si="11"/>
        <v>105.17430688992589</v>
      </c>
      <c r="F63" s="488">
        <f t="shared" si="11"/>
        <v>92.463598058563122</v>
      </c>
      <c r="G63" s="488">
        <f t="shared" si="11"/>
        <v>116.36627304744147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155900</v>
      </c>
      <c r="C64" s="487">
        <v>17627</v>
      </c>
      <c r="D64" s="487">
        <v>5975</v>
      </c>
      <c r="E64" s="488">
        <f t="shared" si="11"/>
        <v>106.98600054899808</v>
      </c>
      <c r="F64" s="488">
        <f t="shared" si="11"/>
        <v>94.015680836311262</v>
      </c>
      <c r="G64" s="488">
        <f t="shared" si="11"/>
        <v>123.78288792210483</v>
      </c>
      <c r="H64" s="489" t="str">
        <f t="shared" si="14"/>
        <v/>
      </c>
      <c r="I64" s="488" t="str">
        <f t="shared" si="12"/>
        <v/>
      </c>
      <c r="J64" s="488" t="str">
        <f t="shared" si="10"/>
        <v/>
      </c>
      <c r="K64" s="488" t="str">
        <f t="shared" si="10"/>
        <v/>
      </c>
      <c r="L64" s="488" t="e">
        <f t="shared" si="13"/>
        <v>#N/A</v>
      </c>
    </row>
    <row r="65" spans="1:12" ht="15" customHeight="1" x14ac:dyDescent="0.2">
      <c r="A65" s="490">
        <v>42979</v>
      </c>
      <c r="B65" s="487">
        <v>158382</v>
      </c>
      <c r="C65" s="487">
        <v>17375</v>
      </c>
      <c r="D65" s="487">
        <v>6207</v>
      </c>
      <c r="E65" s="488">
        <f t="shared" si="11"/>
        <v>108.68926708756518</v>
      </c>
      <c r="F65" s="488">
        <f t="shared" si="11"/>
        <v>92.671609152488131</v>
      </c>
      <c r="G65" s="488">
        <f t="shared" si="11"/>
        <v>128.58918582970787</v>
      </c>
      <c r="H65" s="489">
        <f t="shared" si="14"/>
        <v>42979</v>
      </c>
      <c r="I65" s="488">
        <f t="shared" si="12"/>
        <v>108.68926708756518</v>
      </c>
      <c r="J65" s="488">
        <f t="shared" si="10"/>
        <v>92.671609152488131</v>
      </c>
      <c r="K65" s="488">
        <f t="shared" si="10"/>
        <v>128.58918582970787</v>
      </c>
      <c r="L65" s="488" t="e">
        <f t="shared" si="13"/>
        <v>#N/A</v>
      </c>
    </row>
    <row r="66" spans="1:12" ht="15" customHeight="1" x14ac:dyDescent="0.2">
      <c r="A66" s="490" t="s">
        <v>472</v>
      </c>
      <c r="B66" s="487">
        <v>156724</v>
      </c>
      <c r="C66" s="487">
        <v>17417</v>
      </c>
      <c r="D66" s="487">
        <v>6102</v>
      </c>
      <c r="E66" s="488">
        <f t="shared" si="11"/>
        <v>107.55146856985999</v>
      </c>
      <c r="F66" s="488">
        <f t="shared" si="11"/>
        <v>92.895621099791995</v>
      </c>
      <c r="G66" s="488">
        <f t="shared" si="11"/>
        <v>126.41392169049099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156200</v>
      </c>
      <c r="C67" s="487">
        <v>17054</v>
      </c>
      <c r="D67" s="487">
        <v>6106</v>
      </c>
      <c r="E67" s="488">
        <f t="shared" si="11"/>
        <v>107.1918748284381</v>
      </c>
      <c r="F67" s="488">
        <f t="shared" si="11"/>
        <v>90.95951784095152</v>
      </c>
      <c r="G67" s="488">
        <f t="shared" si="11"/>
        <v>126.4967888957945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158608</v>
      </c>
      <c r="C68" s="487">
        <v>17616</v>
      </c>
      <c r="D68" s="487">
        <v>6474</v>
      </c>
      <c r="E68" s="488">
        <f t="shared" si="11"/>
        <v>108.84435904474334</v>
      </c>
      <c r="F68" s="488">
        <f t="shared" si="11"/>
        <v>93.957011040588839</v>
      </c>
      <c r="G68" s="488">
        <f t="shared" si="11"/>
        <v>134.1205717837166</v>
      </c>
      <c r="H68" s="489" t="str">
        <f t="shared" si="14"/>
        <v/>
      </c>
      <c r="I68" s="488" t="str">
        <f t="shared" si="12"/>
        <v/>
      </c>
      <c r="J68" s="488" t="str">
        <f t="shared" si="12"/>
        <v/>
      </c>
      <c r="K68" s="488" t="str">
        <f t="shared" si="12"/>
        <v/>
      </c>
      <c r="L68" s="488" t="e">
        <f t="shared" si="13"/>
        <v>#N/A</v>
      </c>
    </row>
    <row r="69" spans="1:12" ht="15" customHeight="1" x14ac:dyDescent="0.2">
      <c r="A69" s="490">
        <v>43344</v>
      </c>
      <c r="B69" s="487">
        <v>161232</v>
      </c>
      <c r="C69" s="487">
        <v>17276</v>
      </c>
      <c r="D69" s="487">
        <v>6814</v>
      </c>
      <c r="E69" s="488">
        <f t="shared" si="11"/>
        <v>110.6450727422454</v>
      </c>
      <c r="F69" s="488">
        <f t="shared" si="11"/>
        <v>92.14358099098618</v>
      </c>
      <c r="G69" s="488">
        <f t="shared" si="11"/>
        <v>141.16428423451418</v>
      </c>
      <c r="H69" s="489">
        <f t="shared" si="14"/>
        <v>43344</v>
      </c>
      <c r="I69" s="488">
        <f t="shared" si="12"/>
        <v>110.6450727422454</v>
      </c>
      <c r="J69" s="488">
        <f t="shared" si="12"/>
        <v>92.14358099098618</v>
      </c>
      <c r="K69" s="488">
        <f t="shared" si="12"/>
        <v>141.16428423451418</v>
      </c>
      <c r="L69" s="488" t="e">
        <f t="shared" si="13"/>
        <v>#N/A</v>
      </c>
    </row>
    <row r="70" spans="1:12" ht="15" customHeight="1" x14ac:dyDescent="0.2">
      <c r="A70" s="490" t="s">
        <v>475</v>
      </c>
      <c r="B70" s="487">
        <v>159880</v>
      </c>
      <c r="C70" s="487">
        <v>17324</v>
      </c>
      <c r="D70" s="487">
        <v>6658</v>
      </c>
      <c r="E70" s="488">
        <f t="shared" si="11"/>
        <v>109.71726598956903</v>
      </c>
      <c r="F70" s="488">
        <f t="shared" si="11"/>
        <v>92.399594645047728</v>
      </c>
      <c r="G70" s="488">
        <f t="shared" si="11"/>
        <v>137.93246322767766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159669</v>
      </c>
      <c r="C71" s="487">
        <v>17027</v>
      </c>
      <c r="D71" s="487">
        <v>6647</v>
      </c>
      <c r="E71" s="491">
        <f t="shared" ref="E71:G75" si="15">IF($A$51=37802,IF(COUNTBLANK(B$51:B$70)&gt;0,#N/A,IF(ISBLANK(B71)=FALSE,B71/B$51*100,#N/A)),IF(COUNTBLANK(B$51:B$75)&gt;0,#N/A,B71/B$51*100))</f>
        <v>109.57246774636289</v>
      </c>
      <c r="F71" s="491">
        <f t="shared" si="15"/>
        <v>90.815510160541891</v>
      </c>
      <c r="G71" s="491">
        <f t="shared" si="15"/>
        <v>137.70457841309303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161447</v>
      </c>
      <c r="C72" s="487">
        <v>17477</v>
      </c>
      <c r="D72" s="487">
        <v>7174</v>
      </c>
      <c r="E72" s="491">
        <f t="shared" si="15"/>
        <v>110.79261597584409</v>
      </c>
      <c r="F72" s="491">
        <f t="shared" si="15"/>
        <v>93.215638167368937</v>
      </c>
      <c r="G72" s="491">
        <f t="shared" si="15"/>
        <v>148.6223327118293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163978</v>
      </c>
      <c r="C73" s="487">
        <v>17157</v>
      </c>
      <c r="D73" s="487">
        <v>7382</v>
      </c>
      <c r="E73" s="491">
        <f t="shared" si="15"/>
        <v>112.52950864671973</v>
      </c>
      <c r="F73" s="491">
        <f t="shared" si="15"/>
        <v>91.508880473625268</v>
      </c>
      <c r="G73" s="491">
        <f t="shared" si="15"/>
        <v>152.93142738761136</v>
      </c>
      <c r="H73" s="492">
        <f>IF(A$51=37802,IF(ISERROR(L73)=TRUE,IF(ISBLANK(A73)=FALSE,IF(MONTH(A73)=MONTH(MAX(A$51:A$75)),A73,""),""),""),IF(ISERROR(L73)=TRUE,IF(MONTH(A73)=MONTH(MAX(A$51:A$75)),A73,""),""))</f>
        <v>43709</v>
      </c>
      <c r="I73" s="488">
        <f t="shared" si="12"/>
        <v>112.52950864671973</v>
      </c>
      <c r="J73" s="488">
        <f t="shared" si="12"/>
        <v>91.508880473625268</v>
      </c>
      <c r="K73" s="488">
        <f t="shared" si="12"/>
        <v>152.93142738761136</v>
      </c>
      <c r="L73" s="488" t="e">
        <f t="shared" si="13"/>
        <v>#N/A</v>
      </c>
    </row>
    <row r="74" spans="1:12" ht="15" customHeight="1" x14ac:dyDescent="0.2">
      <c r="A74" s="490" t="s">
        <v>478</v>
      </c>
      <c r="B74" s="487">
        <v>162335</v>
      </c>
      <c r="C74" s="487">
        <v>17179</v>
      </c>
      <c r="D74" s="487">
        <v>7142</v>
      </c>
      <c r="E74" s="491">
        <f t="shared" si="15"/>
        <v>111.40200384298655</v>
      </c>
      <c r="F74" s="491">
        <f t="shared" si="15"/>
        <v>91.626220065070143</v>
      </c>
      <c r="G74" s="491">
        <f t="shared" si="15"/>
        <v>147.95939506940127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161978</v>
      </c>
      <c r="C75" s="493">
        <v>16396</v>
      </c>
      <c r="D75" s="493">
        <v>6802</v>
      </c>
      <c r="E75" s="491">
        <f t="shared" si="15"/>
        <v>111.15701345045292</v>
      </c>
      <c r="F75" s="491">
        <f t="shared" si="15"/>
        <v>87.449997333191092</v>
      </c>
      <c r="G75" s="491">
        <f t="shared" si="15"/>
        <v>140.91568261860368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112.52950864671973</v>
      </c>
      <c r="J77" s="488">
        <f>IF(J75&lt;&gt;"",J75,IF(J74&lt;&gt;"",J74,IF(J73&lt;&gt;"",J73,IF(J72&lt;&gt;"",J72,IF(J71&lt;&gt;"",J71,IF(J70&lt;&gt;"",J70,""))))))</f>
        <v>91.508880473625268</v>
      </c>
      <c r="K77" s="488">
        <f>IF(K75&lt;&gt;"",K75,IF(K74&lt;&gt;"",K74,IF(K73&lt;&gt;"",K73,IF(K72&lt;&gt;"",K72,IF(K71&lt;&gt;"",K71,IF(K70&lt;&gt;"",K70,""))))))</f>
        <v>152.93142738761136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-8,5%</v>
      </c>
      <c r="K79" s="488" t="str">
        <f>"GeB - im Nebenjob: "&amp;IF(K77&gt;100,"+","")&amp;TEXT(K77-100,"0,0")&amp;"%"</f>
        <v>GeB - im Nebenjob: +52,9%</v>
      </c>
    </row>
    <row r="81" spans="9:9" ht="15" customHeight="1" x14ac:dyDescent="0.2">
      <c r="I81" s="488" t="str">
        <f>IF(ISERROR(HLOOKUP(1,I$78:K$79,2,FALSE)),"",HLOOKUP(1,I$78:K$79,2,FALSE))</f>
        <v>GeB - im Nebenjob: +52,9%</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161978</v>
      </c>
      <c r="E12" s="114">
        <v>162335</v>
      </c>
      <c r="F12" s="114">
        <v>163978</v>
      </c>
      <c r="G12" s="114">
        <v>161447</v>
      </c>
      <c r="H12" s="114">
        <v>159669</v>
      </c>
      <c r="I12" s="115">
        <v>2309</v>
      </c>
      <c r="J12" s="116">
        <v>1.4461166538276058</v>
      </c>
      <c r="N12" s="117"/>
    </row>
    <row r="13" spans="1:15" s="110" customFormat="1" ht="13.5" customHeight="1" x14ac:dyDescent="0.2">
      <c r="A13" s="118" t="s">
        <v>105</v>
      </c>
      <c r="B13" s="119" t="s">
        <v>106</v>
      </c>
      <c r="C13" s="113">
        <v>50.379681191272887</v>
      </c>
      <c r="D13" s="114">
        <v>81604</v>
      </c>
      <c r="E13" s="114">
        <v>81704</v>
      </c>
      <c r="F13" s="114">
        <v>82742</v>
      </c>
      <c r="G13" s="114">
        <v>81240</v>
      </c>
      <c r="H13" s="114">
        <v>80115</v>
      </c>
      <c r="I13" s="115">
        <v>1489</v>
      </c>
      <c r="J13" s="116">
        <v>1.8585782937028021</v>
      </c>
    </row>
    <row r="14" spans="1:15" s="110" customFormat="1" ht="13.5" customHeight="1" x14ac:dyDescent="0.2">
      <c r="A14" s="120"/>
      <c r="B14" s="119" t="s">
        <v>107</v>
      </c>
      <c r="C14" s="113">
        <v>49.620318808727113</v>
      </c>
      <c r="D14" s="114">
        <v>80374</v>
      </c>
      <c r="E14" s="114">
        <v>80631</v>
      </c>
      <c r="F14" s="114">
        <v>81236</v>
      </c>
      <c r="G14" s="114">
        <v>80207</v>
      </c>
      <c r="H14" s="114">
        <v>79554</v>
      </c>
      <c r="I14" s="115">
        <v>820</v>
      </c>
      <c r="J14" s="116">
        <v>1.0307464112426779</v>
      </c>
    </row>
    <row r="15" spans="1:15" s="110" customFormat="1" ht="13.5" customHeight="1" x14ac:dyDescent="0.2">
      <c r="A15" s="118" t="s">
        <v>105</v>
      </c>
      <c r="B15" s="121" t="s">
        <v>108</v>
      </c>
      <c r="C15" s="113">
        <v>8.2461815802145964</v>
      </c>
      <c r="D15" s="114">
        <v>13357</v>
      </c>
      <c r="E15" s="114">
        <v>13719</v>
      </c>
      <c r="F15" s="114">
        <v>14204</v>
      </c>
      <c r="G15" s="114">
        <v>12387</v>
      </c>
      <c r="H15" s="114">
        <v>12365</v>
      </c>
      <c r="I15" s="115">
        <v>992</v>
      </c>
      <c r="J15" s="116">
        <v>8.0226445612616253</v>
      </c>
    </row>
    <row r="16" spans="1:15" s="110" customFormat="1" ht="13.5" customHeight="1" x14ac:dyDescent="0.2">
      <c r="A16" s="118"/>
      <c r="B16" s="121" t="s">
        <v>109</v>
      </c>
      <c r="C16" s="113">
        <v>67.883292792848408</v>
      </c>
      <c r="D16" s="114">
        <v>109956</v>
      </c>
      <c r="E16" s="114">
        <v>110079</v>
      </c>
      <c r="F16" s="114">
        <v>111265</v>
      </c>
      <c r="G16" s="114">
        <v>111014</v>
      </c>
      <c r="H16" s="114">
        <v>110125</v>
      </c>
      <c r="I16" s="115">
        <v>-169</v>
      </c>
      <c r="J16" s="116">
        <v>-0.15346197502837686</v>
      </c>
    </row>
    <row r="17" spans="1:10" s="110" customFormat="1" ht="13.5" customHeight="1" x14ac:dyDescent="0.2">
      <c r="A17" s="118"/>
      <c r="B17" s="121" t="s">
        <v>110</v>
      </c>
      <c r="C17" s="113">
        <v>22.900640827766733</v>
      </c>
      <c r="D17" s="114">
        <v>37094</v>
      </c>
      <c r="E17" s="114">
        <v>36915</v>
      </c>
      <c r="F17" s="114">
        <v>36896</v>
      </c>
      <c r="G17" s="114">
        <v>36531</v>
      </c>
      <c r="H17" s="114">
        <v>35746</v>
      </c>
      <c r="I17" s="115">
        <v>1348</v>
      </c>
      <c r="J17" s="116">
        <v>3.7710513064398814</v>
      </c>
    </row>
    <row r="18" spans="1:10" s="110" customFormat="1" ht="13.5" customHeight="1" x14ac:dyDescent="0.2">
      <c r="A18" s="120"/>
      <c r="B18" s="121" t="s">
        <v>111</v>
      </c>
      <c r="C18" s="113">
        <v>0.96988479917025772</v>
      </c>
      <c r="D18" s="114">
        <v>1571</v>
      </c>
      <c r="E18" s="114">
        <v>1622</v>
      </c>
      <c r="F18" s="114">
        <v>1613</v>
      </c>
      <c r="G18" s="114">
        <v>1515</v>
      </c>
      <c r="H18" s="114">
        <v>1433</v>
      </c>
      <c r="I18" s="115">
        <v>138</v>
      </c>
      <c r="J18" s="116">
        <v>9.6301465457083051</v>
      </c>
    </row>
    <row r="19" spans="1:10" s="110" customFormat="1" ht="13.5" customHeight="1" x14ac:dyDescent="0.2">
      <c r="A19" s="120"/>
      <c r="B19" s="121" t="s">
        <v>112</v>
      </c>
      <c r="C19" s="113">
        <v>0.30497968859968638</v>
      </c>
      <c r="D19" s="114">
        <v>494</v>
      </c>
      <c r="E19" s="114">
        <v>492</v>
      </c>
      <c r="F19" s="114">
        <v>499</v>
      </c>
      <c r="G19" s="114">
        <v>428</v>
      </c>
      <c r="H19" s="114">
        <v>386</v>
      </c>
      <c r="I19" s="115">
        <v>108</v>
      </c>
      <c r="J19" s="116">
        <v>27.979274611398964</v>
      </c>
    </row>
    <row r="20" spans="1:10" s="110" customFormat="1" ht="13.5" customHeight="1" x14ac:dyDescent="0.2">
      <c r="A20" s="118" t="s">
        <v>113</v>
      </c>
      <c r="B20" s="122" t="s">
        <v>114</v>
      </c>
      <c r="C20" s="113">
        <v>70.391040758621543</v>
      </c>
      <c r="D20" s="114">
        <v>114018</v>
      </c>
      <c r="E20" s="114">
        <v>114203</v>
      </c>
      <c r="F20" s="114">
        <v>115735</v>
      </c>
      <c r="G20" s="114">
        <v>113711</v>
      </c>
      <c r="H20" s="114">
        <v>112725</v>
      </c>
      <c r="I20" s="115">
        <v>1293</v>
      </c>
      <c r="J20" s="116">
        <v>1.1470392548236861</v>
      </c>
    </row>
    <row r="21" spans="1:10" s="110" customFormat="1" ht="13.5" customHeight="1" x14ac:dyDescent="0.2">
      <c r="A21" s="120"/>
      <c r="B21" s="122" t="s">
        <v>115</v>
      </c>
      <c r="C21" s="113">
        <v>29.608959241378457</v>
      </c>
      <c r="D21" s="114">
        <v>47960</v>
      </c>
      <c r="E21" s="114">
        <v>48132</v>
      </c>
      <c r="F21" s="114">
        <v>48243</v>
      </c>
      <c r="G21" s="114">
        <v>47736</v>
      </c>
      <c r="H21" s="114">
        <v>46944</v>
      </c>
      <c r="I21" s="115">
        <v>1016</v>
      </c>
      <c r="J21" s="116">
        <v>2.1642808452624402</v>
      </c>
    </row>
    <row r="22" spans="1:10" s="110" customFormat="1" ht="13.5" customHeight="1" x14ac:dyDescent="0.2">
      <c r="A22" s="118" t="s">
        <v>113</v>
      </c>
      <c r="B22" s="122" t="s">
        <v>116</v>
      </c>
      <c r="C22" s="113">
        <v>95.491363024608276</v>
      </c>
      <c r="D22" s="114">
        <v>154675</v>
      </c>
      <c r="E22" s="114">
        <v>155175</v>
      </c>
      <c r="F22" s="114">
        <v>156672</v>
      </c>
      <c r="G22" s="114">
        <v>154199</v>
      </c>
      <c r="H22" s="114">
        <v>153027</v>
      </c>
      <c r="I22" s="115">
        <v>1648</v>
      </c>
      <c r="J22" s="116">
        <v>1.0769341358060995</v>
      </c>
    </row>
    <row r="23" spans="1:10" s="110" customFormat="1" ht="13.5" customHeight="1" x14ac:dyDescent="0.2">
      <c r="A23" s="123"/>
      <c r="B23" s="124" t="s">
        <v>117</v>
      </c>
      <c r="C23" s="125">
        <v>4.4734470113225253</v>
      </c>
      <c r="D23" s="114">
        <v>7246</v>
      </c>
      <c r="E23" s="114">
        <v>7109</v>
      </c>
      <c r="F23" s="114">
        <v>7257</v>
      </c>
      <c r="G23" s="114">
        <v>7205</v>
      </c>
      <c r="H23" s="114">
        <v>6601</v>
      </c>
      <c r="I23" s="115">
        <v>645</v>
      </c>
      <c r="J23" s="116">
        <v>9.7712467807907899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23198</v>
      </c>
      <c r="E26" s="114">
        <v>24321</v>
      </c>
      <c r="F26" s="114">
        <v>24539</v>
      </c>
      <c r="G26" s="114">
        <v>24651</v>
      </c>
      <c r="H26" s="140">
        <v>23674</v>
      </c>
      <c r="I26" s="115">
        <v>-476</v>
      </c>
      <c r="J26" s="116">
        <v>-2.0106445890005915</v>
      </c>
    </row>
    <row r="27" spans="1:10" s="110" customFormat="1" ht="13.5" customHeight="1" x14ac:dyDescent="0.2">
      <c r="A27" s="118" t="s">
        <v>105</v>
      </c>
      <c r="B27" s="119" t="s">
        <v>106</v>
      </c>
      <c r="C27" s="113">
        <v>47.54289162858867</v>
      </c>
      <c r="D27" s="115">
        <v>11029</v>
      </c>
      <c r="E27" s="114">
        <v>11424</v>
      </c>
      <c r="F27" s="114">
        <v>11569</v>
      </c>
      <c r="G27" s="114">
        <v>11604</v>
      </c>
      <c r="H27" s="140">
        <v>11101</v>
      </c>
      <c r="I27" s="115">
        <v>-72</v>
      </c>
      <c r="J27" s="116">
        <v>-0.64859021709755882</v>
      </c>
    </row>
    <row r="28" spans="1:10" s="110" customFormat="1" ht="13.5" customHeight="1" x14ac:dyDescent="0.2">
      <c r="A28" s="120"/>
      <c r="B28" s="119" t="s">
        <v>107</v>
      </c>
      <c r="C28" s="113">
        <v>52.45710837141133</v>
      </c>
      <c r="D28" s="115">
        <v>12169</v>
      </c>
      <c r="E28" s="114">
        <v>12897</v>
      </c>
      <c r="F28" s="114">
        <v>12970</v>
      </c>
      <c r="G28" s="114">
        <v>13047</v>
      </c>
      <c r="H28" s="140">
        <v>12573</v>
      </c>
      <c r="I28" s="115">
        <v>-404</v>
      </c>
      <c r="J28" s="116">
        <v>-3.2132347092977014</v>
      </c>
    </row>
    <row r="29" spans="1:10" s="110" customFormat="1" ht="13.5" customHeight="1" x14ac:dyDescent="0.2">
      <c r="A29" s="118" t="s">
        <v>105</v>
      </c>
      <c r="B29" s="121" t="s">
        <v>108</v>
      </c>
      <c r="C29" s="113">
        <v>19.699974135701353</v>
      </c>
      <c r="D29" s="115">
        <v>4570</v>
      </c>
      <c r="E29" s="114">
        <v>4953</v>
      </c>
      <c r="F29" s="114">
        <v>4884</v>
      </c>
      <c r="G29" s="114">
        <v>5106</v>
      </c>
      <c r="H29" s="140">
        <v>4635</v>
      </c>
      <c r="I29" s="115">
        <v>-65</v>
      </c>
      <c r="J29" s="116">
        <v>-1.4023732470334411</v>
      </c>
    </row>
    <row r="30" spans="1:10" s="110" customFormat="1" ht="13.5" customHeight="1" x14ac:dyDescent="0.2">
      <c r="A30" s="118"/>
      <c r="B30" s="121" t="s">
        <v>109</v>
      </c>
      <c r="C30" s="113">
        <v>39.619794809897407</v>
      </c>
      <c r="D30" s="115">
        <v>9191</v>
      </c>
      <c r="E30" s="114">
        <v>9684</v>
      </c>
      <c r="F30" s="114">
        <v>9800</v>
      </c>
      <c r="G30" s="114">
        <v>9828</v>
      </c>
      <c r="H30" s="140">
        <v>9573</v>
      </c>
      <c r="I30" s="115">
        <v>-382</v>
      </c>
      <c r="J30" s="116">
        <v>-3.9903896375221977</v>
      </c>
    </row>
    <row r="31" spans="1:10" s="110" customFormat="1" ht="13.5" customHeight="1" x14ac:dyDescent="0.2">
      <c r="A31" s="118"/>
      <c r="B31" s="121" t="s">
        <v>110</v>
      </c>
      <c r="C31" s="113">
        <v>20.333649452539014</v>
      </c>
      <c r="D31" s="115">
        <v>4717</v>
      </c>
      <c r="E31" s="114">
        <v>4933</v>
      </c>
      <c r="F31" s="114">
        <v>5031</v>
      </c>
      <c r="G31" s="114">
        <v>5029</v>
      </c>
      <c r="H31" s="140">
        <v>4989</v>
      </c>
      <c r="I31" s="115">
        <v>-272</v>
      </c>
      <c r="J31" s="116">
        <v>-5.4519943876528361</v>
      </c>
    </row>
    <row r="32" spans="1:10" s="110" customFormat="1" ht="13.5" customHeight="1" x14ac:dyDescent="0.2">
      <c r="A32" s="120"/>
      <c r="B32" s="121" t="s">
        <v>111</v>
      </c>
      <c r="C32" s="113">
        <v>20.34658160186223</v>
      </c>
      <c r="D32" s="115">
        <v>4720</v>
      </c>
      <c r="E32" s="114">
        <v>4751</v>
      </c>
      <c r="F32" s="114">
        <v>4824</v>
      </c>
      <c r="G32" s="114">
        <v>4688</v>
      </c>
      <c r="H32" s="140">
        <v>4477</v>
      </c>
      <c r="I32" s="115">
        <v>243</v>
      </c>
      <c r="J32" s="116">
        <v>5.4277417913781552</v>
      </c>
    </row>
    <row r="33" spans="1:10" s="110" customFormat="1" ht="13.5" customHeight="1" x14ac:dyDescent="0.2">
      <c r="A33" s="120"/>
      <c r="B33" s="121" t="s">
        <v>112</v>
      </c>
      <c r="C33" s="113">
        <v>2.5562548495559962</v>
      </c>
      <c r="D33" s="115">
        <v>593</v>
      </c>
      <c r="E33" s="114">
        <v>595</v>
      </c>
      <c r="F33" s="114">
        <v>604</v>
      </c>
      <c r="G33" s="114">
        <v>521</v>
      </c>
      <c r="H33" s="140">
        <v>524</v>
      </c>
      <c r="I33" s="115">
        <v>69</v>
      </c>
      <c r="J33" s="116">
        <v>13.16793893129771</v>
      </c>
    </row>
    <row r="34" spans="1:10" s="110" customFormat="1" ht="13.5" customHeight="1" x14ac:dyDescent="0.2">
      <c r="A34" s="118" t="s">
        <v>113</v>
      </c>
      <c r="B34" s="122" t="s">
        <v>116</v>
      </c>
      <c r="C34" s="113">
        <v>95.042676092766612</v>
      </c>
      <c r="D34" s="115">
        <v>22048</v>
      </c>
      <c r="E34" s="114">
        <v>23056</v>
      </c>
      <c r="F34" s="114">
        <v>23304</v>
      </c>
      <c r="G34" s="114">
        <v>23379</v>
      </c>
      <c r="H34" s="140">
        <v>22528</v>
      </c>
      <c r="I34" s="115">
        <v>-480</v>
      </c>
      <c r="J34" s="116">
        <v>-2.1306818181818183</v>
      </c>
    </row>
    <row r="35" spans="1:10" s="110" customFormat="1" ht="13.5" customHeight="1" x14ac:dyDescent="0.2">
      <c r="A35" s="118"/>
      <c r="B35" s="119" t="s">
        <v>117</v>
      </c>
      <c r="C35" s="113">
        <v>4.8280024140012072</v>
      </c>
      <c r="D35" s="115">
        <v>1120</v>
      </c>
      <c r="E35" s="114">
        <v>1234</v>
      </c>
      <c r="F35" s="114">
        <v>1206</v>
      </c>
      <c r="G35" s="114">
        <v>1243</v>
      </c>
      <c r="H35" s="140">
        <v>1115</v>
      </c>
      <c r="I35" s="115">
        <v>5</v>
      </c>
      <c r="J35" s="116">
        <v>0.44843049327354262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16396</v>
      </c>
      <c r="E37" s="114">
        <v>17179</v>
      </c>
      <c r="F37" s="114">
        <v>17157</v>
      </c>
      <c r="G37" s="114">
        <v>17477</v>
      </c>
      <c r="H37" s="140">
        <v>17027</v>
      </c>
      <c r="I37" s="115">
        <v>-631</v>
      </c>
      <c r="J37" s="116">
        <v>-3.7058788982204733</v>
      </c>
    </row>
    <row r="38" spans="1:10" s="110" customFormat="1" ht="13.5" customHeight="1" x14ac:dyDescent="0.2">
      <c r="A38" s="118" t="s">
        <v>105</v>
      </c>
      <c r="B38" s="119" t="s">
        <v>106</v>
      </c>
      <c r="C38" s="113">
        <v>49.396194193705782</v>
      </c>
      <c r="D38" s="115">
        <v>8099</v>
      </c>
      <c r="E38" s="114">
        <v>8375</v>
      </c>
      <c r="F38" s="114">
        <v>8408</v>
      </c>
      <c r="G38" s="114">
        <v>8559</v>
      </c>
      <c r="H38" s="140">
        <v>8331</v>
      </c>
      <c r="I38" s="115">
        <v>-232</v>
      </c>
      <c r="J38" s="116">
        <v>-2.7847797383267316</v>
      </c>
    </row>
    <row r="39" spans="1:10" s="110" customFormat="1" ht="13.5" customHeight="1" x14ac:dyDescent="0.2">
      <c r="A39" s="120"/>
      <c r="B39" s="119" t="s">
        <v>107</v>
      </c>
      <c r="C39" s="113">
        <v>50.603805806294218</v>
      </c>
      <c r="D39" s="115">
        <v>8297</v>
      </c>
      <c r="E39" s="114">
        <v>8804</v>
      </c>
      <c r="F39" s="114">
        <v>8749</v>
      </c>
      <c r="G39" s="114">
        <v>8918</v>
      </c>
      <c r="H39" s="140">
        <v>8696</v>
      </c>
      <c r="I39" s="115">
        <v>-399</v>
      </c>
      <c r="J39" s="116">
        <v>-4.5883164673413059</v>
      </c>
    </row>
    <row r="40" spans="1:10" s="110" customFormat="1" ht="13.5" customHeight="1" x14ac:dyDescent="0.2">
      <c r="A40" s="118" t="s">
        <v>105</v>
      </c>
      <c r="B40" s="121" t="s">
        <v>108</v>
      </c>
      <c r="C40" s="113">
        <v>23.621615028055622</v>
      </c>
      <c r="D40" s="115">
        <v>3873</v>
      </c>
      <c r="E40" s="114">
        <v>4147</v>
      </c>
      <c r="F40" s="114">
        <v>4045</v>
      </c>
      <c r="G40" s="114">
        <v>4351</v>
      </c>
      <c r="H40" s="140">
        <v>3960</v>
      </c>
      <c r="I40" s="115">
        <v>-87</v>
      </c>
      <c r="J40" s="116">
        <v>-2.1969696969696968</v>
      </c>
    </row>
    <row r="41" spans="1:10" s="110" customFormat="1" ht="13.5" customHeight="1" x14ac:dyDescent="0.2">
      <c r="A41" s="118"/>
      <c r="B41" s="121" t="s">
        <v>109</v>
      </c>
      <c r="C41" s="113">
        <v>26.597950719687727</v>
      </c>
      <c r="D41" s="115">
        <v>4361</v>
      </c>
      <c r="E41" s="114">
        <v>4636</v>
      </c>
      <c r="F41" s="114">
        <v>4586</v>
      </c>
      <c r="G41" s="114">
        <v>4709</v>
      </c>
      <c r="H41" s="140">
        <v>4843</v>
      </c>
      <c r="I41" s="115">
        <v>-482</v>
      </c>
      <c r="J41" s="116">
        <v>-9.952508775552344</v>
      </c>
    </row>
    <row r="42" spans="1:10" s="110" customFormat="1" ht="13.5" customHeight="1" x14ac:dyDescent="0.2">
      <c r="A42" s="118"/>
      <c r="B42" s="121" t="s">
        <v>110</v>
      </c>
      <c r="C42" s="113">
        <v>21.578433764332765</v>
      </c>
      <c r="D42" s="115">
        <v>3538</v>
      </c>
      <c r="E42" s="114">
        <v>3735</v>
      </c>
      <c r="F42" s="114">
        <v>3802</v>
      </c>
      <c r="G42" s="114">
        <v>3826</v>
      </c>
      <c r="H42" s="140">
        <v>3852</v>
      </c>
      <c r="I42" s="115">
        <v>-314</v>
      </c>
      <c r="J42" s="116">
        <v>-8.1516095534787123</v>
      </c>
    </row>
    <row r="43" spans="1:10" s="110" customFormat="1" ht="13.5" customHeight="1" x14ac:dyDescent="0.2">
      <c r="A43" s="120"/>
      <c r="B43" s="121" t="s">
        <v>111</v>
      </c>
      <c r="C43" s="113">
        <v>28.202000487923883</v>
      </c>
      <c r="D43" s="115">
        <v>4624</v>
      </c>
      <c r="E43" s="114">
        <v>4661</v>
      </c>
      <c r="F43" s="114">
        <v>4724</v>
      </c>
      <c r="G43" s="114">
        <v>4591</v>
      </c>
      <c r="H43" s="140">
        <v>4372</v>
      </c>
      <c r="I43" s="115">
        <v>252</v>
      </c>
      <c r="J43" s="116">
        <v>5.7639524245196707</v>
      </c>
    </row>
    <row r="44" spans="1:10" s="110" customFormat="1" ht="13.5" customHeight="1" x14ac:dyDescent="0.2">
      <c r="A44" s="120"/>
      <c r="B44" s="121" t="s">
        <v>112</v>
      </c>
      <c r="C44" s="113">
        <v>3.476457672603074</v>
      </c>
      <c r="D44" s="115">
        <v>570</v>
      </c>
      <c r="E44" s="114">
        <v>575</v>
      </c>
      <c r="F44" s="114">
        <v>588</v>
      </c>
      <c r="G44" s="114">
        <v>511</v>
      </c>
      <c r="H44" s="140">
        <v>511</v>
      </c>
      <c r="I44" s="115">
        <v>59</v>
      </c>
      <c r="J44" s="116">
        <v>11.545988258317026</v>
      </c>
    </row>
    <row r="45" spans="1:10" s="110" customFormat="1" ht="13.5" customHeight="1" x14ac:dyDescent="0.2">
      <c r="A45" s="118" t="s">
        <v>113</v>
      </c>
      <c r="B45" s="122" t="s">
        <v>116</v>
      </c>
      <c r="C45" s="113">
        <v>95.029275433032453</v>
      </c>
      <c r="D45" s="115">
        <v>15581</v>
      </c>
      <c r="E45" s="114">
        <v>16267</v>
      </c>
      <c r="F45" s="114">
        <v>16285</v>
      </c>
      <c r="G45" s="114">
        <v>16555</v>
      </c>
      <c r="H45" s="140">
        <v>16141</v>
      </c>
      <c r="I45" s="115">
        <v>-560</v>
      </c>
      <c r="J45" s="116">
        <v>-3.4694256861408834</v>
      </c>
    </row>
    <row r="46" spans="1:10" s="110" customFormat="1" ht="13.5" customHeight="1" x14ac:dyDescent="0.2">
      <c r="A46" s="118"/>
      <c r="B46" s="119" t="s">
        <v>117</v>
      </c>
      <c r="C46" s="113">
        <v>4.793852159063186</v>
      </c>
      <c r="D46" s="115">
        <v>786</v>
      </c>
      <c r="E46" s="114">
        <v>883</v>
      </c>
      <c r="F46" s="114">
        <v>844</v>
      </c>
      <c r="G46" s="114">
        <v>894</v>
      </c>
      <c r="H46" s="140">
        <v>855</v>
      </c>
      <c r="I46" s="115">
        <v>-69</v>
      </c>
      <c r="J46" s="116">
        <v>-8.0701754385964914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6802</v>
      </c>
      <c r="E48" s="114">
        <v>7142</v>
      </c>
      <c r="F48" s="114">
        <v>7382</v>
      </c>
      <c r="G48" s="114">
        <v>7174</v>
      </c>
      <c r="H48" s="140">
        <v>6647</v>
      </c>
      <c r="I48" s="115">
        <v>155</v>
      </c>
      <c r="J48" s="116">
        <v>2.331879043177373</v>
      </c>
    </row>
    <row r="49" spans="1:12" s="110" customFormat="1" ht="13.5" customHeight="1" x14ac:dyDescent="0.2">
      <c r="A49" s="118" t="s">
        <v>105</v>
      </c>
      <c r="B49" s="119" t="s">
        <v>106</v>
      </c>
      <c r="C49" s="113">
        <v>43.075566009997061</v>
      </c>
      <c r="D49" s="115">
        <v>2930</v>
      </c>
      <c r="E49" s="114">
        <v>3049</v>
      </c>
      <c r="F49" s="114">
        <v>3161</v>
      </c>
      <c r="G49" s="114">
        <v>3045</v>
      </c>
      <c r="H49" s="140">
        <v>2770</v>
      </c>
      <c r="I49" s="115">
        <v>160</v>
      </c>
      <c r="J49" s="116">
        <v>5.7761732851985563</v>
      </c>
    </row>
    <row r="50" spans="1:12" s="110" customFormat="1" ht="13.5" customHeight="1" x14ac:dyDescent="0.2">
      <c r="A50" s="120"/>
      <c r="B50" s="119" t="s">
        <v>107</v>
      </c>
      <c r="C50" s="113">
        <v>56.924433990002939</v>
      </c>
      <c r="D50" s="115">
        <v>3872</v>
      </c>
      <c r="E50" s="114">
        <v>4093</v>
      </c>
      <c r="F50" s="114">
        <v>4221</v>
      </c>
      <c r="G50" s="114">
        <v>4129</v>
      </c>
      <c r="H50" s="140">
        <v>3877</v>
      </c>
      <c r="I50" s="115">
        <v>-5</v>
      </c>
      <c r="J50" s="116">
        <v>-0.12896569512509673</v>
      </c>
    </row>
    <row r="51" spans="1:12" s="110" customFormat="1" ht="13.5" customHeight="1" x14ac:dyDescent="0.2">
      <c r="A51" s="118" t="s">
        <v>105</v>
      </c>
      <c r="B51" s="121" t="s">
        <v>108</v>
      </c>
      <c r="C51" s="113">
        <v>10.246986180535137</v>
      </c>
      <c r="D51" s="115">
        <v>697</v>
      </c>
      <c r="E51" s="114">
        <v>806</v>
      </c>
      <c r="F51" s="114">
        <v>839</v>
      </c>
      <c r="G51" s="114">
        <v>755</v>
      </c>
      <c r="H51" s="140">
        <v>675</v>
      </c>
      <c r="I51" s="115">
        <v>22</v>
      </c>
      <c r="J51" s="116">
        <v>3.2592592592592591</v>
      </c>
    </row>
    <row r="52" spans="1:12" s="110" customFormat="1" ht="13.5" customHeight="1" x14ac:dyDescent="0.2">
      <c r="A52" s="118"/>
      <c r="B52" s="121" t="s">
        <v>109</v>
      </c>
      <c r="C52" s="113">
        <v>71.008526903851802</v>
      </c>
      <c r="D52" s="115">
        <v>4830</v>
      </c>
      <c r="E52" s="114">
        <v>5048</v>
      </c>
      <c r="F52" s="114">
        <v>5214</v>
      </c>
      <c r="G52" s="114">
        <v>5119</v>
      </c>
      <c r="H52" s="140">
        <v>4730</v>
      </c>
      <c r="I52" s="115">
        <v>100</v>
      </c>
      <c r="J52" s="116">
        <v>2.1141649048625792</v>
      </c>
    </row>
    <row r="53" spans="1:12" s="110" customFormat="1" ht="13.5" customHeight="1" x14ac:dyDescent="0.2">
      <c r="A53" s="118"/>
      <c r="B53" s="121" t="s">
        <v>110</v>
      </c>
      <c r="C53" s="113">
        <v>17.333137312555131</v>
      </c>
      <c r="D53" s="115">
        <v>1179</v>
      </c>
      <c r="E53" s="114">
        <v>1198</v>
      </c>
      <c r="F53" s="114">
        <v>1229</v>
      </c>
      <c r="G53" s="114">
        <v>1203</v>
      </c>
      <c r="H53" s="140">
        <v>1137</v>
      </c>
      <c r="I53" s="115">
        <v>42</v>
      </c>
      <c r="J53" s="116">
        <v>3.6939313984168867</v>
      </c>
    </row>
    <row r="54" spans="1:12" s="110" customFormat="1" ht="13.5" customHeight="1" x14ac:dyDescent="0.2">
      <c r="A54" s="120"/>
      <c r="B54" s="121" t="s">
        <v>111</v>
      </c>
      <c r="C54" s="113">
        <v>1.4113496030579242</v>
      </c>
      <c r="D54" s="115">
        <v>96</v>
      </c>
      <c r="E54" s="114">
        <v>90</v>
      </c>
      <c r="F54" s="114">
        <v>100</v>
      </c>
      <c r="G54" s="114">
        <v>97</v>
      </c>
      <c r="H54" s="140">
        <v>105</v>
      </c>
      <c r="I54" s="115">
        <v>-9</v>
      </c>
      <c r="J54" s="116">
        <v>-8.5714285714285712</v>
      </c>
    </row>
    <row r="55" spans="1:12" s="110" customFormat="1" ht="13.5" customHeight="1" x14ac:dyDescent="0.2">
      <c r="A55" s="120"/>
      <c r="B55" s="121" t="s">
        <v>112</v>
      </c>
      <c r="C55" s="113">
        <v>0.33813584239929434</v>
      </c>
      <c r="D55" s="115">
        <v>23</v>
      </c>
      <c r="E55" s="114">
        <v>20</v>
      </c>
      <c r="F55" s="114">
        <v>16</v>
      </c>
      <c r="G55" s="114">
        <v>10</v>
      </c>
      <c r="H55" s="140">
        <v>13</v>
      </c>
      <c r="I55" s="115">
        <v>10</v>
      </c>
      <c r="J55" s="116">
        <v>76.92307692307692</v>
      </c>
    </row>
    <row r="56" spans="1:12" s="110" customFormat="1" ht="13.5" customHeight="1" x14ac:dyDescent="0.2">
      <c r="A56" s="118" t="s">
        <v>113</v>
      </c>
      <c r="B56" s="122" t="s">
        <v>116</v>
      </c>
      <c r="C56" s="113">
        <v>95.074977947662447</v>
      </c>
      <c r="D56" s="115">
        <v>6467</v>
      </c>
      <c r="E56" s="114">
        <v>6789</v>
      </c>
      <c r="F56" s="114">
        <v>7019</v>
      </c>
      <c r="G56" s="114">
        <v>6824</v>
      </c>
      <c r="H56" s="140">
        <v>6387</v>
      </c>
      <c r="I56" s="115">
        <v>80</v>
      </c>
      <c r="J56" s="116">
        <v>1.2525442304681385</v>
      </c>
    </row>
    <row r="57" spans="1:12" s="110" customFormat="1" ht="13.5" customHeight="1" x14ac:dyDescent="0.2">
      <c r="A57" s="142"/>
      <c r="B57" s="124" t="s">
        <v>117</v>
      </c>
      <c r="C57" s="125">
        <v>4.9103204939723613</v>
      </c>
      <c r="D57" s="143">
        <v>334</v>
      </c>
      <c r="E57" s="144">
        <v>351</v>
      </c>
      <c r="F57" s="144">
        <v>362</v>
      </c>
      <c r="G57" s="144">
        <v>349</v>
      </c>
      <c r="H57" s="145">
        <v>260</v>
      </c>
      <c r="I57" s="143">
        <v>74</v>
      </c>
      <c r="J57" s="146">
        <v>28.46153846153846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161978</v>
      </c>
      <c r="E12" s="236">
        <v>162335</v>
      </c>
      <c r="F12" s="114">
        <v>163978</v>
      </c>
      <c r="G12" s="114">
        <v>161447</v>
      </c>
      <c r="H12" s="140">
        <v>159669</v>
      </c>
      <c r="I12" s="115">
        <v>2309</v>
      </c>
      <c r="J12" s="116">
        <v>1.4461166538276058</v>
      </c>
    </row>
    <row r="13" spans="1:15" s="110" customFormat="1" ht="12" customHeight="1" x14ac:dyDescent="0.2">
      <c r="A13" s="118" t="s">
        <v>105</v>
      </c>
      <c r="B13" s="119" t="s">
        <v>106</v>
      </c>
      <c r="C13" s="113">
        <v>50.379681191272887</v>
      </c>
      <c r="D13" s="115">
        <v>81604</v>
      </c>
      <c r="E13" s="114">
        <v>81704</v>
      </c>
      <c r="F13" s="114">
        <v>82742</v>
      </c>
      <c r="G13" s="114">
        <v>81240</v>
      </c>
      <c r="H13" s="140">
        <v>80115</v>
      </c>
      <c r="I13" s="115">
        <v>1489</v>
      </c>
      <c r="J13" s="116">
        <v>1.8585782937028021</v>
      </c>
    </row>
    <row r="14" spans="1:15" s="110" customFormat="1" ht="12" customHeight="1" x14ac:dyDescent="0.2">
      <c r="A14" s="118"/>
      <c r="B14" s="119" t="s">
        <v>107</v>
      </c>
      <c r="C14" s="113">
        <v>49.620318808727113</v>
      </c>
      <c r="D14" s="115">
        <v>80374</v>
      </c>
      <c r="E14" s="114">
        <v>80631</v>
      </c>
      <c r="F14" s="114">
        <v>81236</v>
      </c>
      <c r="G14" s="114">
        <v>80207</v>
      </c>
      <c r="H14" s="140">
        <v>79554</v>
      </c>
      <c r="I14" s="115">
        <v>820</v>
      </c>
      <c r="J14" s="116">
        <v>1.0307464112426779</v>
      </c>
    </row>
    <row r="15" spans="1:15" s="110" customFormat="1" ht="12" customHeight="1" x14ac:dyDescent="0.2">
      <c r="A15" s="118" t="s">
        <v>105</v>
      </c>
      <c r="B15" s="121" t="s">
        <v>108</v>
      </c>
      <c r="C15" s="113">
        <v>8.2461815802145964</v>
      </c>
      <c r="D15" s="115">
        <v>13357</v>
      </c>
      <c r="E15" s="114">
        <v>13719</v>
      </c>
      <c r="F15" s="114">
        <v>14204</v>
      </c>
      <c r="G15" s="114">
        <v>12387</v>
      </c>
      <c r="H15" s="140">
        <v>12365</v>
      </c>
      <c r="I15" s="115">
        <v>992</v>
      </c>
      <c r="J15" s="116">
        <v>8.0226445612616253</v>
      </c>
    </row>
    <row r="16" spans="1:15" s="110" customFormat="1" ht="12" customHeight="1" x14ac:dyDescent="0.2">
      <c r="A16" s="118"/>
      <c r="B16" s="121" t="s">
        <v>109</v>
      </c>
      <c r="C16" s="113">
        <v>67.883292792848408</v>
      </c>
      <c r="D16" s="115">
        <v>109956</v>
      </c>
      <c r="E16" s="114">
        <v>110079</v>
      </c>
      <c r="F16" s="114">
        <v>111265</v>
      </c>
      <c r="G16" s="114">
        <v>111014</v>
      </c>
      <c r="H16" s="140">
        <v>110125</v>
      </c>
      <c r="I16" s="115">
        <v>-169</v>
      </c>
      <c r="J16" s="116">
        <v>-0.15346197502837686</v>
      </c>
    </row>
    <row r="17" spans="1:10" s="110" customFormat="1" ht="12" customHeight="1" x14ac:dyDescent="0.2">
      <c r="A17" s="118"/>
      <c r="B17" s="121" t="s">
        <v>110</v>
      </c>
      <c r="C17" s="113">
        <v>22.900640827766733</v>
      </c>
      <c r="D17" s="115">
        <v>37094</v>
      </c>
      <c r="E17" s="114">
        <v>36915</v>
      </c>
      <c r="F17" s="114">
        <v>36896</v>
      </c>
      <c r="G17" s="114">
        <v>36531</v>
      </c>
      <c r="H17" s="140">
        <v>35746</v>
      </c>
      <c r="I17" s="115">
        <v>1348</v>
      </c>
      <c r="J17" s="116">
        <v>3.7710513064398814</v>
      </c>
    </row>
    <row r="18" spans="1:10" s="110" customFormat="1" ht="12" customHeight="1" x14ac:dyDescent="0.2">
      <c r="A18" s="120"/>
      <c r="B18" s="121" t="s">
        <v>111</v>
      </c>
      <c r="C18" s="113">
        <v>0.96988479917025772</v>
      </c>
      <c r="D18" s="115">
        <v>1571</v>
      </c>
      <c r="E18" s="114">
        <v>1622</v>
      </c>
      <c r="F18" s="114">
        <v>1613</v>
      </c>
      <c r="G18" s="114">
        <v>1515</v>
      </c>
      <c r="H18" s="140">
        <v>1433</v>
      </c>
      <c r="I18" s="115">
        <v>138</v>
      </c>
      <c r="J18" s="116">
        <v>9.6301465457083051</v>
      </c>
    </row>
    <row r="19" spans="1:10" s="110" customFormat="1" ht="12" customHeight="1" x14ac:dyDescent="0.2">
      <c r="A19" s="120"/>
      <c r="B19" s="121" t="s">
        <v>112</v>
      </c>
      <c r="C19" s="113">
        <v>0.30497968859968638</v>
      </c>
      <c r="D19" s="115">
        <v>494</v>
      </c>
      <c r="E19" s="114">
        <v>492</v>
      </c>
      <c r="F19" s="114">
        <v>499</v>
      </c>
      <c r="G19" s="114">
        <v>428</v>
      </c>
      <c r="H19" s="140">
        <v>386</v>
      </c>
      <c r="I19" s="115">
        <v>108</v>
      </c>
      <c r="J19" s="116">
        <v>27.979274611398964</v>
      </c>
    </row>
    <row r="20" spans="1:10" s="110" customFormat="1" ht="12" customHeight="1" x14ac:dyDescent="0.2">
      <c r="A20" s="118" t="s">
        <v>113</v>
      </c>
      <c r="B20" s="119" t="s">
        <v>181</v>
      </c>
      <c r="C20" s="113">
        <v>70.391040758621543</v>
      </c>
      <c r="D20" s="115">
        <v>114018</v>
      </c>
      <c r="E20" s="114">
        <v>114203</v>
      </c>
      <c r="F20" s="114">
        <v>115735</v>
      </c>
      <c r="G20" s="114">
        <v>113711</v>
      </c>
      <c r="H20" s="140">
        <v>112725</v>
      </c>
      <c r="I20" s="115">
        <v>1293</v>
      </c>
      <c r="J20" s="116">
        <v>1.1470392548236861</v>
      </c>
    </row>
    <row r="21" spans="1:10" s="110" customFormat="1" ht="12" customHeight="1" x14ac:dyDescent="0.2">
      <c r="A21" s="118"/>
      <c r="B21" s="119" t="s">
        <v>182</v>
      </c>
      <c r="C21" s="113">
        <v>29.608959241378457</v>
      </c>
      <c r="D21" s="115">
        <v>47960</v>
      </c>
      <c r="E21" s="114">
        <v>48132</v>
      </c>
      <c r="F21" s="114">
        <v>48243</v>
      </c>
      <c r="G21" s="114">
        <v>47736</v>
      </c>
      <c r="H21" s="140">
        <v>46944</v>
      </c>
      <c r="I21" s="115">
        <v>1016</v>
      </c>
      <c r="J21" s="116">
        <v>2.1642808452624402</v>
      </c>
    </row>
    <row r="22" spans="1:10" s="110" customFormat="1" ht="12" customHeight="1" x14ac:dyDescent="0.2">
      <c r="A22" s="118" t="s">
        <v>113</v>
      </c>
      <c r="B22" s="119" t="s">
        <v>116</v>
      </c>
      <c r="C22" s="113">
        <v>95.491363024608276</v>
      </c>
      <c r="D22" s="115">
        <v>154675</v>
      </c>
      <c r="E22" s="114">
        <v>155175</v>
      </c>
      <c r="F22" s="114">
        <v>156672</v>
      </c>
      <c r="G22" s="114">
        <v>154199</v>
      </c>
      <c r="H22" s="140">
        <v>153027</v>
      </c>
      <c r="I22" s="115">
        <v>1648</v>
      </c>
      <c r="J22" s="116">
        <v>1.0769341358060995</v>
      </c>
    </row>
    <row r="23" spans="1:10" s="110" customFormat="1" ht="12" customHeight="1" x14ac:dyDescent="0.2">
      <c r="A23" s="118"/>
      <c r="B23" s="119" t="s">
        <v>117</v>
      </c>
      <c r="C23" s="113">
        <v>4.4734470113225253</v>
      </c>
      <c r="D23" s="115">
        <v>7246</v>
      </c>
      <c r="E23" s="114">
        <v>7109</v>
      </c>
      <c r="F23" s="114">
        <v>7257</v>
      </c>
      <c r="G23" s="114">
        <v>7205</v>
      </c>
      <c r="H23" s="140">
        <v>6601</v>
      </c>
      <c r="I23" s="115">
        <v>645</v>
      </c>
      <c r="J23" s="116">
        <v>9.7712467807907899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165083</v>
      </c>
      <c r="E64" s="236">
        <v>165874</v>
      </c>
      <c r="F64" s="236">
        <v>167479</v>
      </c>
      <c r="G64" s="236">
        <v>164771</v>
      </c>
      <c r="H64" s="140">
        <v>163215</v>
      </c>
      <c r="I64" s="115">
        <v>1868</v>
      </c>
      <c r="J64" s="116">
        <v>1.1445026498789939</v>
      </c>
    </row>
    <row r="65" spans="1:12" s="110" customFormat="1" ht="12" customHeight="1" x14ac:dyDescent="0.2">
      <c r="A65" s="118" t="s">
        <v>105</v>
      </c>
      <c r="B65" s="119" t="s">
        <v>106</v>
      </c>
      <c r="C65" s="113">
        <v>50.855024442250262</v>
      </c>
      <c r="D65" s="235">
        <v>83953</v>
      </c>
      <c r="E65" s="236">
        <v>84353</v>
      </c>
      <c r="F65" s="236">
        <v>85342</v>
      </c>
      <c r="G65" s="236">
        <v>83803</v>
      </c>
      <c r="H65" s="140">
        <v>82754</v>
      </c>
      <c r="I65" s="115">
        <v>1199</v>
      </c>
      <c r="J65" s="116">
        <v>1.4488725620513812</v>
      </c>
    </row>
    <row r="66" spans="1:12" s="110" customFormat="1" ht="12" customHeight="1" x14ac:dyDescent="0.2">
      <c r="A66" s="118"/>
      <c r="B66" s="119" t="s">
        <v>107</v>
      </c>
      <c r="C66" s="113">
        <v>49.144975557749738</v>
      </c>
      <c r="D66" s="235">
        <v>81130</v>
      </c>
      <c r="E66" s="236">
        <v>81521</v>
      </c>
      <c r="F66" s="236">
        <v>82137</v>
      </c>
      <c r="G66" s="236">
        <v>80968</v>
      </c>
      <c r="H66" s="140">
        <v>80461</v>
      </c>
      <c r="I66" s="115">
        <v>669</v>
      </c>
      <c r="J66" s="116">
        <v>0.83145871913100755</v>
      </c>
    </row>
    <row r="67" spans="1:12" s="110" customFormat="1" ht="12" customHeight="1" x14ac:dyDescent="0.2">
      <c r="A67" s="118" t="s">
        <v>105</v>
      </c>
      <c r="B67" s="121" t="s">
        <v>108</v>
      </c>
      <c r="C67" s="113">
        <v>8.1256095418668188</v>
      </c>
      <c r="D67" s="235">
        <v>13414</v>
      </c>
      <c r="E67" s="236">
        <v>13814</v>
      </c>
      <c r="F67" s="236">
        <v>14182</v>
      </c>
      <c r="G67" s="236">
        <v>12370</v>
      </c>
      <c r="H67" s="140">
        <v>12384</v>
      </c>
      <c r="I67" s="115">
        <v>1030</v>
      </c>
      <c r="J67" s="116">
        <v>8.3171834625323005</v>
      </c>
    </row>
    <row r="68" spans="1:12" s="110" customFormat="1" ht="12" customHeight="1" x14ac:dyDescent="0.2">
      <c r="A68" s="118"/>
      <c r="B68" s="121" t="s">
        <v>109</v>
      </c>
      <c r="C68" s="113">
        <v>67.798016755207982</v>
      </c>
      <c r="D68" s="235">
        <v>111923</v>
      </c>
      <c r="E68" s="236">
        <v>112321</v>
      </c>
      <c r="F68" s="236">
        <v>113571</v>
      </c>
      <c r="G68" s="236">
        <v>113299</v>
      </c>
      <c r="H68" s="140">
        <v>112554</v>
      </c>
      <c r="I68" s="115">
        <v>-631</v>
      </c>
      <c r="J68" s="116">
        <v>-0.56061979138902218</v>
      </c>
    </row>
    <row r="69" spans="1:12" s="110" customFormat="1" ht="12" customHeight="1" x14ac:dyDescent="0.2">
      <c r="A69" s="118"/>
      <c r="B69" s="121" t="s">
        <v>110</v>
      </c>
      <c r="C69" s="113">
        <v>23.081116771563394</v>
      </c>
      <c r="D69" s="235">
        <v>38103</v>
      </c>
      <c r="E69" s="236">
        <v>38036</v>
      </c>
      <c r="F69" s="236">
        <v>38036</v>
      </c>
      <c r="G69" s="236">
        <v>37517</v>
      </c>
      <c r="H69" s="140">
        <v>36741</v>
      </c>
      <c r="I69" s="115">
        <v>1362</v>
      </c>
      <c r="J69" s="116">
        <v>3.7070302931330121</v>
      </c>
    </row>
    <row r="70" spans="1:12" s="110" customFormat="1" ht="12" customHeight="1" x14ac:dyDescent="0.2">
      <c r="A70" s="120"/>
      <c r="B70" s="121" t="s">
        <v>111</v>
      </c>
      <c r="C70" s="113">
        <v>0.99525693136179982</v>
      </c>
      <c r="D70" s="235">
        <v>1643</v>
      </c>
      <c r="E70" s="236">
        <v>1703</v>
      </c>
      <c r="F70" s="236">
        <v>1690</v>
      </c>
      <c r="G70" s="236">
        <v>1585</v>
      </c>
      <c r="H70" s="140">
        <v>1536</v>
      </c>
      <c r="I70" s="115">
        <v>107</v>
      </c>
      <c r="J70" s="116">
        <v>6.966145833333333</v>
      </c>
    </row>
    <row r="71" spans="1:12" s="110" customFormat="1" ht="12" customHeight="1" x14ac:dyDescent="0.2">
      <c r="A71" s="120"/>
      <c r="B71" s="121" t="s">
        <v>112</v>
      </c>
      <c r="C71" s="113">
        <v>0.3180218435574832</v>
      </c>
      <c r="D71" s="235">
        <v>525</v>
      </c>
      <c r="E71" s="236">
        <v>518</v>
      </c>
      <c r="F71" s="236">
        <v>518</v>
      </c>
      <c r="G71" s="236">
        <v>452</v>
      </c>
      <c r="H71" s="140">
        <v>434</v>
      </c>
      <c r="I71" s="115">
        <v>91</v>
      </c>
      <c r="J71" s="116">
        <v>20.967741935483872</v>
      </c>
    </row>
    <row r="72" spans="1:12" s="110" customFormat="1" ht="12" customHeight="1" x14ac:dyDescent="0.2">
      <c r="A72" s="118" t="s">
        <v>113</v>
      </c>
      <c r="B72" s="119" t="s">
        <v>181</v>
      </c>
      <c r="C72" s="113">
        <v>70.692318409527331</v>
      </c>
      <c r="D72" s="235">
        <v>116701</v>
      </c>
      <c r="E72" s="236">
        <v>117280</v>
      </c>
      <c r="F72" s="236">
        <v>118656</v>
      </c>
      <c r="G72" s="236">
        <v>116564</v>
      </c>
      <c r="H72" s="140">
        <v>115728</v>
      </c>
      <c r="I72" s="115">
        <v>973</v>
      </c>
      <c r="J72" s="116">
        <v>0.84076455136181394</v>
      </c>
    </row>
    <row r="73" spans="1:12" s="110" customFormat="1" ht="12" customHeight="1" x14ac:dyDescent="0.2">
      <c r="A73" s="118"/>
      <c r="B73" s="119" t="s">
        <v>182</v>
      </c>
      <c r="C73" s="113">
        <v>29.307681590472672</v>
      </c>
      <c r="D73" s="115">
        <v>48382</v>
      </c>
      <c r="E73" s="114">
        <v>48594</v>
      </c>
      <c r="F73" s="114">
        <v>48823</v>
      </c>
      <c r="G73" s="114">
        <v>48207</v>
      </c>
      <c r="H73" s="140">
        <v>47487</v>
      </c>
      <c r="I73" s="115">
        <v>895</v>
      </c>
      <c r="J73" s="116">
        <v>1.8847263461578958</v>
      </c>
    </row>
    <row r="74" spans="1:12" s="110" customFormat="1" ht="12" customHeight="1" x14ac:dyDescent="0.2">
      <c r="A74" s="118" t="s">
        <v>113</v>
      </c>
      <c r="B74" s="119" t="s">
        <v>116</v>
      </c>
      <c r="C74" s="113">
        <v>95.675508683510714</v>
      </c>
      <c r="D74" s="115">
        <v>157944</v>
      </c>
      <c r="E74" s="114">
        <v>158911</v>
      </c>
      <c r="F74" s="114">
        <v>160412</v>
      </c>
      <c r="G74" s="114">
        <v>157778</v>
      </c>
      <c r="H74" s="140">
        <v>156739</v>
      </c>
      <c r="I74" s="115">
        <v>1205</v>
      </c>
      <c r="J74" s="116">
        <v>0.76879398235282859</v>
      </c>
    </row>
    <row r="75" spans="1:12" s="110" customFormat="1" ht="12" customHeight="1" x14ac:dyDescent="0.2">
      <c r="A75" s="142"/>
      <c r="B75" s="124" t="s">
        <v>117</v>
      </c>
      <c r="C75" s="125">
        <v>4.2893574747248353</v>
      </c>
      <c r="D75" s="143">
        <v>7081</v>
      </c>
      <c r="E75" s="144">
        <v>6909</v>
      </c>
      <c r="F75" s="144">
        <v>7017</v>
      </c>
      <c r="G75" s="144">
        <v>6946</v>
      </c>
      <c r="H75" s="145">
        <v>6430</v>
      </c>
      <c r="I75" s="143">
        <v>651</v>
      </c>
      <c r="J75" s="146">
        <v>10.124416796267496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161978</v>
      </c>
      <c r="G11" s="114">
        <v>162335</v>
      </c>
      <c r="H11" s="114">
        <v>163978</v>
      </c>
      <c r="I11" s="114">
        <v>161447</v>
      </c>
      <c r="J11" s="140">
        <v>159669</v>
      </c>
      <c r="K11" s="114">
        <v>2309</v>
      </c>
      <c r="L11" s="116">
        <v>1.4461166538276058</v>
      </c>
    </row>
    <row r="12" spans="1:17" s="110" customFormat="1" ht="24.95" customHeight="1" x14ac:dyDescent="0.2">
      <c r="A12" s="604" t="s">
        <v>185</v>
      </c>
      <c r="B12" s="605"/>
      <c r="C12" s="605"/>
      <c r="D12" s="606"/>
      <c r="E12" s="113">
        <v>50.379681191272887</v>
      </c>
      <c r="F12" s="115">
        <v>81604</v>
      </c>
      <c r="G12" s="114">
        <v>81704</v>
      </c>
      <c r="H12" s="114">
        <v>82742</v>
      </c>
      <c r="I12" s="114">
        <v>81240</v>
      </c>
      <c r="J12" s="140">
        <v>80115</v>
      </c>
      <c r="K12" s="114">
        <v>1489</v>
      </c>
      <c r="L12" s="116">
        <v>1.8585782937028021</v>
      </c>
    </row>
    <row r="13" spans="1:17" s="110" customFormat="1" ht="15" customHeight="1" x14ac:dyDescent="0.2">
      <c r="A13" s="120"/>
      <c r="B13" s="612" t="s">
        <v>107</v>
      </c>
      <c r="C13" s="612"/>
      <c r="E13" s="113">
        <v>49.620318808727113</v>
      </c>
      <c r="F13" s="115">
        <v>80374</v>
      </c>
      <c r="G13" s="114">
        <v>80631</v>
      </c>
      <c r="H13" s="114">
        <v>81236</v>
      </c>
      <c r="I13" s="114">
        <v>80207</v>
      </c>
      <c r="J13" s="140">
        <v>79554</v>
      </c>
      <c r="K13" s="114">
        <v>820</v>
      </c>
      <c r="L13" s="116">
        <v>1.0307464112426779</v>
      </c>
    </row>
    <row r="14" spans="1:17" s="110" customFormat="1" ht="24.95" customHeight="1" x14ac:dyDescent="0.2">
      <c r="A14" s="604" t="s">
        <v>186</v>
      </c>
      <c r="B14" s="605"/>
      <c r="C14" s="605"/>
      <c r="D14" s="606"/>
      <c r="E14" s="113">
        <v>8.2461815802145964</v>
      </c>
      <c r="F14" s="115">
        <v>13357</v>
      </c>
      <c r="G14" s="114">
        <v>13719</v>
      </c>
      <c r="H14" s="114">
        <v>14204</v>
      </c>
      <c r="I14" s="114">
        <v>12387</v>
      </c>
      <c r="J14" s="140">
        <v>12365</v>
      </c>
      <c r="K14" s="114">
        <v>992</v>
      </c>
      <c r="L14" s="116">
        <v>8.0226445612616253</v>
      </c>
    </row>
    <row r="15" spans="1:17" s="110" customFormat="1" ht="15" customHeight="1" x14ac:dyDescent="0.2">
      <c r="A15" s="120"/>
      <c r="B15" s="119"/>
      <c r="C15" s="258" t="s">
        <v>106</v>
      </c>
      <c r="E15" s="113">
        <v>56.10541289211649</v>
      </c>
      <c r="F15" s="115">
        <v>7494</v>
      </c>
      <c r="G15" s="114">
        <v>7780</v>
      </c>
      <c r="H15" s="114">
        <v>8065</v>
      </c>
      <c r="I15" s="114">
        <v>7029</v>
      </c>
      <c r="J15" s="140">
        <v>7033</v>
      </c>
      <c r="K15" s="114">
        <v>461</v>
      </c>
      <c r="L15" s="116">
        <v>6.5548130243139484</v>
      </c>
    </row>
    <row r="16" spans="1:17" s="110" customFormat="1" ht="15" customHeight="1" x14ac:dyDescent="0.2">
      <c r="A16" s="120"/>
      <c r="B16" s="119"/>
      <c r="C16" s="258" t="s">
        <v>107</v>
      </c>
      <c r="E16" s="113">
        <v>43.89458710788351</v>
      </c>
      <c r="F16" s="115">
        <v>5863</v>
      </c>
      <c r="G16" s="114">
        <v>5939</v>
      </c>
      <c r="H16" s="114">
        <v>6139</v>
      </c>
      <c r="I16" s="114">
        <v>5358</v>
      </c>
      <c r="J16" s="140">
        <v>5332</v>
      </c>
      <c r="K16" s="114">
        <v>531</v>
      </c>
      <c r="L16" s="116">
        <v>9.9587396849212304</v>
      </c>
    </row>
    <row r="17" spans="1:12" s="110" customFormat="1" ht="15" customHeight="1" x14ac:dyDescent="0.2">
      <c r="A17" s="120"/>
      <c r="B17" s="121" t="s">
        <v>109</v>
      </c>
      <c r="C17" s="258"/>
      <c r="E17" s="113">
        <v>67.883292792848408</v>
      </c>
      <c r="F17" s="115">
        <v>109956</v>
      </c>
      <c r="G17" s="114">
        <v>110079</v>
      </c>
      <c r="H17" s="114">
        <v>111265</v>
      </c>
      <c r="I17" s="114">
        <v>111014</v>
      </c>
      <c r="J17" s="140">
        <v>110125</v>
      </c>
      <c r="K17" s="114">
        <v>-169</v>
      </c>
      <c r="L17" s="116">
        <v>-0.15346197502837686</v>
      </c>
    </row>
    <row r="18" spans="1:12" s="110" customFormat="1" ht="15" customHeight="1" x14ac:dyDescent="0.2">
      <c r="A18" s="120"/>
      <c r="B18" s="119"/>
      <c r="C18" s="258" t="s">
        <v>106</v>
      </c>
      <c r="E18" s="113">
        <v>50.576594274073265</v>
      </c>
      <c r="F18" s="115">
        <v>55612</v>
      </c>
      <c r="G18" s="114">
        <v>55523</v>
      </c>
      <c r="H18" s="114">
        <v>56227</v>
      </c>
      <c r="I18" s="114">
        <v>55974</v>
      </c>
      <c r="J18" s="140">
        <v>55278</v>
      </c>
      <c r="K18" s="114">
        <v>334</v>
      </c>
      <c r="L18" s="116">
        <v>0.60421867650783312</v>
      </c>
    </row>
    <row r="19" spans="1:12" s="110" customFormat="1" ht="15" customHeight="1" x14ac:dyDescent="0.2">
      <c r="A19" s="120"/>
      <c r="B19" s="119"/>
      <c r="C19" s="258" t="s">
        <v>107</v>
      </c>
      <c r="E19" s="113">
        <v>49.423405725926735</v>
      </c>
      <c r="F19" s="115">
        <v>54344</v>
      </c>
      <c r="G19" s="114">
        <v>54556</v>
      </c>
      <c r="H19" s="114">
        <v>55038</v>
      </c>
      <c r="I19" s="114">
        <v>55040</v>
      </c>
      <c r="J19" s="140">
        <v>54847</v>
      </c>
      <c r="K19" s="114">
        <v>-503</v>
      </c>
      <c r="L19" s="116">
        <v>-0.91709665068280855</v>
      </c>
    </row>
    <row r="20" spans="1:12" s="110" customFormat="1" ht="15" customHeight="1" x14ac:dyDescent="0.2">
      <c r="A20" s="120"/>
      <c r="B20" s="121" t="s">
        <v>110</v>
      </c>
      <c r="C20" s="258"/>
      <c r="E20" s="113">
        <v>22.900640827766733</v>
      </c>
      <c r="F20" s="115">
        <v>37094</v>
      </c>
      <c r="G20" s="114">
        <v>36915</v>
      </c>
      <c r="H20" s="114">
        <v>36896</v>
      </c>
      <c r="I20" s="114">
        <v>36531</v>
      </c>
      <c r="J20" s="140">
        <v>35746</v>
      </c>
      <c r="K20" s="114">
        <v>1348</v>
      </c>
      <c r="L20" s="116">
        <v>3.7710513064398814</v>
      </c>
    </row>
    <row r="21" spans="1:12" s="110" customFormat="1" ht="15" customHeight="1" x14ac:dyDescent="0.2">
      <c r="A21" s="120"/>
      <c r="B21" s="119"/>
      <c r="C21" s="258" t="s">
        <v>106</v>
      </c>
      <c r="E21" s="113">
        <v>47.150482557826066</v>
      </c>
      <c r="F21" s="115">
        <v>17490</v>
      </c>
      <c r="G21" s="114">
        <v>17366</v>
      </c>
      <c r="H21" s="114">
        <v>17400</v>
      </c>
      <c r="I21" s="114">
        <v>17232</v>
      </c>
      <c r="J21" s="140">
        <v>16880</v>
      </c>
      <c r="K21" s="114">
        <v>610</v>
      </c>
      <c r="L21" s="116">
        <v>3.6137440758293837</v>
      </c>
    </row>
    <row r="22" spans="1:12" s="110" customFormat="1" ht="15" customHeight="1" x14ac:dyDescent="0.2">
      <c r="A22" s="120"/>
      <c r="B22" s="119"/>
      <c r="C22" s="258" t="s">
        <v>107</v>
      </c>
      <c r="E22" s="113">
        <v>52.849517442173934</v>
      </c>
      <c r="F22" s="115">
        <v>19604</v>
      </c>
      <c r="G22" s="114">
        <v>19549</v>
      </c>
      <c r="H22" s="114">
        <v>19496</v>
      </c>
      <c r="I22" s="114">
        <v>19299</v>
      </c>
      <c r="J22" s="140">
        <v>18866</v>
      </c>
      <c r="K22" s="114">
        <v>738</v>
      </c>
      <c r="L22" s="116">
        <v>3.911799003498357</v>
      </c>
    </row>
    <row r="23" spans="1:12" s="110" customFormat="1" ht="15" customHeight="1" x14ac:dyDescent="0.2">
      <c r="A23" s="120"/>
      <c r="B23" s="121" t="s">
        <v>111</v>
      </c>
      <c r="C23" s="258"/>
      <c r="E23" s="113">
        <v>0.96988479917025772</v>
      </c>
      <c r="F23" s="115">
        <v>1571</v>
      </c>
      <c r="G23" s="114">
        <v>1622</v>
      </c>
      <c r="H23" s="114">
        <v>1613</v>
      </c>
      <c r="I23" s="114">
        <v>1515</v>
      </c>
      <c r="J23" s="140">
        <v>1433</v>
      </c>
      <c r="K23" s="114">
        <v>138</v>
      </c>
      <c r="L23" s="116">
        <v>9.6301465457083051</v>
      </c>
    </row>
    <row r="24" spans="1:12" s="110" customFormat="1" ht="15" customHeight="1" x14ac:dyDescent="0.2">
      <c r="A24" s="120"/>
      <c r="B24" s="119"/>
      <c r="C24" s="258" t="s">
        <v>106</v>
      </c>
      <c r="E24" s="113">
        <v>64.162953532781671</v>
      </c>
      <c r="F24" s="115">
        <v>1008</v>
      </c>
      <c r="G24" s="114">
        <v>1035</v>
      </c>
      <c r="H24" s="114">
        <v>1050</v>
      </c>
      <c r="I24" s="114">
        <v>1005</v>
      </c>
      <c r="J24" s="140">
        <v>924</v>
      </c>
      <c r="K24" s="114">
        <v>84</v>
      </c>
      <c r="L24" s="116">
        <v>9.0909090909090917</v>
      </c>
    </row>
    <row r="25" spans="1:12" s="110" customFormat="1" ht="15" customHeight="1" x14ac:dyDescent="0.2">
      <c r="A25" s="120"/>
      <c r="B25" s="119"/>
      <c r="C25" s="258" t="s">
        <v>107</v>
      </c>
      <c r="E25" s="113">
        <v>35.837046467218329</v>
      </c>
      <c r="F25" s="115">
        <v>563</v>
      </c>
      <c r="G25" s="114">
        <v>587</v>
      </c>
      <c r="H25" s="114">
        <v>563</v>
      </c>
      <c r="I25" s="114">
        <v>510</v>
      </c>
      <c r="J25" s="140">
        <v>509</v>
      </c>
      <c r="K25" s="114">
        <v>54</v>
      </c>
      <c r="L25" s="116">
        <v>10.609037328094303</v>
      </c>
    </row>
    <row r="26" spans="1:12" s="110" customFormat="1" ht="15" customHeight="1" x14ac:dyDescent="0.2">
      <c r="A26" s="120"/>
      <c r="C26" s="121" t="s">
        <v>187</v>
      </c>
      <c r="D26" s="110" t="s">
        <v>188</v>
      </c>
      <c r="E26" s="113">
        <v>0.30497968859968638</v>
      </c>
      <c r="F26" s="115">
        <v>494</v>
      </c>
      <c r="G26" s="114">
        <v>492</v>
      </c>
      <c r="H26" s="114">
        <v>499</v>
      </c>
      <c r="I26" s="114">
        <v>428</v>
      </c>
      <c r="J26" s="140">
        <v>386</v>
      </c>
      <c r="K26" s="114">
        <v>108</v>
      </c>
      <c r="L26" s="116">
        <v>27.979274611398964</v>
      </c>
    </row>
    <row r="27" spans="1:12" s="110" customFormat="1" ht="15" customHeight="1" x14ac:dyDescent="0.2">
      <c r="A27" s="120"/>
      <c r="B27" s="119"/>
      <c r="D27" s="259" t="s">
        <v>106</v>
      </c>
      <c r="E27" s="113">
        <v>53.238866396761132</v>
      </c>
      <c r="F27" s="115">
        <v>263</v>
      </c>
      <c r="G27" s="114">
        <v>273</v>
      </c>
      <c r="H27" s="114">
        <v>288</v>
      </c>
      <c r="I27" s="114">
        <v>254</v>
      </c>
      <c r="J27" s="140">
        <v>206</v>
      </c>
      <c r="K27" s="114">
        <v>57</v>
      </c>
      <c r="L27" s="116">
        <v>27.66990291262136</v>
      </c>
    </row>
    <row r="28" spans="1:12" s="110" customFormat="1" ht="15" customHeight="1" x14ac:dyDescent="0.2">
      <c r="A28" s="120"/>
      <c r="B28" s="119"/>
      <c r="D28" s="259" t="s">
        <v>107</v>
      </c>
      <c r="E28" s="113">
        <v>46.761133603238868</v>
      </c>
      <c r="F28" s="115">
        <v>231</v>
      </c>
      <c r="G28" s="114">
        <v>219</v>
      </c>
      <c r="H28" s="114">
        <v>211</v>
      </c>
      <c r="I28" s="114">
        <v>174</v>
      </c>
      <c r="J28" s="140">
        <v>180</v>
      </c>
      <c r="K28" s="114">
        <v>51</v>
      </c>
      <c r="L28" s="116">
        <v>28.333333333333332</v>
      </c>
    </row>
    <row r="29" spans="1:12" s="110" customFormat="1" ht="24.95" customHeight="1" x14ac:dyDescent="0.2">
      <c r="A29" s="604" t="s">
        <v>189</v>
      </c>
      <c r="B29" s="605"/>
      <c r="C29" s="605"/>
      <c r="D29" s="606"/>
      <c r="E29" s="113">
        <v>95.491363024608276</v>
      </c>
      <c r="F29" s="115">
        <v>154675</v>
      </c>
      <c r="G29" s="114">
        <v>155175</v>
      </c>
      <c r="H29" s="114">
        <v>156672</v>
      </c>
      <c r="I29" s="114">
        <v>154199</v>
      </c>
      <c r="J29" s="140">
        <v>153027</v>
      </c>
      <c r="K29" s="114">
        <v>1648</v>
      </c>
      <c r="L29" s="116">
        <v>1.0769341358060995</v>
      </c>
    </row>
    <row r="30" spans="1:12" s="110" customFormat="1" ht="15" customHeight="1" x14ac:dyDescent="0.2">
      <c r="A30" s="120"/>
      <c r="B30" s="119"/>
      <c r="C30" s="258" t="s">
        <v>106</v>
      </c>
      <c r="E30" s="113">
        <v>49.590431550024242</v>
      </c>
      <c r="F30" s="115">
        <v>76704</v>
      </c>
      <c r="G30" s="114">
        <v>76867</v>
      </c>
      <c r="H30" s="114">
        <v>77785</v>
      </c>
      <c r="I30" s="114">
        <v>76297</v>
      </c>
      <c r="J30" s="140">
        <v>75570</v>
      </c>
      <c r="K30" s="114">
        <v>1134</v>
      </c>
      <c r="L30" s="116">
        <v>1.5005954743946011</v>
      </c>
    </row>
    <row r="31" spans="1:12" s="110" customFormat="1" ht="15" customHeight="1" x14ac:dyDescent="0.2">
      <c r="A31" s="120"/>
      <c r="B31" s="119"/>
      <c r="C31" s="258" t="s">
        <v>107</v>
      </c>
      <c r="E31" s="113">
        <v>50.409568449975758</v>
      </c>
      <c r="F31" s="115">
        <v>77971</v>
      </c>
      <c r="G31" s="114">
        <v>78308</v>
      </c>
      <c r="H31" s="114">
        <v>78887</v>
      </c>
      <c r="I31" s="114">
        <v>77902</v>
      </c>
      <c r="J31" s="140">
        <v>77457</v>
      </c>
      <c r="K31" s="114">
        <v>514</v>
      </c>
      <c r="L31" s="116">
        <v>0.66359399408704189</v>
      </c>
    </row>
    <row r="32" spans="1:12" s="110" customFormat="1" ht="15" customHeight="1" x14ac:dyDescent="0.2">
      <c r="A32" s="120"/>
      <c r="B32" s="119" t="s">
        <v>117</v>
      </c>
      <c r="C32" s="258"/>
      <c r="E32" s="113">
        <v>4.4734470113225253</v>
      </c>
      <c r="F32" s="115">
        <v>7246</v>
      </c>
      <c r="G32" s="114">
        <v>7109</v>
      </c>
      <c r="H32" s="114">
        <v>7257</v>
      </c>
      <c r="I32" s="114">
        <v>7205</v>
      </c>
      <c r="J32" s="140">
        <v>6601</v>
      </c>
      <c r="K32" s="114">
        <v>645</v>
      </c>
      <c r="L32" s="116">
        <v>9.7712467807907899</v>
      </c>
    </row>
    <row r="33" spans="1:12" s="110" customFormat="1" ht="15" customHeight="1" x14ac:dyDescent="0.2">
      <c r="A33" s="120"/>
      <c r="B33" s="119"/>
      <c r="C33" s="258" t="s">
        <v>106</v>
      </c>
      <c r="E33" s="113">
        <v>67.030085564449351</v>
      </c>
      <c r="F33" s="115">
        <v>4857</v>
      </c>
      <c r="G33" s="114">
        <v>4800</v>
      </c>
      <c r="H33" s="114">
        <v>4920</v>
      </c>
      <c r="I33" s="114">
        <v>4907</v>
      </c>
      <c r="J33" s="140">
        <v>4512</v>
      </c>
      <c r="K33" s="114">
        <v>345</v>
      </c>
      <c r="L33" s="116">
        <v>7.6462765957446805</v>
      </c>
    </row>
    <row r="34" spans="1:12" s="110" customFormat="1" ht="15" customHeight="1" x14ac:dyDescent="0.2">
      <c r="A34" s="120"/>
      <c r="B34" s="119"/>
      <c r="C34" s="258" t="s">
        <v>107</v>
      </c>
      <c r="E34" s="113">
        <v>32.969914435550649</v>
      </c>
      <c r="F34" s="115">
        <v>2389</v>
      </c>
      <c r="G34" s="114">
        <v>2309</v>
      </c>
      <c r="H34" s="114">
        <v>2337</v>
      </c>
      <c r="I34" s="114">
        <v>2298</v>
      </c>
      <c r="J34" s="140">
        <v>2089</v>
      </c>
      <c r="K34" s="114">
        <v>300</v>
      </c>
      <c r="L34" s="116">
        <v>14.360938247965533</v>
      </c>
    </row>
    <row r="35" spans="1:12" s="110" customFormat="1" ht="24.95" customHeight="1" x14ac:dyDescent="0.2">
      <c r="A35" s="604" t="s">
        <v>190</v>
      </c>
      <c r="B35" s="605"/>
      <c r="C35" s="605"/>
      <c r="D35" s="606"/>
      <c r="E35" s="113">
        <v>70.391040758621543</v>
      </c>
      <c r="F35" s="115">
        <v>114018</v>
      </c>
      <c r="G35" s="114">
        <v>114203</v>
      </c>
      <c r="H35" s="114">
        <v>115735</v>
      </c>
      <c r="I35" s="114">
        <v>113711</v>
      </c>
      <c r="J35" s="140">
        <v>112725</v>
      </c>
      <c r="K35" s="114">
        <v>1293</v>
      </c>
      <c r="L35" s="116">
        <v>1.1470392548236861</v>
      </c>
    </row>
    <row r="36" spans="1:12" s="110" customFormat="1" ht="15" customHeight="1" x14ac:dyDescent="0.2">
      <c r="A36" s="120"/>
      <c r="B36" s="119"/>
      <c r="C36" s="258" t="s">
        <v>106</v>
      </c>
      <c r="E36" s="113">
        <v>62.150713045308635</v>
      </c>
      <c r="F36" s="115">
        <v>70863</v>
      </c>
      <c r="G36" s="114">
        <v>70910</v>
      </c>
      <c r="H36" s="114">
        <v>71866</v>
      </c>
      <c r="I36" s="114">
        <v>70437</v>
      </c>
      <c r="J36" s="140">
        <v>69645</v>
      </c>
      <c r="K36" s="114">
        <v>1218</v>
      </c>
      <c r="L36" s="116">
        <v>1.7488692655610596</v>
      </c>
    </row>
    <row r="37" spans="1:12" s="110" customFormat="1" ht="15" customHeight="1" x14ac:dyDescent="0.2">
      <c r="A37" s="120"/>
      <c r="B37" s="119"/>
      <c r="C37" s="258" t="s">
        <v>107</v>
      </c>
      <c r="E37" s="113">
        <v>37.849286954691365</v>
      </c>
      <c r="F37" s="115">
        <v>43155</v>
      </c>
      <c r="G37" s="114">
        <v>43293</v>
      </c>
      <c r="H37" s="114">
        <v>43869</v>
      </c>
      <c r="I37" s="114">
        <v>43274</v>
      </c>
      <c r="J37" s="140">
        <v>43080</v>
      </c>
      <c r="K37" s="114">
        <v>75</v>
      </c>
      <c r="L37" s="116">
        <v>0.17409470752089137</v>
      </c>
    </row>
    <row r="38" spans="1:12" s="110" customFormat="1" ht="15" customHeight="1" x14ac:dyDescent="0.2">
      <c r="A38" s="120"/>
      <c r="B38" s="119" t="s">
        <v>182</v>
      </c>
      <c r="C38" s="258"/>
      <c r="E38" s="113">
        <v>29.608959241378457</v>
      </c>
      <c r="F38" s="115">
        <v>47960</v>
      </c>
      <c r="G38" s="114">
        <v>48132</v>
      </c>
      <c r="H38" s="114">
        <v>48243</v>
      </c>
      <c r="I38" s="114">
        <v>47736</v>
      </c>
      <c r="J38" s="140">
        <v>46944</v>
      </c>
      <c r="K38" s="114">
        <v>1016</v>
      </c>
      <c r="L38" s="116">
        <v>2.1642808452624402</v>
      </c>
    </row>
    <row r="39" spans="1:12" s="110" customFormat="1" ht="15" customHeight="1" x14ac:dyDescent="0.2">
      <c r="A39" s="120"/>
      <c r="B39" s="119"/>
      <c r="C39" s="258" t="s">
        <v>106</v>
      </c>
      <c r="E39" s="113">
        <v>22.395746455379484</v>
      </c>
      <c r="F39" s="115">
        <v>10741</v>
      </c>
      <c r="G39" s="114">
        <v>10794</v>
      </c>
      <c r="H39" s="114">
        <v>10876</v>
      </c>
      <c r="I39" s="114">
        <v>10803</v>
      </c>
      <c r="J39" s="140">
        <v>10470</v>
      </c>
      <c r="K39" s="114">
        <v>271</v>
      </c>
      <c r="L39" s="116">
        <v>2.5883476599808977</v>
      </c>
    </row>
    <row r="40" spans="1:12" s="110" customFormat="1" ht="15" customHeight="1" x14ac:dyDescent="0.2">
      <c r="A40" s="120"/>
      <c r="B40" s="119"/>
      <c r="C40" s="258" t="s">
        <v>107</v>
      </c>
      <c r="E40" s="113">
        <v>77.604253544620519</v>
      </c>
      <c r="F40" s="115">
        <v>37219</v>
      </c>
      <c r="G40" s="114">
        <v>37338</v>
      </c>
      <c r="H40" s="114">
        <v>37367</v>
      </c>
      <c r="I40" s="114">
        <v>36933</v>
      </c>
      <c r="J40" s="140">
        <v>36474</v>
      </c>
      <c r="K40" s="114">
        <v>745</v>
      </c>
      <c r="L40" s="116">
        <v>2.0425508581455283</v>
      </c>
    </row>
    <row r="41" spans="1:12" s="110" customFormat="1" ht="24.75" customHeight="1" x14ac:dyDescent="0.2">
      <c r="A41" s="604" t="s">
        <v>518</v>
      </c>
      <c r="B41" s="605"/>
      <c r="C41" s="605"/>
      <c r="D41" s="606"/>
      <c r="E41" s="113">
        <v>3.9783180431910505</v>
      </c>
      <c r="F41" s="115">
        <v>6444</v>
      </c>
      <c r="G41" s="114">
        <v>6988</v>
      </c>
      <c r="H41" s="114">
        <v>7131</v>
      </c>
      <c r="I41" s="114">
        <v>5798</v>
      </c>
      <c r="J41" s="140">
        <v>6131</v>
      </c>
      <c r="K41" s="114">
        <v>313</v>
      </c>
      <c r="L41" s="116">
        <v>5.1052030663839503</v>
      </c>
    </row>
    <row r="42" spans="1:12" s="110" customFormat="1" ht="15" customHeight="1" x14ac:dyDescent="0.2">
      <c r="A42" s="120"/>
      <c r="B42" s="119"/>
      <c r="C42" s="258" t="s">
        <v>106</v>
      </c>
      <c r="E42" s="113">
        <v>57.479826194909997</v>
      </c>
      <c r="F42" s="115">
        <v>3704</v>
      </c>
      <c r="G42" s="114">
        <v>4122</v>
      </c>
      <c r="H42" s="114">
        <v>4196</v>
      </c>
      <c r="I42" s="114">
        <v>3387</v>
      </c>
      <c r="J42" s="140">
        <v>3561</v>
      </c>
      <c r="K42" s="114">
        <v>143</v>
      </c>
      <c r="L42" s="116">
        <v>4.0157259196854813</v>
      </c>
    </row>
    <row r="43" spans="1:12" s="110" customFormat="1" ht="15" customHeight="1" x14ac:dyDescent="0.2">
      <c r="A43" s="123"/>
      <c r="B43" s="124"/>
      <c r="C43" s="260" t="s">
        <v>107</v>
      </c>
      <c r="D43" s="261"/>
      <c r="E43" s="125">
        <v>42.520173805090003</v>
      </c>
      <c r="F43" s="143">
        <v>2740</v>
      </c>
      <c r="G43" s="144">
        <v>2866</v>
      </c>
      <c r="H43" s="144">
        <v>2935</v>
      </c>
      <c r="I43" s="144">
        <v>2411</v>
      </c>
      <c r="J43" s="145">
        <v>2570</v>
      </c>
      <c r="K43" s="144">
        <v>170</v>
      </c>
      <c r="L43" s="146">
        <v>6.6147859922178984</v>
      </c>
    </row>
    <row r="44" spans="1:12" s="110" customFormat="1" ht="45.75" customHeight="1" x14ac:dyDescent="0.2">
      <c r="A44" s="604" t="s">
        <v>191</v>
      </c>
      <c r="B44" s="605"/>
      <c r="C44" s="605"/>
      <c r="D44" s="606"/>
      <c r="E44" s="113">
        <v>1.2736297521885689</v>
      </c>
      <c r="F44" s="115">
        <v>2063</v>
      </c>
      <c r="G44" s="114">
        <v>2101</v>
      </c>
      <c r="H44" s="114">
        <v>2116</v>
      </c>
      <c r="I44" s="114">
        <v>2054</v>
      </c>
      <c r="J44" s="140">
        <v>2079</v>
      </c>
      <c r="K44" s="114">
        <v>-16</v>
      </c>
      <c r="L44" s="116">
        <v>-0.76960076960076962</v>
      </c>
    </row>
    <row r="45" spans="1:12" s="110" customFormat="1" ht="15" customHeight="1" x14ac:dyDescent="0.2">
      <c r="A45" s="120"/>
      <c r="B45" s="119"/>
      <c r="C45" s="258" t="s">
        <v>106</v>
      </c>
      <c r="E45" s="113">
        <v>59.524963645176925</v>
      </c>
      <c r="F45" s="115">
        <v>1228</v>
      </c>
      <c r="G45" s="114">
        <v>1253</v>
      </c>
      <c r="H45" s="114">
        <v>1262</v>
      </c>
      <c r="I45" s="114">
        <v>1219</v>
      </c>
      <c r="J45" s="140">
        <v>1234</v>
      </c>
      <c r="K45" s="114">
        <v>-6</v>
      </c>
      <c r="L45" s="116">
        <v>-0.48622366288492708</v>
      </c>
    </row>
    <row r="46" spans="1:12" s="110" customFormat="1" ht="15" customHeight="1" x14ac:dyDescent="0.2">
      <c r="A46" s="123"/>
      <c r="B46" s="124"/>
      <c r="C46" s="260" t="s">
        <v>107</v>
      </c>
      <c r="D46" s="261"/>
      <c r="E46" s="125">
        <v>40.475036354823075</v>
      </c>
      <c r="F46" s="143">
        <v>835</v>
      </c>
      <c r="G46" s="144">
        <v>848</v>
      </c>
      <c r="H46" s="144">
        <v>854</v>
      </c>
      <c r="I46" s="144">
        <v>835</v>
      </c>
      <c r="J46" s="145">
        <v>845</v>
      </c>
      <c r="K46" s="144">
        <v>-10</v>
      </c>
      <c r="L46" s="146">
        <v>-1.1834319526627219</v>
      </c>
    </row>
    <row r="47" spans="1:12" s="110" customFormat="1" ht="39" customHeight="1" x14ac:dyDescent="0.2">
      <c r="A47" s="604" t="s">
        <v>519</v>
      </c>
      <c r="B47" s="607"/>
      <c r="C47" s="607"/>
      <c r="D47" s="608"/>
      <c r="E47" s="113">
        <v>0.2160787267406685</v>
      </c>
      <c r="F47" s="115">
        <v>350</v>
      </c>
      <c r="G47" s="114">
        <v>375</v>
      </c>
      <c r="H47" s="114">
        <v>336</v>
      </c>
      <c r="I47" s="114">
        <v>343</v>
      </c>
      <c r="J47" s="140">
        <v>358</v>
      </c>
      <c r="K47" s="114">
        <v>-8</v>
      </c>
      <c r="L47" s="116">
        <v>-2.2346368715083798</v>
      </c>
    </row>
    <row r="48" spans="1:12" s="110" customFormat="1" ht="15" customHeight="1" x14ac:dyDescent="0.2">
      <c r="A48" s="120"/>
      <c r="B48" s="119"/>
      <c r="C48" s="258" t="s">
        <v>106</v>
      </c>
      <c r="E48" s="113">
        <v>43.142857142857146</v>
      </c>
      <c r="F48" s="115">
        <v>151</v>
      </c>
      <c r="G48" s="114">
        <v>164</v>
      </c>
      <c r="H48" s="114">
        <v>145</v>
      </c>
      <c r="I48" s="114">
        <v>156</v>
      </c>
      <c r="J48" s="140">
        <v>160</v>
      </c>
      <c r="K48" s="114">
        <v>-9</v>
      </c>
      <c r="L48" s="116">
        <v>-5.625</v>
      </c>
    </row>
    <row r="49" spans="1:12" s="110" customFormat="1" ht="15" customHeight="1" x14ac:dyDescent="0.2">
      <c r="A49" s="123"/>
      <c r="B49" s="124"/>
      <c r="C49" s="260" t="s">
        <v>107</v>
      </c>
      <c r="D49" s="261"/>
      <c r="E49" s="125">
        <v>56.857142857142854</v>
      </c>
      <c r="F49" s="143">
        <v>199</v>
      </c>
      <c r="G49" s="144">
        <v>211</v>
      </c>
      <c r="H49" s="144">
        <v>191</v>
      </c>
      <c r="I49" s="144">
        <v>187</v>
      </c>
      <c r="J49" s="145">
        <v>198</v>
      </c>
      <c r="K49" s="144">
        <v>1</v>
      </c>
      <c r="L49" s="146">
        <v>0.50505050505050508</v>
      </c>
    </row>
    <row r="50" spans="1:12" s="110" customFormat="1" ht="24.95" customHeight="1" x14ac:dyDescent="0.2">
      <c r="A50" s="609" t="s">
        <v>192</v>
      </c>
      <c r="B50" s="610"/>
      <c r="C50" s="610"/>
      <c r="D50" s="611"/>
      <c r="E50" s="262">
        <v>7.8041462420822585</v>
      </c>
      <c r="F50" s="263">
        <v>12641</v>
      </c>
      <c r="G50" s="264">
        <v>13102</v>
      </c>
      <c r="H50" s="264">
        <v>13324</v>
      </c>
      <c r="I50" s="264">
        <v>11778</v>
      </c>
      <c r="J50" s="265">
        <v>11725</v>
      </c>
      <c r="K50" s="263">
        <v>916</v>
      </c>
      <c r="L50" s="266">
        <v>7.8123667377398718</v>
      </c>
    </row>
    <row r="51" spans="1:12" s="110" customFormat="1" ht="15" customHeight="1" x14ac:dyDescent="0.2">
      <c r="A51" s="120"/>
      <c r="B51" s="119"/>
      <c r="C51" s="258" t="s">
        <v>106</v>
      </c>
      <c r="E51" s="113">
        <v>58.800727790522899</v>
      </c>
      <c r="F51" s="115">
        <v>7433</v>
      </c>
      <c r="G51" s="114">
        <v>7694</v>
      </c>
      <c r="H51" s="114">
        <v>7866</v>
      </c>
      <c r="I51" s="114">
        <v>7024</v>
      </c>
      <c r="J51" s="140">
        <v>6968</v>
      </c>
      <c r="K51" s="114">
        <v>465</v>
      </c>
      <c r="L51" s="116">
        <v>6.6733639494833525</v>
      </c>
    </row>
    <row r="52" spans="1:12" s="110" customFormat="1" ht="15" customHeight="1" x14ac:dyDescent="0.2">
      <c r="A52" s="120"/>
      <c r="B52" s="119"/>
      <c r="C52" s="258" t="s">
        <v>107</v>
      </c>
      <c r="E52" s="113">
        <v>41.199272209477101</v>
      </c>
      <c r="F52" s="115">
        <v>5208</v>
      </c>
      <c r="G52" s="114">
        <v>5408</v>
      </c>
      <c r="H52" s="114">
        <v>5458</v>
      </c>
      <c r="I52" s="114">
        <v>4754</v>
      </c>
      <c r="J52" s="140">
        <v>4757</v>
      </c>
      <c r="K52" s="114">
        <v>451</v>
      </c>
      <c r="L52" s="116">
        <v>9.4807651881437884</v>
      </c>
    </row>
    <row r="53" spans="1:12" s="110" customFormat="1" ht="15" customHeight="1" x14ac:dyDescent="0.2">
      <c r="A53" s="120"/>
      <c r="B53" s="119"/>
      <c r="C53" s="258" t="s">
        <v>187</v>
      </c>
      <c r="D53" s="110" t="s">
        <v>193</v>
      </c>
      <c r="E53" s="113">
        <v>38.034965588165491</v>
      </c>
      <c r="F53" s="115">
        <v>4808</v>
      </c>
      <c r="G53" s="114">
        <v>5367</v>
      </c>
      <c r="H53" s="114">
        <v>5564</v>
      </c>
      <c r="I53" s="114">
        <v>4097</v>
      </c>
      <c r="J53" s="140">
        <v>4446</v>
      </c>
      <c r="K53" s="114">
        <v>362</v>
      </c>
      <c r="L53" s="116">
        <v>8.1421502474134044</v>
      </c>
    </row>
    <row r="54" spans="1:12" s="110" customFormat="1" ht="15" customHeight="1" x14ac:dyDescent="0.2">
      <c r="A54" s="120"/>
      <c r="B54" s="119"/>
      <c r="D54" s="267" t="s">
        <v>194</v>
      </c>
      <c r="E54" s="113">
        <v>58.797836938435942</v>
      </c>
      <c r="F54" s="115">
        <v>2827</v>
      </c>
      <c r="G54" s="114">
        <v>3154</v>
      </c>
      <c r="H54" s="114">
        <v>3290</v>
      </c>
      <c r="I54" s="114">
        <v>2492</v>
      </c>
      <c r="J54" s="140">
        <v>2652</v>
      </c>
      <c r="K54" s="114">
        <v>175</v>
      </c>
      <c r="L54" s="116">
        <v>6.5987933634992455</v>
      </c>
    </row>
    <row r="55" spans="1:12" s="110" customFormat="1" ht="15" customHeight="1" x14ac:dyDescent="0.2">
      <c r="A55" s="120"/>
      <c r="B55" s="119"/>
      <c r="D55" s="267" t="s">
        <v>195</v>
      </c>
      <c r="E55" s="113">
        <v>41.202163061564058</v>
      </c>
      <c r="F55" s="115">
        <v>1981</v>
      </c>
      <c r="G55" s="114">
        <v>2213</v>
      </c>
      <c r="H55" s="114">
        <v>2274</v>
      </c>
      <c r="I55" s="114">
        <v>1605</v>
      </c>
      <c r="J55" s="140">
        <v>1794</v>
      </c>
      <c r="K55" s="114">
        <v>187</v>
      </c>
      <c r="L55" s="116">
        <v>10.423634336677814</v>
      </c>
    </row>
    <row r="56" spans="1:12" s="110" customFormat="1" ht="15" customHeight="1" x14ac:dyDescent="0.2">
      <c r="A56" s="120"/>
      <c r="B56" s="119" t="s">
        <v>196</v>
      </c>
      <c r="C56" s="258"/>
      <c r="E56" s="113">
        <v>67.971576386916738</v>
      </c>
      <c r="F56" s="115">
        <v>110099</v>
      </c>
      <c r="G56" s="114">
        <v>109858</v>
      </c>
      <c r="H56" s="114">
        <v>110989</v>
      </c>
      <c r="I56" s="114">
        <v>110257</v>
      </c>
      <c r="J56" s="140">
        <v>108993</v>
      </c>
      <c r="K56" s="114">
        <v>1106</v>
      </c>
      <c r="L56" s="116">
        <v>1.0147440661326874</v>
      </c>
    </row>
    <row r="57" spans="1:12" s="110" customFormat="1" ht="15" customHeight="1" x14ac:dyDescent="0.2">
      <c r="A57" s="120"/>
      <c r="B57" s="119"/>
      <c r="C57" s="258" t="s">
        <v>106</v>
      </c>
      <c r="E57" s="113">
        <v>49.826973905303412</v>
      </c>
      <c r="F57" s="115">
        <v>54859</v>
      </c>
      <c r="G57" s="114">
        <v>54578</v>
      </c>
      <c r="H57" s="114">
        <v>55262</v>
      </c>
      <c r="I57" s="114">
        <v>54709</v>
      </c>
      <c r="J57" s="140">
        <v>53924</v>
      </c>
      <c r="K57" s="114">
        <v>935</v>
      </c>
      <c r="L57" s="116">
        <v>1.733921815889029</v>
      </c>
    </row>
    <row r="58" spans="1:12" s="110" customFormat="1" ht="15" customHeight="1" x14ac:dyDescent="0.2">
      <c r="A58" s="120"/>
      <c r="B58" s="119"/>
      <c r="C58" s="258" t="s">
        <v>107</v>
      </c>
      <c r="E58" s="113">
        <v>50.173026094696588</v>
      </c>
      <c r="F58" s="115">
        <v>55240</v>
      </c>
      <c r="G58" s="114">
        <v>55280</v>
      </c>
      <c r="H58" s="114">
        <v>55727</v>
      </c>
      <c r="I58" s="114">
        <v>55548</v>
      </c>
      <c r="J58" s="140">
        <v>55069</v>
      </c>
      <c r="K58" s="114">
        <v>171</v>
      </c>
      <c r="L58" s="116">
        <v>0.31051953004412647</v>
      </c>
    </row>
    <row r="59" spans="1:12" s="110" customFormat="1" ht="15" customHeight="1" x14ac:dyDescent="0.2">
      <c r="A59" s="120"/>
      <c r="B59" s="119"/>
      <c r="C59" s="258" t="s">
        <v>105</v>
      </c>
      <c r="D59" s="110" t="s">
        <v>197</v>
      </c>
      <c r="E59" s="113">
        <v>90.747418232681497</v>
      </c>
      <c r="F59" s="115">
        <v>99912</v>
      </c>
      <c r="G59" s="114">
        <v>99612</v>
      </c>
      <c r="H59" s="114">
        <v>100690</v>
      </c>
      <c r="I59" s="114">
        <v>100021</v>
      </c>
      <c r="J59" s="140">
        <v>98847</v>
      </c>
      <c r="K59" s="114">
        <v>1065</v>
      </c>
      <c r="L59" s="116">
        <v>1.0774226835412304</v>
      </c>
    </row>
    <row r="60" spans="1:12" s="110" customFormat="1" ht="15" customHeight="1" x14ac:dyDescent="0.2">
      <c r="A60" s="120"/>
      <c r="B60" s="119"/>
      <c r="C60" s="258"/>
      <c r="D60" s="267" t="s">
        <v>198</v>
      </c>
      <c r="E60" s="113">
        <v>50.122107454560016</v>
      </c>
      <c r="F60" s="115">
        <v>50078</v>
      </c>
      <c r="G60" s="114">
        <v>49780</v>
      </c>
      <c r="H60" s="114">
        <v>50449</v>
      </c>
      <c r="I60" s="114">
        <v>49974</v>
      </c>
      <c r="J60" s="140">
        <v>49271</v>
      </c>
      <c r="K60" s="114">
        <v>807</v>
      </c>
      <c r="L60" s="116">
        <v>1.6378802946966775</v>
      </c>
    </row>
    <row r="61" spans="1:12" s="110" customFormat="1" ht="15" customHeight="1" x14ac:dyDescent="0.2">
      <c r="A61" s="120"/>
      <c r="B61" s="119"/>
      <c r="C61" s="258"/>
      <c r="D61" s="267" t="s">
        <v>199</v>
      </c>
      <c r="E61" s="113">
        <v>49.877892545439984</v>
      </c>
      <c r="F61" s="115">
        <v>49834</v>
      </c>
      <c r="G61" s="114">
        <v>49832</v>
      </c>
      <c r="H61" s="114">
        <v>50241</v>
      </c>
      <c r="I61" s="114">
        <v>50047</v>
      </c>
      <c r="J61" s="140">
        <v>49576</v>
      </c>
      <c r="K61" s="114">
        <v>258</v>
      </c>
      <c r="L61" s="116">
        <v>0.52041310311441025</v>
      </c>
    </row>
    <row r="62" spans="1:12" s="110" customFormat="1" ht="15" customHeight="1" x14ac:dyDescent="0.2">
      <c r="A62" s="120"/>
      <c r="B62" s="119"/>
      <c r="C62" s="258"/>
      <c r="D62" s="258" t="s">
        <v>200</v>
      </c>
      <c r="E62" s="113">
        <v>9.2525817673185049</v>
      </c>
      <c r="F62" s="115">
        <v>10187</v>
      </c>
      <c r="G62" s="114">
        <v>10246</v>
      </c>
      <c r="H62" s="114">
        <v>10299</v>
      </c>
      <c r="I62" s="114">
        <v>10236</v>
      </c>
      <c r="J62" s="140">
        <v>10146</v>
      </c>
      <c r="K62" s="114">
        <v>41</v>
      </c>
      <c r="L62" s="116">
        <v>0.40410013798541294</v>
      </c>
    </row>
    <row r="63" spans="1:12" s="110" customFormat="1" ht="15" customHeight="1" x14ac:dyDescent="0.2">
      <c r="A63" s="120"/>
      <c r="B63" s="119"/>
      <c r="C63" s="258"/>
      <c r="D63" s="267" t="s">
        <v>198</v>
      </c>
      <c r="E63" s="113">
        <v>46.932364778639439</v>
      </c>
      <c r="F63" s="115">
        <v>4781</v>
      </c>
      <c r="G63" s="114">
        <v>4798</v>
      </c>
      <c r="H63" s="114">
        <v>4813</v>
      </c>
      <c r="I63" s="114">
        <v>4735</v>
      </c>
      <c r="J63" s="140">
        <v>4653</v>
      </c>
      <c r="K63" s="114">
        <v>128</v>
      </c>
      <c r="L63" s="116">
        <v>2.7509133892112616</v>
      </c>
    </row>
    <row r="64" spans="1:12" s="110" customFormat="1" ht="15" customHeight="1" x14ac:dyDescent="0.2">
      <c r="A64" s="120"/>
      <c r="B64" s="119"/>
      <c r="C64" s="258"/>
      <c r="D64" s="267" t="s">
        <v>199</v>
      </c>
      <c r="E64" s="113">
        <v>53.067635221360561</v>
      </c>
      <c r="F64" s="115">
        <v>5406</v>
      </c>
      <c r="G64" s="114">
        <v>5448</v>
      </c>
      <c r="H64" s="114">
        <v>5486</v>
      </c>
      <c r="I64" s="114">
        <v>5501</v>
      </c>
      <c r="J64" s="140">
        <v>5493</v>
      </c>
      <c r="K64" s="114">
        <v>-87</v>
      </c>
      <c r="L64" s="116">
        <v>-1.5838339705079192</v>
      </c>
    </row>
    <row r="65" spans="1:12" s="110" customFormat="1" ht="15" customHeight="1" x14ac:dyDescent="0.2">
      <c r="A65" s="120"/>
      <c r="B65" s="119" t="s">
        <v>201</v>
      </c>
      <c r="C65" s="258"/>
      <c r="E65" s="113">
        <v>16.216399757991827</v>
      </c>
      <c r="F65" s="115">
        <v>26267</v>
      </c>
      <c r="G65" s="114">
        <v>26185</v>
      </c>
      <c r="H65" s="114">
        <v>26012</v>
      </c>
      <c r="I65" s="114">
        <v>25690</v>
      </c>
      <c r="J65" s="140">
        <v>25482</v>
      </c>
      <c r="K65" s="114">
        <v>785</v>
      </c>
      <c r="L65" s="116">
        <v>3.0806059179028336</v>
      </c>
    </row>
    <row r="66" spans="1:12" s="110" customFormat="1" ht="15" customHeight="1" x14ac:dyDescent="0.2">
      <c r="A66" s="120"/>
      <c r="B66" s="119"/>
      <c r="C66" s="258" t="s">
        <v>106</v>
      </c>
      <c r="E66" s="113">
        <v>46.008299387063616</v>
      </c>
      <c r="F66" s="115">
        <v>12085</v>
      </c>
      <c r="G66" s="114">
        <v>12070</v>
      </c>
      <c r="H66" s="114">
        <v>11973</v>
      </c>
      <c r="I66" s="114">
        <v>11839</v>
      </c>
      <c r="J66" s="140">
        <v>11711</v>
      </c>
      <c r="K66" s="114">
        <v>374</v>
      </c>
      <c r="L66" s="116">
        <v>3.1935786867048073</v>
      </c>
    </row>
    <row r="67" spans="1:12" s="110" customFormat="1" ht="15" customHeight="1" x14ac:dyDescent="0.2">
      <c r="A67" s="120"/>
      <c r="B67" s="119"/>
      <c r="C67" s="258" t="s">
        <v>107</v>
      </c>
      <c r="E67" s="113">
        <v>53.991700612936384</v>
      </c>
      <c r="F67" s="115">
        <v>14182</v>
      </c>
      <c r="G67" s="114">
        <v>14115</v>
      </c>
      <c r="H67" s="114">
        <v>14039</v>
      </c>
      <c r="I67" s="114">
        <v>13851</v>
      </c>
      <c r="J67" s="140">
        <v>13771</v>
      </c>
      <c r="K67" s="114">
        <v>411</v>
      </c>
      <c r="L67" s="116">
        <v>2.9845327136736621</v>
      </c>
    </row>
    <row r="68" spans="1:12" s="110" customFormat="1" ht="15" customHeight="1" x14ac:dyDescent="0.2">
      <c r="A68" s="120"/>
      <c r="B68" s="119"/>
      <c r="C68" s="258" t="s">
        <v>105</v>
      </c>
      <c r="D68" s="110" t="s">
        <v>202</v>
      </c>
      <c r="E68" s="113">
        <v>14.759964975063768</v>
      </c>
      <c r="F68" s="115">
        <v>3877</v>
      </c>
      <c r="G68" s="114">
        <v>3788</v>
      </c>
      <c r="H68" s="114">
        <v>3727</v>
      </c>
      <c r="I68" s="114">
        <v>3602</v>
      </c>
      <c r="J68" s="140">
        <v>3487</v>
      </c>
      <c r="K68" s="114">
        <v>390</v>
      </c>
      <c r="L68" s="116">
        <v>11.184399197017493</v>
      </c>
    </row>
    <row r="69" spans="1:12" s="110" customFormat="1" ht="15" customHeight="1" x14ac:dyDescent="0.2">
      <c r="A69" s="120"/>
      <c r="B69" s="119"/>
      <c r="C69" s="258"/>
      <c r="D69" s="267" t="s">
        <v>198</v>
      </c>
      <c r="E69" s="113">
        <v>44.1320608718081</v>
      </c>
      <c r="F69" s="115">
        <v>1711</v>
      </c>
      <c r="G69" s="114">
        <v>1681</v>
      </c>
      <c r="H69" s="114">
        <v>1656</v>
      </c>
      <c r="I69" s="114">
        <v>1600</v>
      </c>
      <c r="J69" s="140">
        <v>1546</v>
      </c>
      <c r="K69" s="114">
        <v>165</v>
      </c>
      <c r="L69" s="116">
        <v>10.672703751617076</v>
      </c>
    </row>
    <row r="70" spans="1:12" s="110" customFormat="1" ht="15" customHeight="1" x14ac:dyDescent="0.2">
      <c r="A70" s="120"/>
      <c r="B70" s="119"/>
      <c r="C70" s="258"/>
      <c r="D70" s="267" t="s">
        <v>199</v>
      </c>
      <c r="E70" s="113">
        <v>55.8679391281919</v>
      </c>
      <c r="F70" s="115">
        <v>2166</v>
      </c>
      <c r="G70" s="114">
        <v>2107</v>
      </c>
      <c r="H70" s="114">
        <v>2071</v>
      </c>
      <c r="I70" s="114">
        <v>2002</v>
      </c>
      <c r="J70" s="140">
        <v>1941</v>
      </c>
      <c r="K70" s="114">
        <v>225</v>
      </c>
      <c r="L70" s="116">
        <v>11.591962905718702</v>
      </c>
    </row>
    <row r="71" spans="1:12" s="110" customFormat="1" ht="15" customHeight="1" x14ac:dyDescent="0.2">
      <c r="A71" s="120"/>
      <c r="B71" s="119"/>
      <c r="C71" s="258"/>
      <c r="D71" s="110" t="s">
        <v>203</v>
      </c>
      <c r="E71" s="113">
        <v>76.716031522442606</v>
      </c>
      <c r="F71" s="115">
        <v>20151</v>
      </c>
      <c r="G71" s="114">
        <v>20137</v>
      </c>
      <c r="H71" s="114">
        <v>20058</v>
      </c>
      <c r="I71" s="114">
        <v>19919</v>
      </c>
      <c r="J71" s="140">
        <v>19842</v>
      </c>
      <c r="K71" s="114">
        <v>309</v>
      </c>
      <c r="L71" s="116">
        <v>1.5573026912609615</v>
      </c>
    </row>
    <row r="72" spans="1:12" s="110" customFormat="1" ht="15" customHeight="1" x14ac:dyDescent="0.2">
      <c r="A72" s="120"/>
      <c r="B72" s="119"/>
      <c r="C72" s="258"/>
      <c r="D72" s="267" t="s">
        <v>198</v>
      </c>
      <c r="E72" s="113">
        <v>45.268224901989974</v>
      </c>
      <c r="F72" s="115">
        <v>9122</v>
      </c>
      <c r="G72" s="114">
        <v>9121</v>
      </c>
      <c r="H72" s="114">
        <v>9061</v>
      </c>
      <c r="I72" s="114">
        <v>9019</v>
      </c>
      <c r="J72" s="140">
        <v>8967</v>
      </c>
      <c r="K72" s="114">
        <v>155</v>
      </c>
      <c r="L72" s="116">
        <v>1.7285602765696442</v>
      </c>
    </row>
    <row r="73" spans="1:12" s="110" customFormat="1" ht="15" customHeight="1" x14ac:dyDescent="0.2">
      <c r="A73" s="120"/>
      <c r="B73" s="119"/>
      <c r="C73" s="258"/>
      <c r="D73" s="267" t="s">
        <v>199</v>
      </c>
      <c r="E73" s="113">
        <v>54.731775098010026</v>
      </c>
      <c r="F73" s="115">
        <v>11029</v>
      </c>
      <c r="G73" s="114">
        <v>11016</v>
      </c>
      <c r="H73" s="114">
        <v>10997</v>
      </c>
      <c r="I73" s="114">
        <v>10900</v>
      </c>
      <c r="J73" s="140">
        <v>10875</v>
      </c>
      <c r="K73" s="114">
        <v>154</v>
      </c>
      <c r="L73" s="116">
        <v>1.4160919540229886</v>
      </c>
    </row>
    <row r="74" spans="1:12" s="110" customFormat="1" ht="15" customHeight="1" x14ac:dyDescent="0.2">
      <c r="A74" s="120"/>
      <c r="B74" s="119"/>
      <c r="C74" s="258"/>
      <c r="D74" s="110" t="s">
        <v>204</v>
      </c>
      <c r="E74" s="113">
        <v>8.524003502493624</v>
      </c>
      <c r="F74" s="115">
        <v>2239</v>
      </c>
      <c r="G74" s="114">
        <v>2260</v>
      </c>
      <c r="H74" s="114">
        <v>2227</v>
      </c>
      <c r="I74" s="114">
        <v>2169</v>
      </c>
      <c r="J74" s="140">
        <v>2153</v>
      </c>
      <c r="K74" s="114">
        <v>86</v>
      </c>
      <c r="L74" s="116">
        <v>3.9944263817928474</v>
      </c>
    </row>
    <row r="75" spans="1:12" s="110" customFormat="1" ht="15" customHeight="1" x14ac:dyDescent="0.2">
      <c r="A75" s="120"/>
      <c r="B75" s="119"/>
      <c r="C75" s="258"/>
      <c r="D75" s="267" t="s">
        <v>198</v>
      </c>
      <c r="E75" s="113">
        <v>55.917820455560516</v>
      </c>
      <c r="F75" s="115">
        <v>1252</v>
      </c>
      <c r="G75" s="114">
        <v>1268</v>
      </c>
      <c r="H75" s="114">
        <v>1256</v>
      </c>
      <c r="I75" s="114">
        <v>1220</v>
      </c>
      <c r="J75" s="140">
        <v>1198</v>
      </c>
      <c r="K75" s="114">
        <v>54</v>
      </c>
      <c r="L75" s="116">
        <v>4.5075125208681133</v>
      </c>
    </row>
    <row r="76" spans="1:12" s="110" customFormat="1" ht="15" customHeight="1" x14ac:dyDescent="0.2">
      <c r="A76" s="120"/>
      <c r="B76" s="119"/>
      <c r="C76" s="258"/>
      <c r="D76" s="267" t="s">
        <v>199</v>
      </c>
      <c r="E76" s="113">
        <v>44.082179544439484</v>
      </c>
      <c r="F76" s="115">
        <v>987</v>
      </c>
      <c r="G76" s="114">
        <v>992</v>
      </c>
      <c r="H76" s="114">
        <v>971</v>
      </c>
      <c r="I76" s="114">
        <v>949</v>
      </c>
      <c r="J76" s="140">
        <v>955</v>
      </c>
      <c r="K76" s="114">
        <v>32</v>
      </c>
      <c r="L76" s="116">
        <v>3.3507853403141361</v>
      </c>
    </row>
    <row r="77" spans="1:12" s="110" customFormat="1" ht="15" customHeight="1" x14ac:dyDescent="0.2">
      <c r="A77" s="534"/>
      <c r="B77" s="119" t="s">
        <v>205</v>
      </c>
      <c r="C77" s="268"/>
      <c r="D77" s="182"/>
      <c r="E77" s="113">
        <v>8.0078776130091747</v>
      </c>
      <c r="F77" s="115">
        <v>12971</v>
      </c>
      <c r="G77" s="114">
        <v>13190</v>
      </c>
      <c r="H77" s="114">
        <v>13653</v>
      </c>
      <c r="I77" s="114">
        <v>13722</v>
      </c>
      <c r="J77" s="140">
        <v>13469</v>
      </c>
      <c r="K77" s="114">
        <v>-498</v>
      </c>
      <c r="L77" s="116">
        <v>-3.697379166976019</v>
      </c>
    </row>
    <row r="78" spans="1:12" s="110" customFormat="1" ht="15" customHeight="1" x14ac:dyDescent="0.2">
      <c r="A78" s="120"/>
      <c r="B78" s="119"/>
      <c r="C78" s="268" t="s">
        <v>106</v>
      </c>
      <c r="D78" s="182"/>
      <c r="E78" s="113">
        <v>55.716598566031919</v>
      </c>
      <c r="F78" s="115">
        <v>7227</v>
      </c>
      <c r="G78" s="114">
        <v>7362</v>
      </c>
      <c r="H78" s="114">
        <v>7641</v>
      </c>
      <c r="I78" s="114">
        <v>7668</v>
      </c>
      <c r="J78" s="140">
        <v>7512</v>
      </c>
      <c r="K78" s="114">
        <v>-285</v>
      </c>
      <c r="L78" s="116">
        <v>-3.7939297124600637</v>
      </c>
    </row>
    <row r="79" spans="1:12" s="110" customFormat="1" ht="15" customHeight="1" x14ac:dyDescent="0.2">
      <c r="A79" s="123"/>
      <c r="B79" s="124"/>
      <c r="C79" s="260" t="s">
        <v>107</v>
      </c>
      <c r="D79" s="261"/>
      <c r="E79" s="125">
        <v>44.283401433968081</v>
      </c>
      <c r="F79" s="143">
        <v>5744</v>
      </c>
      <c r="G79" s="144">
        <v>5828</v>
      </c>
      <c r="H79" s="144">
        <v>6012</v>
      </c>
      <c r="I79" s="144">
        <v>6054</v>
      </c>
      <c r="J79" s="145">
        <v>5957</v>
      </c>
      <c r="K79" s="144">
        <v>-213</v>
      </c>
      <c r="L79" s="146">
        <v>-3.5756253147557495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161978</v>
      </c>
      <c r="E11" s="114">
        <v>162335</v>
      </c>
      <c r="F11" s="114">
        <v>163978</v>
      </c>
      <c r="G11" s="114">
        <v>161447</v>
      </c>
      <c r="H11" s="140">
        <v>159669</v>
      </c>
      <c r="I11" s="115">
        <v>2309</v>
      </c>
      <c r="J11" s="116">
        <v>1.4461166538276058</v>
      </c>
    </row>
    <row r="12" spans="1:15" s="110" customFormat="1" ht="24.95" customHeight="1" x14ac:dyDescent="0.2">
      <c r="A12" s="193" t="s">
        <v>132</v>
      </c>
      <c r="B12" s="194" t="s">
        <v>133</v>
      </c>
      <c r="C12" s="113">
        <v>1.7088740446233439</v>
      </c>
      <c r="D12" s="115">
        <v>2768</v>
      </c>
      <c r="E12" s="114">
        <v>2739</v>
      </c>
      <c r="F12" s="114">
        <v>2878</v>
      </c>
      <c r="G12" s="114">
        <v>2821</v>
      </c>
      <c r="H12" s="140">
        <v>2756</v>
      </c>
      <c r="I12" s="115">
        <v>12</v>
      </c>
      <c r="J12" s="116">
        <v>0.43541364296081275</v>
      </c>
    </row>
    <row r="13" spans="1:15" s="110" customFormat="1" ht="24.95" customHeight="1" x14ac:dyDescent="0.2">
      <c r="A13" s="193" t="s">
        <v>134</v>
      </c>
      <c r="B13" s="199" t="s">
        <v>214</v>
      </c>
      <c r="C13" s="113">
        <v>2.0922594426403585</v>
      </c>
      <c r="D13" s="115">
        <v>3389</v>
      </c>
      <c r="E13" s="114">
        <v>3404</v>
      </c>
      <c r="F13" s="114">
        <v>3389</v>
      </c>
      <c r="G13" s="114">
        <v>3308</v>
      </c>
      <c r="H13" s="140">
        <v>3273</v>
      </c>
      <c r="I13" s="115">
        <v>116</v>
      </c>
      <c r="J13" s="116">
        <v>3.5441490986862205</v>
      </c>
    </row>
    <row r="14" spans="1:15" s="287" customFormat="1" ht="24" customHeight="1" x14ac:dyDescent="0.2">
      <c r="A14" s="193" t="s">
        <v>215</v>
      </c>
      <c r="B14" s="199" t="s">
        <v>137</v>
      </c>
      <c r="C14" s="113">
        <v>11.023101902727531</v>
      </c>
      <c r="D14" s="115">
        <v>17855</v>
      </c>
      <c r="E14" s="114">
        <v>17852</v>
      </c>
      <c r="F14" s="114">
        <v>18287</v>
      </c>
      <c r="G14" s="114">
        <v>18022</v>
      </c>
      <c r="H14" s="140">
        <v>17914</v>
      </c>
      <c r="I14" s="115">
        <v>-59</v>
      </c>
      <c r="J14" s="116">
        <v>-0.32935134531651222</v>
      </c>
      <c r="K14" s="110"/>
      <c r="L14" s="110"/>
      <c r="M14" s="110"/>
      <c r="N14" s="110"/>
      <c r="O14" s="110"/>
    </row>
    <row r="15" spans="1:15" s="110" customFormat="1" ht="24.75" customHeight="1" x14ac:dyDescent="0.2">
      <c r="A15" s="193" t="s">
        <v>216</v>
      </c>
      <c r="B15" s="199" t="s">
        <v>217</v>
      </c>
      <c r="C15" s="113">
        <v>2.022496882292657</v>
      </c>
      <c r="D15" s="115">
        <v>3276</v>
      </c>
      <c r="E15" s="114">
        <v>3290</v>
      </c>
      <c r="F15" s="114">
        <v>3302</v>
      </c>
      <c r="G15" s="114">
        <v>3323</v>
      </c>
      <c r="H15" s="140">
        <v>3320</v>
      </c>
      <c r="I15" s="115">
        <v>-44</v>
      </c>
      <c r="J15" s="116">
        <v>-1.3253012048192772</v>
      </c>
    </row>
    <row r="16" spans="1:15" s="287" customFormat="1" ht="24.95" customHeight="1" x14ac:dyDescent="0.2">
      <c r="A16" s="193" t="s">
        <v>218</v>
      </c>
      <c r="B16" s="199" t="s">
        <v>141</v>
      </c>
      <c r="C16" s="113">
        <v>8.155428514983516</v>
      </c>
      <c r="D16" s="115">
        <v>13210</v>
      </c>
      <c r="E16" s="114">
        <v>13212</v>
      </c>
      <c r="F16" s="114">
        <v>13225</v>
      </c>
      <c r="G16" s="114">
        <v>12903</v>
      </c>
      <c r="H16" s="140">
        <v>12821</v>
      </c>
      <c r="I16" s="115">
        <v>389</v>
      </c>
      <c r="J16" s="116">
        <v>3.0340847047812183</v>
      </c>
      <c r="K16" s="110"/>
      <c r="L16" s="110"/>
      <c r="M16" s="110"/>
      <c r="N16" s="110"/>
      <c r="O16" s="110"/>
    </row>
    <row r="17" spans="1:15" s="110" customFormat="1" ht="24.95" customHeight="1" x14ac:dyDescent="0.2">
      <c r="A17" s="193" t="s">
        <v>219</v>
      </c>
      <c r="B17" s="199" t="s">
        <v>220</v>
      </c>
      <c r="C17" s="113">
        <v>0.84517650545135758</v>
      </c>
      <c r="D17" s="115">
        <v>1369</v>
      </c>
      <c r="E17" s="114">
        <v>1350</v>
      </c>
      <c r="F17" s="114">
        <v>1760</v>
      </c>
      <c r="G17" s="114">
        <v>1796</v>
      </c>
      <c r="H17" s="140">
        <v>1773</v>
      </c>
      <c r="I17" s="115">
        <v>-404</v>
      </c>
      <c r="J17" s="116">
        <v>-22.786238014664409</v>
      </c>
    </row>
    <row r="18" spans="1:15" s="287" customFormat="1" ht="24.95" customHeight="1" x14ac:dyDescent="0.2">
      <c r="A18" s="201" t="s">
        <v>144</v>
      </c>
      <c r="B18" s="202" t="s">
        <v>145</v>
      </c>
      <c r="C18" s="113">
        <v>6.0625517045524697</v>
      </c>
      <c r="D18" s="115">
        <v>9820</v>
      </c>
      <c r="E18" s="114">
        <v>9822</v>
      </c>
      <c r="F18" s="114">
        <v>10067</v>
      </c>
      <c r="G18" s="114">
        <v>9917</v>
      </c>
      <c r="H18" s="140">
        <v>9800</v>
      </c>
      <c r="I18" s="115">
        <v>20</v>
      </c>
      <c r="J18" s="116">
        <v>0.20408163265306123</v>
      </c>
      <c r="K18" s="110"/>
      <c r="L18" s="110"/>
      <c r="M18" s="110"/>
      <c r="N18" s="110"/>
      <c r="O18" s="110"/>
    </row>
    <row r="19" spans="1:15" s="110" customFormat="1" ht="24.95" customHeight="1" x14ac:dyDescent="0.2">
      <c r="A19" s="193" t="s">
        <v>146</v>
      </c>
      <c r="B19" s="199" t="s">
        <v>147</v>
      </c>
      <c r="C19" s="113">
        <v>12.846188988628086</v>
      </c>
      <c r="D19" s="115">
        <v>20808</v>
      </c>
      <c r="E19" s="114">
        <v>21006</v>
      </c>
      <c r="F19" s="114">
        <v>21115</v>
      </c>
      <c r="G19" s="114">
        <v>20901</v>
      </c>
      <c r="H19" s="140">
        <v>20678</v>
      </c>
      <c r="I19" s="115">
        <v>130</v>
      </c>
      <c r="J19" s="116">
        <v>0.62868749395492796</v>
      </c>
    </row>
    <row r="20" spans="1:15" s="287" customFormat="1" ht="24.95" customHeight="1" x14ac:dyDescent="0.2">
      <c r="A20" s="193" t="s">
        <v>148</v>
      </c>
      <c r="B20" s="199" t="s">
        <v>149</v>
      </c>
      <c r="C20" s="113">
        <v>6.7490646877971079</v>
      </c>
      <c r="D20" s="115">
        <v>10932</v>
      </c>
      <c r="E20" s="114">
        <v>10950</v>
      </c>
      <c r="F20" s="114">
        <v>11104</v>
      </c>
      <c r="G20" s="114">
        <v>10935</v>
      </c>
      <c r="H20" s="140">
        <v>10830</v>
      </c>
      <c r="I20" s="115">
        <v>102</v>
      </c>
      <c r="J20" s="116">
        <v>0.94182825484764543</v>
      </c>
      <c r="K20" s="110"/>
      <c r="L20" s="110"/>
      <c r="M20" s="110"/>
      <c r="N20" s="110"/>
      <c r="O20" s="110"/>
    </row>
    <row r="21" spans="1:15" s="110" customFormat="1" ht="24.95" customHeight="1" x14ac:dyDescent="0.2">
      <c r="A21" s="201" t="s">
        <v>150</v>
      </c>
      <c r="B21" s="202" t="s">
        <v>151</v>
      </c>
      <c r="C21" s="113">
        <v>5.5266764622356126</v>
      </c>
      <c r="D21" s="115">
        <v>8952</v>
      </c>
      <c r="E21" s="114">
        <v>8780</v>
      </c>
      <c r="F21" s="114">
        <v>9375</v>
      </c>
      <c r="G21" s="114">
        <v>9314</v>
      </c>
      <c r="H21" s="140">
        <v>8601</v>
      </c>
      <c r="I21" s="115">
        <v>351</v>
      </c>
      <c r="J21" s="116">
        <v>4.0809208231600973</v>
      </c>
    </row>
    <row r="22" spans="1:15" s="110" customFormat="1" ht="24.95" customHeight="1" x14ac:dyDescent="0.2">
      <c r="A22" s="201" t="s">
        <v>152</v>
      </c>
      <c r="B22" s="199" t="s">
        <v>153</v>
      </c>
      <c r="C22" s="113">
        <v>1.9477953796194545</v>
      </c>
      <c r="D22" s="115">
        <v>3155</v>
      </c>
      <c r="E22" s="114">
        <v>3127</v>
      </c>
      <c r="F22" s="114">
        <v>3128</v>
      </c>
      <c r="G22" s="114">
        <v>3021</v>
      </c>
      <c r="H22" s="140">
        <v>2985</v>
      </c>
      <c r="I22" s="115">
        <v>170</v>
      </c>
      <c r="J22" s="116">
        <v>5.6951423785594644</v>
      </c>
    </row>
    <row r="23" spans="1:15" s="110" customFormat="1" ht="24.95" customHeight="1" x14ac:dyDescent="0.2">
      <c r="A23" s="193" t="s">
        <v>154</v>
      </c>
      <c r="B23" s="199" t="s">
        <v>155</v>
      </c>
      <c r="C23" s="113">
        <v>1.5125510871846795</v>
      </c>
      <c r="D23" s="115">
        <v>2450</v>
      </c>
      <c r="E23" s="114">
        <v>2387</v>
      </c>
      <c r="F23" s="114">
        <v>2374</v>
      </c>
      <c r="G23" s="114">
        <v>2352</v>
      </c>
      <c r="H23" s="140">
        <v>2373</v>
      </c>
      <c r="I23" s="115">
        <v>77</v>
      </c>
      <c r="J23" s="116">
        <v>3.2448377581120944</v>
      </c>
    </row>
    <row r="24" spans="1:15" s="110" customFormat="1" ht="24.95" customHeight="1" x14ac:dyDescent="0.2">
      <c r="A24" s="193" t="s">
        <v>156</v>
      </c>
      <c r="B24" s="199" t="s">
        <v>221</v>
      </c>
      <c r="C24" s="113">
        <v>7.1775179345343192</v>
      </c>
      <c r="D24" s="115">
        <v>11626</v>
      </c>
      <c r="E24" s="114">
        <v>11691</v>
      </c>
      <c r="F24" s="114">
        <v>11270</v>
      </c>
      <c r="G24" s="114">
        <v>11041</v>
      </c>
      <c r="H24" s="140">
        <v>10878</v>
      </c>
      <c r="I24" s="115">
        <v>748</v>
      </c>
      <c r="J24" s="116">
        <v>6.8762640191211624</v>
      </c>
    </row>
    <row r="25" spans="1:15" s="110" customFormat="1" ht="24.95" customHeight="1" x14ac:dyDescent="0.2">
      <c r="A25" s="193" t="s">
        <v>222</v>
      </c>
      <c r="B25" s="204" t="s">
        <v>159</v>
      </c>
      <c r="C25" s="113">
        <v>7.4862018298781319</v>
      </c>
      <c r="D25" s="115">
        <v>12126</v>
      </c>
      <c r="E25" s="114">
        <v>12169</v>
      </c>
      <c r="F25" s="114">
        <v>12334</v>
      </c>
      <c r="G25" s="114">
        <v>12354</v>
      </c>
      <c r="H25" s="140">
        <v>12212</v>
      </c>
      <c r="I25" s="115">
        <v>-86</v>
      </c>
      <c r="J25" s="116">
        <v>-0.70422535211267601</v>
      </c>
    </row>
    <row r="26" spans="1:15" s="110" customFormat="1" ht="24.95" customHeight="1" x14ac:dyDescent="0.2">
      <c r="A26" s="201">
        <v>782.78300000000002</v>
      </c>
      <c r="B26" s="203" t="s">
        <v>160</v>
      </c>
      <c r="C26" s="113">
        <v>1.5736704984627543</v>
      </c>
      <c r="D26" s="115">
        <v>2549</v>
      </c>
      <c r="E26" s="114">
        <v>2618</v>
      </c>
      <c r="F26" s="114">
        <v>2836</v>
      </c>
      <c r="G26" s="114">
        <v>2628</v>
      </c>
      <c r="H26" s="140">
        <v>2607</v>
      </c>
      <c r="I26" s="115">
        <v>-58</v>
      </c>
      <c r="J26" s="116">
        <v>-2.2247794399693133</v>
      </c>
    </row>
    <row r="27" spans="1:15" s="110" customFormat="1" ht="24.95" customHeight="1" x14ac:dyDescent="0.2">
      <c r="A27" s="193" t="s">
        <v>161</v>
      </c>
      <c r="B27" s="199" t="s">
        <v>223</v>
      </c>
      <c r="C27" s="113">
        <v>6.0452654064132165</v>
      </c>
      <c r="D27" s="115">
        <v>9792</v>
      </c>
      <c r="E27" s="114">
        <v>9801</v>
      </c>
      <c r="F27" s="114">
        <v>9826</v>
      </c>
      <c r="G27" s="114">
        <v>9701</v>
      </c>
      <c r="H27" s="140">
        <v>9760</v>
      </c>
      <c r="I27" s="115">
        <v>32</v>
      </c>
      <c r="J27" s="116">
        <v>0.32786885245901637</v>
      </c>
    </row>
    <row r="28" spans="1:15" s="110" customFormat="1" ht="24.95" customHeight="1" x14ac:dyDescent="0.2">
      <c r="A28" s="193" t="s">
        <v>163</v>
      </c>
      <c r="B28" s="199" t="s">
        <v>164</v>
      </c>
      <c r="C28" s="113">
        <v>5.3075108965415057</v>
      </c>
      <c r="D28" s="115">
        <v>8597</v>
      </c>
      <c r="E28" s="114">
        <v>8677</v>
      </c>
      <c r="F28" s="114">
        <v>8646</v>
      </c>
      <c r="G28" s="114">
        <v>8212</v>
      </c>
      <c r="H28" s="140">
        <v>8229</v>
      </c>
      <c r="I28" s="115">
        <v>368</v>
      </c>
      <c r="J28" s="116">
        <v>4.4719893061125289</v>
      </c>
    </row>
    <row r="29" spans="1:15" s="110" customFormat="1" ht="24.95" customHeight="1" x14ac:dyDescent="0.2">
      <c r="A29" s="193">
        <v>86</v>
      </c>
      <c r="B29" s="199" t="s">
        <v>165</v>
      </c>
      <c r="C29" s="113">
        <v>9.4469619331020258</v>
      </c>
      <c r="D29" s="115">
        <v>15302</v>
      </c>
      <c r="E29" s="114">
        <v>15378</v>
      </c>
      <c r="F29" s="114">
        <v>15400</v>
      </c>
      <c r="G29" s="114">
        <v>15009</v>
      </c>
      <c r="H29" s="140">
        <v>15001</v>
      </c>
      <c r="I29" s="115">
        <v>301</v>
      </c>
      <c r="J29" s="116">
        <v>2.0065328978068129</v>
      </c>
    </row>
    <row r="30" spans="1:15" s="110" customFormat="1" ht="24.95" customHeight="1" x14ac:dyDescent="0.2">
      <c r="A30" s="193">
        <v>87.88</v>
      </c>
      <c r="B30" s="204" t="s">
        <v>166</v>
      </c>
      <c r="C30" s="113">
        <v>9.6210596500759369</v>
      </c>
      <c r="D30" s="115">
        <v>15584</v>
      </c>
      <c r="E30" s="114">
        <v>15576</v>
      </c>
      <c r="F30" s="114">
        <v>15554</v>
      </c>
      <c r="G30" s="114">
        <v>15004</v>
      </c>
      <c r="H30" s="140">
        <v>14966</v>
      </c>
      <c r="I30" s="115">
        <v>618</v>
      </c>
      <c r="J30" s="116">
        <v>4.1293598824001068</v>
      </c>
    </row>
    <row r="31" spans="1:15" s="110" customFormat="1" ht="24.95" customHeight="1" x14ac:dyDescent="0.2">
      <c r="A31" s="193" t="s">
        <v>167</v>
      </c>
      <c r="B31" s="199" t="s">
        <v>168</v>
      </c>
      <c r="C31" s="113">
        <v>3.8727481509834667</v>
      </c>
      <c r="D31" s="115">
        <v>6273</v>
      </c>
      <c r="E31" s="114">
        <v>6358</v>
      </c>
      <c r="F31" s="114">
        <v>6395</v>
      </c>
      <c r="G31" s="114">
        <v>6907</v>
      </c>
      <c r="H31" s="140">
        <v>6806</v>
      </c>
      <c r="I31" s="115">
        <v>-533</v>
      </c>
      <c r="J31" s="116">
        <v>-7.831325301204819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1.7088740446233439</v>
      </c>
      <c r="D34" s="115">
        <v>2768</v>
      </c>
      <c r="E34" s="114">
        <v>2739</v>
      </c>
      <c r="F34" s="114">
        <v>2878</v>
      </c>
      <c r="G34" s="114">
        <v>2821</v>
      </c>
      <c r="H34" s="140">
        <v>2756</v>
      </c>
      <c r="I34" s="115">
        <v>12</v>
      </c>
      <c r="J34" s="116">
        <v>0.43541364296081275</v>
      </c>
    </row>
    <row r="35" spans="1:10" s="110" customFormat="1" ht="24.95" customHeight="1" x14ac:dyDescent="0.2">
      <c r="A35" s="292" t="s">
        <v>171</v>
      </c>
      <c r="B35" s="293" t="s">
        <v>172</v>
      </c>
      <c r="C35" s="113">
        <v>19.17791304992036</v>
      </c>
      <c r="D35" s="115">
        <v>31064</v>
      </c>
      <c r="E35" s="114">
        <v>31078</v>
      </c>
      <c r="F35" s="114">
        <v>31743</v>
      </c>
      <c r="G35" s="114">
        <v>31247</v>
      </c>
      <c r="H35" s="140">
        <v>30987</v>
      </c>
      <c r="I35" s="115">
        <v>77</v>
      </c>
      <c r="J35" s="116">
        <v>0.24849130280440185</v>
      </c>
    </row>
    <row r="36" spans="1:10" s="110" customFormat="1" ht="24.95" customHeight="1" x14ac:dyDescent="0.2">
      <c r="A36" s="294" t="s">
        <v>173</v>
      </c>
      <c r="B36" s="295" t="s">
        <v>174</v>
      </c>
      <c r="C36" s="125">
        <v>79.113212905456294</v>
      </c>
      <c r="D36" s="143">
        <v>128146</v>
      </c>
      <c r="E36" s="144">
        <v>128518</v>
      </c>
      <c r="F36" s="144">
        <v>129357</v>
      </c>
      <c r="G36" s="144">
        <v>127379</v>
      </c>
      <c r="H36" s="145">
        <v>125926</v>
      </c>
      <c r="I36" s="143">
        <v>2220</v>
      </c>
      <c r="J36" s="146">
        <v>1.7629401394469768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2020-09-28T06:22:25Z</dcterms:created>
  <dcterms:modified xsi:type="dcterms:W3CDTF">2020-09-28T10:31:38Z</dcterms:modified>
</cp:coreProperties>
</file>