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32" i="24"/>
  <c r="K57" i="15"/>
  <c r="L57" i="15" s="1"/>
  <c r="C38" i="24"/>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K27" i="24" s="1"/>
  <c r="B26" i="24"/>
  <c r="B25" i="24"/>
  <c r="B24" i="24"/>
  <c r="B23" i="24"/>
  <c r="B22" i="24"/>
  <c r="B21" i="24"/>
  <c r="B20" i="24"/>
  <c r="B19" i="24"/>
  <c r="K19" i="24" s="1"/>
  <c r="B18" i="24"/>
  <c r="B17" i="24"/>
  <c r="B16" i="24"/>
  <c r="B15" i="24"/>
  <c r="B9" i="24"/>
  <c r="B8" i="24"/>
  <c r="B7" i="24"/>
  <c r="L16" i="24" l="1"/>
  <c r="L24" i="24"/>
  <c r="H19" i="24"/>
  <c r="H27" i="24"/>
  <c r="K35" i="24"/>
  <c r="H35" i="24"/>
  <c r="F7" i="24"/>
  <c r="D7" i="24"/>
  <c r="J7" i="24"/>
  <c r="K7" i="24"/>
  <c r="H7" i="24"/>
  <c r="K8" i="24"/>
  <c r="J8" i="24"/>
  <c r="H8" i="24"/>
  <c r="F8" i="24"/>
  <c r="D8" i="24"/>
  <c r="F21" i="24"/>
  <c r="D21" i="24"/>
  <c r="J21" i="24"/>
  <c r="H21" i="24"/>
  <c r="K21" i="24"/>
  <c r="D38" i="24"/>
  <c r="K38" i="24"/>
  <c r="J38" i="24"/>
  <c r="H38" i="24"/>
  <c r="F38" i="24"/>
  <c r="F9" i="24"/>
  <c r="D9" i="24"/>
  <c r="J9" i="24"/>
  <c r="H9" i="24"/>
  <c r="K9" i="24"/>
  <c r="G9" i="24"/>
  <c r="M9" i="24"/>
  <c r="E9" i="24"/>
  <c r="L9" i="24"/>
  <c r="I9" i="24"/>
  <c r="K24" i="24"/>
  <c r="J24" i="24"/>
  <c r="H24" i="24"/>
  <c r="F24" i="24"/>
  <c r="D24" i="24"/>
  <c r="F15" i="24"/>
  <c r="D15" i="24"/>
  <c r="J15" i="24"/>
  <c r="K15" i="24"/>
  <c r="H15" i="24"/>
  <c r="K30" i="24"/>
  <c r="J30" i="24"/>
  <c r="H30" i="24"/>
  <c r="F30" i="24"/>
  <c r="G19" i="24"/>
  <c r="M19" i="24"/>
  <c r="E19" i="24"/>
  <c r="L19" i="24"/>
  <c r="I19" i="24"/>
  <c r="I37" i="24"/>
  <c r="G37" i="24"/>
  <c r="L37" i="24"/>
  <c r="E37" i="24"/>
  <c r="M37" i="24"/>
  <c r="K28" i="24"/>
  <c r="J28" i="24"/>
  <c r="H28" i="24"/>
  <c r="F28" i="24"/>
  <c r="D28" i="24"/>
  <c r="F31" i="24"/>
  <c r="D31" i="24"/>
  <c r="J31" i="24"/>
  <c r="K31" i="24"/>
  <c r="H31" i="24"/>
  <c r="I20" i="24"/>
  <c r="M20" i="24"/>
  <c r="E20" i="24"/>
  <c r="L20" i="24"/>
  <c r="G20" i="24"/>
  <c r="I30" i="24"/>
  <c r="M30" i="24"/>
  <c r="E30" i="24"/>
  <c r="L30" i="24"/>
  <c r="G30" i="24"/>
  <c r="M38" i="24"/>
  <c r="E38" i="24"/>
  <c r="L38" i="24"/>
  <c r="G38" i="24"/>
  <c r="I38" i="24"/>
  <c r="K58" i="24"/>
  <c r="J58" i="24"/>
  <c r="I58" i="24"/>
  <c r="K34" i="24"/>
  <c r="J34" i="24"/>
  <c r="H34" i="24"/>
  <c r="F34" i="24"/>
  <c r="D34" i="24"/>
  <c r="K16" i="24"/>
  <c r="J16" i="24"/>
  <c r="H16" i="24"/>
  <c r="F16" i="24"/>
  <c r="D16" i="24"/>
  <c r="K22" i="24"/>
  <c r="J22" i="24"/>
  <c r="H22" i="24"/>
  <c r="F22" i="24"/>
  <c r="G17" i="24"/>
  <c r="M17" i="24"/>
  <c r="E17" i="24"/>
  <c r="L17" i="24"/>
  <c r="I17" i="24"/>
  <c r="G27" i="24"/>
  <c r="M27" i="24"/>
  <c r="E27" i="24"/>
  <c r="L27" i="24"/>
  <c r="I27" i="24"/>
  <c r="K74" i="24"/>
  <c r="J74" i="24"/>
  <c r="I74" i="24"/>
  <c r="G23" i="24"/>
  <c r="M23" i="24"/>
  <c r="E23" i="24"/>
  <c r="L23" i="24"/>
  <c r="I23" i="24"/>
  <c r="F17" i="24"/>
  <c r="D17" i="24"/>
  <c r="J17" i="24"/>
  <c r="K17" i="24"/>
  <c r="H17" i="24"/>
  <c r="K26" i="24"/>
  <c r="J26" i="24"/>
  <c r="H26" i="24"/>
  <c r="F26" i="24"/>
  <c r="D26" i="24"/>
  <c r="K32" i="24"/>
  <c r="J32" i="24"/>
  <c r="H32" i="24"/>
  <c r="F32" i="24"/>
  <c r="D32" i="24"/>
  <c r="C14" i="24"/>
  <c r="C6" i="24"/>
  <c r="G21" i="24"/>
  <c r="M21" i="24"/>
  <c r="E21" i="24"/>
  <c r="L21" i="24"/>
  <c r="I21" i="24"/>
  <c r="G31" i="24"/>
  <c r="M31" i="24"/>
  <c r="E31" i="24"/>
  <c r="L31" i="24"/>
  <c r="I31" i="24"/>
  <c r="D22" i="24"/>
  <c r="K20" i="24"/>
  <c r="J20" i="24"/>
  <c r="H20" i="24"/>
  <c r="F20" i="24"/>
  <c r="D20" i="24"/>
  <c r="F23" i="24"/>
  <c r="D23" i="24"/>
  <c r="J23" i="24"/>
  <c r="K23" i="24"/>
  <c r="H23" i="24"/>
  <c r="F29" i="24"/>
  <c r="D29" i="24"/>
  <c r="J29" i="24"/>
  <c r="H29" i="24"/>
  <c r="K29" i="24"/>
  <c r="B45" i="24"/>
  <c r="B39" i="24"/>
  <c r="I28" i="24"/>
  <c r="M28" i="24"/>
  <c r="E28" i="24"/>
  <c r="L28" i="24"/>
  <c r="G28" i="24"/>
  <c r="C45" i="24"/>
  <c r="C39" i="24"/>
  <c r="B14" i="24"/>
  <c r="B6" i="24"/>
  <c r="F33" i="24"/>
  <c r="D33" i="24"/>
  <c r="J33" i="24"/>
  <c r="K33" i="24"/>
  <c r="H33" i="24"/>
  <c r="G7" i="24"/>
  <c r="M7" i="24"/>
  <c r="E7" i="24"/>
  <c r="L7" i="24"/>
  <c r="I7" i="24"/>
  <c r="I8" i="24"/>
  <c r="M8" i="24"/>
  <c r="E8" i="24"/>
  <c r="L8" i="24"/>
  <c r="G8" i="24"/>
  <c r="G15" i="24"/>
  <c r="M15" i="24"/>
  <c r="E15" i="24"/>
  <c r="L15" i="24"/>
  <c r="I15" i="24"/>
  <c r="G25" i="24"/>
  <c r="M25" i="24"/>
  <c r="E25" i="24"/>
  <c r="L25" i="24"/>
  <c r="I25" i="24"/>
  <c r="G35" i="24"/>
  <c r="M35" i="24"/>
  <c r="E35" i="24"/>
  <c r="L35" i="24"/>
  <c r="I35" i="24"/>
  <c r="F25" i="24"/>
  <c r="D25" i="24"/>
  <c r="J25" i="24"/>
  <c r="K25" i="24"/>
  <c r="H25" i="24"/>
  <c r="G33" i="24"/>
  <c r="M33" i="24"/>
  <c r="E33" i="24"/>
  <c r="L33" i="24"/>
  <c r="I33" i="24"/>
  <c r="K18" i="24"/>
  <c r="J18" i="24"/>
  <c r="H18" i="24"/>
  <c r="F18" i="24"/>
  <c r="D18" i="24"/>
  <c r="H37" i="24"/>
  <c r="F37" i="24"/>
  <c r="D37" i="24"/>
  <c r="K37" i="24"/>
  <c r="J37" i="24"/>
  <c r="I22" i="24"/>
  <c r="M22" i="24"/>
  <c r="E22" i="24"/>
  <c r="L22" i="24"/>
  <c r="G22" i="24"/>
  <c r="G29" i="24"/>
  <c r="M29" i="24"/>
  <c r="E29" i="24"/>
  <c r="L29" i="24"/>
  <c r="I29" i="24"/>
  <c r="D30" i="24"/>
  <c r="K66" i="24"/>
  <c r="J66" i="24"/>
  <c r="I66" i="24"/>
  <c r="I77" i="24"/>
  <c r="K53" i="24"/>
  <c r="J53" i="24"/>
  <c r="K61" i="24"/>
  <c r="J61" i="24"/>
  <c r="K69" i="24"/>
  <c r="J69" i="24"/>
  <c r="K55" i="24"/>
  <c r="J55" i="24"/>
  <c r="K63" i="24"/>
  <c r="J63" i="24"/>
  <c r="K71" i="24"/>
  <c r="J71" i="24"/>
  <c r="H43" i="24"/>
  <c r="F43" i="24"/>
  <c r="D43" i="24"/>
  <c r="K43" i="24"/>
  <c r="K52" i="24"/>
  <c r="J52" i="24"/>
  <c r="K60" i="24"/>
  <c r="J60" i="24"/>
  <c r="K68" i="24"/>
  <c r="J68" i="24"/>
  <c r="F19" i="24"/>
  <c r="D19" i="24"/>
  <c r="J19" i="24"/>
  <c r="F27" i="24"/>
  <c r="D27" i="24"/>
  <c r="J27" i="24"/>
  <c r="F35" i="24"/>
  <c r="D35" i="24"/>
  <c r="J35" i="24"/>
  <c r="K57" i="24"/>
  <c r="J57" i="24"/>
  <c r="K65" i="24"/>
  <c r="J65" i="24"/>
  <c r="K73" i="24"/>
  <c r="J73" i="24"/>
  <c r="I18" i="24"/>
  <c r="M18" i="24"/>
  <c r="E18" i="24"/>
  <c r="I26" i="24"/>
  <c r="M26" i="24"/>
  <c r="E26" i="24"/>
  <c r="I34" i="24"/>
  <c r="M34" i="24"/>
  <c r="E34" i="24"/>
  <c r="K54" i="24"/>
  <c r="J54" i="24"/>
  <c r="K62" i="24"/>
  <c r="J62" i="24"/>
  <c r="K70" i="24"/>
  <c r="J70" i="24"/>
  <c r="G18" i="24"/>
  <c r="G26" i="24"/>
  <c r="G34" i="24"/>
  <c r="H41" i="24"/>
  <c r="F41" i="24"/>
  <c r="D41" i="24"/>
  <c r="K41" i="24"/>
  <c r="K51" i="24"/>
  <c r="J51" i="24"/>
  <c r="K59" i="24"/>
  <c r="J59" i="24"/>
  <c r="K67" i="24"/>
  <c r="J67" i="24"/>
  <c r="K75" i="24"/>
  <c r="J75" i="24"/>
  <c r="I16" i="24"/>
  <c r="M16" i="24"/>
  <c r="E16" i="24"/>
  <c r="I24" i="24"/>
  <c r="M24" i="24"/>
  <c r="E24" i="24"/>
  <c r="I32" i="24"/>
  <c r="M32" i="24"/>
  <c r="E32" i="24"/>
  <c r="L18" i="24"/>
  <c r="L26" i="24"/>
  <c r="L34" i="24"/>
  <c r="K56" i="24"/>
  <c r="J56" i="24"/>
  <c r="K64" i="24"/>
  <c r="J64" i="24"/>
  <c r="K72" i="24"/>
  <c r="J72" i="24"/>
  <c r="G40" i="24"/>
  <c r="G42" i="24"/>
  <c r="G44" i="24"/>
  <c r="H40" i="24"/>
  <c r="L41" i="24"/>
  <c r="H42" i="24"/>
  <c r="L43" i="24"/>
  <c r="H44" i="24"/>
  <c r="J44" i="24"/>
  <c r="E40" i="24"/>
  <c r="E42" i="24"/>
  <c r="E44" i="24"/>
  <c r="K14" i="24" l="1"/>
  <c r="J14" i="24"/>
  <c r="H14" i="24"/>
  <c r="F14" i="24"/>
  <c r="D14" i="24"/>
  <c r="H39" i="24"/>
  <c r="F39" i="24"/>
  <c r="D39" i="24"/>
  <c r="K39" i="24"/>
  <c r="J39" i="24"/>
  <c r="I39" i="24"/>
  <c r="G39" i="24"/>
  <c r="L39" i="24"/>
  <c r="M39" i="24"/>
  <c r="E39" i="24"/>
  <c r="H45" i="24"/>
  <c r="F45" i="24"/>
  <c r="D45" i="24"/>
  <c r="K45" i="24"/>
  <c r="J45" i="24"/>
  <c r="I45" i="24"/>
  <c r="G45" i="24"/>
  <c r="M45" i="24"/>
  <c r="L45" i="24"/>
  <c r="E45" i="24"/>
  <c r="J77" i="24"/>
  <c r="K77" i="24"/>
  <c r="I6" i="24"/>
  <c r="M6" i="24"/>
  <c r="E6" i="24"/>
  <c r="L6" i="24"/>
  <c r="G6" i="24"/>
  <c r="K6" i="24"/>
  <c r="J6" i="24"/>
  <c r="H6" i="24"/>
  <c r="F6" i="24"/>
  <c r="D6" i="24"/>
  <c r="I14" i="24"/>
  <c r="M14" i="24"/>
  <c r="E14" i="24"/>
  <c r="L14" i="24"/>
  <c r="G14" i="24"/>
  <c r="I78" i="24"/>
  <c r="I79" i="24"/>
  <c r="I82" i="24" l="1"/>
  <c r="K79" i="24"/>
  <c r="K78" i="24"/>
  <c r="J79" i="24"/>
  <c r="J78" i="24"/>
  <c r="I83" i="24" s="1"/>
  <c r="I81" i="24" l="1"/>
</calcChain>
</file>

<file path=xl/sharedStrings.xml><?xml version="1.0" encoding="utf-8"?>
<sst xmlns="http://schemas.openxmlformats.org/spreadsheetml/2006/main" count="1714" uniqueCount="521">
  <si>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</si>
  <si>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</si>
  <si>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</si>
  <si>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</si>
  <si>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</si>
  <si>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</si>
  <si>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</si>
  <si>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</si>
  <si>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</si>
  <si>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</si>
  <si>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</si>
  <si>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</si>
  <si>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</si>
  <si>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Osnabrück, Stadt (03404)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</si>
  <si>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</si>
  <si>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</si>
  <si>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</si>
  <si>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</si>
  <si>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</si>
  <si>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</si>
  <si>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</si>
  <si>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</si>
  <si>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</si>
  <si>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</si>
  <si>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</si>
  <si>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</si>
  <si>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</si>
  <si>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</si>
  <si>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</si>
  <si>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</si>
  <si>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</si>
  <si>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</si>
  <si>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</si>
  <si>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</si>
  <si>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</si>
  <si>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</si>
  <si>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</si>
  <si>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</si>
  <si>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</si>
  <si>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</si>
  <si>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</si>
  <si>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</si>
  <si>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</si>
  <si>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</si>
  <si>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</si>
  <si>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</si>
  <si>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</si>
  <si>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</si>
  <si>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</si>
  <si>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</si>
  <si>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</si>
  <si>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</si>
  <si>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</si>
  <si>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</si>
  <si>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</si>
  <si>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</si>
  <si>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</si>
  <si>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</si>
  <si>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</si>
  <si>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</si>
  <si>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</si>
  <si>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</si>
  <si>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</si>
  <si>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</si>
  <si>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</si>
  <si>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</si>
  <si>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</si>
  <si>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</si>
  <si>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</si>
  <si>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</si>
  <si>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</si>
  <si>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</si>
  <si>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</si>
  <si>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</si>
  <si>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</si>
  <si>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</si>
  <si>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</si>
  <si>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</si>
  <si>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</si>
  <si>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</si>
  <si>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</si>
  <si>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</si>
  <si>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</si>
  <si>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</si>
  <si>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</si>
  <si>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</si>
  <si>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</si>
  <si>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</si>
  <si>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</si>
  <si>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</si>
  <si>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</si>
  <si>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</si>
  <si>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Osnabrück, Stadt (03404);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</si>
  <si>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</si>
  <si>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</si>
  <si>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</si>
  <si>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</si>
  <si>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</si>
  <si>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</si>
  <si>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</si>
  <si>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</si>
  <si>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</si>
  <si>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</si>
  <si>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</si>
  <si>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</si>
  <si>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</si>
  <si>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</si>
  <si>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</si>
  <si>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</si>
  <si>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</si>
  <si>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</si>
  <si>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</si>
  <si>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</si>
  <si>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</si>
  <si>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</si>
  <si>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</si>
  <si>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</si>
  <si>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</si>
  <si>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</si>
  <si>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</si>
  <si>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</si>
  <si>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</si>
  <si>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</si>
  <si>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</si>
  <si>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</si>
  <si>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</si>
  <si>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</si>
  <si>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</si>
  <si>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</si>
  <si>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</si>
  <si>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</si>
  <si>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</si>
  <si>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</si>
  <si>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</si>
  <si>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</si>
  <si>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</si>
  <si>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</si>
  <si>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</si>
  <si>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</si>
  <si>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</si>
  <si>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</si>
  <si>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</si>
  <si>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</si>
  <si>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</si>
  <si>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</si>
  <si>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</si>
  <si>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</si>
  <si>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</si>
  <si>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</si>
  <si>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</si>
  <si>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</si>
  <si>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</si>
  <si>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</si>
  <si>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</si>
  <si>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</si>
  <si>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</si>
  <si>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</si>
  <si>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</si>
  <si>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</si>
  <si>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</si>
  <si>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</si>
  <si>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</si>
  <si>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</si>
  <si>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</si>
  <si>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</si>
  <si>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</si>
  <si>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</si>
  <si>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</si>
  <si>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</si>
  <si>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</si>
  <si>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</si>
  <si>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</si>
  <si>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</si>
  <si>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</si>
  <si>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</si>
  <si>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</si>
  <si>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</si>
  <si>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</si>
  <si>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</si>
  <si>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</si>
  <si>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</si>
  <si>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</si>
  <si>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</si>
  <si>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Osnabrück, Stadt (03404)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</si>
  <si>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</si>
  <si>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</si>
  <si>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</si>
  <si>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</si>
  <si>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</si>
  <si>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</si>
  <si>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</si>
  <si>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</si>
  <si>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</si>
  <si>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</si>
  <si>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</si>
  <si>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</si>
  <si>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</si>
  <si>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</si>
  <si>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</si>
  <si>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</si>
  <si>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</si>
  <si>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</si>
  <si>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</si>
  <si>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</si>
  <si>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</si>
  <si>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</si>
  <si>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</si>
  <si>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</si>
  <si>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</si>
  <si>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</si>
  <si>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</si>
  <si>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</si>
  <si>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</si>
  <si>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</si>
  <si>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</si>
  <si>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</si>
  <si>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</si>
  <si>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</si>
  <si>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</si>
  <si>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</si>
  <si>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</si>
  <si>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</si>
  <si>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</si>
  <si>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</si>
  <si>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</si>
  <si>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</si>
  <si>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</si>
  <si>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</si>
  <si>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</si>
  <si>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</si>
  <si>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</si>
  <si>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</si>
  <si>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</si>
  <si>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</si>
  <si>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</si>
  <si>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</si>
  <si>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</si>
  <si>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</si>
  <si>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</si>
  <si>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</si>
  <si>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</si>
  <si>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</si>
  <si>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</si>
  <si>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</si>
  <si>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</si>
  <si>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</si>
  <si>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</si>
  <si>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</si>
  <si>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</si>
  <si>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</si>
  <si>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</si>
  <si>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</si>
  <si>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</si>
  <si>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</si>
  <si>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</si>
  <si>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</si>
  <si>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</si>
  <si>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</si>
  <si>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</si>
  <si>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</si>
  <si>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</si>
  <si>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</si>
  <si>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</si>
  <si>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</si>
  <si>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</si>
  <si>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</si>
  <si>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</si>
  <si>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</si>
  <si>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</si>
  <si>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</si>
  <si>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</si>
  <si>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</si>
  <si>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</si>
  <si>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</si>
  <si>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</si>
  <si>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</si>
  <si>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</si>
  <si>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</si>
  <si>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</si>
  <si>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</si>
  <si>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</si>
  <si>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</si>
  <si>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</si>
  <si>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</si>
  <si>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</si>
  <si>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</si>
  <si>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</si>
  <si>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</si>
  <si>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</si>
  <si>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</si>
  <si>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</si>
  <si>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</si>
  <si>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</si>
  <si>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</si>
  <si>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</si>
  <si>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</si>
  <si>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</si>
  <si>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</si>
  <si>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</si>
  <si>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</si>
  <si>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</si>
  <si>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</si>
  <si>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</si>
  <si>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</si>
  <si>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</si>
  <si>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</si>
  <si>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</si>
  <si>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</si>
  <si>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</si>
  <si>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</si>
  <si>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</si>
  <si>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</si>
  <si>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</si>
  <si>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</si>
  <si>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</si>
  <si>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</si>
  <si>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</si>
  <si>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</si>
  <si>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</si>
  <si>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</si>
  <si>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</si>
  <si>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</si>
  <si>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</si>
  <si>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</si>
  <si>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</si>
  <si>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</si>
  <si>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</si>
  <si>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</si>
  <si>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</si>
  <si>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</si>
  <si>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</si>
  <si>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</si>
  <si>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</si>
  <si>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</si>
  <si>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</si>
  <si>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</si>
  <si>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</si>
  <si>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</si>
  <si>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</si>
  <si>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</si>
  <si>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</si>
  <si>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</si>
  <si>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</si>
  <si>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</si>
  <si>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</si>
  <si>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</si>
  <si>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</si>
  <si>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</si>
  <si>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</si>
  <si>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</si>
  <si>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</si>
  <si>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</si>
  <si>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</si>
  <si>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</si>
  <si>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</si>
  <si>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</si>
  <si>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</si>
  <si>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</si>
  <si>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</si>
  <si>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</si>
  <si>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</si>
  <si>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</si>
  <si>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</si>
  <si>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</si>
  <si>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</si>
  <si>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</si>
  <si>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</si>
  <si>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</si>
  <si>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</si>
  <si>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</si>
  <si>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</si>
  <si>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</si>
  <si>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</si>
  <si>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Osnabrück, Stadt (03404);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</si>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</sst>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{F2B656BC-0660-4FF1-A4B3-911A82835607}</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C729-4064-9A65-6AACBE01F499}"/>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{7C51C81A-412E-4F98-B605-EF2A3A94423B}</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C729-4064-9A65-6AACBE01F49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{A6B6B5A5-8D18-443F-A6F1-B43B0EA877BF}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729-4064-9A65-6AACBE01F49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{76C7D0EC-9583-4DB6-866B-BA77DCBED58F}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729-4064-9A65-6AACBE01F49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1.6120838905649033</c:v>
                </c:pt>
                <c:pt idx="1">
                  <c:v>1.4040057212208159</c:v>
                </c:pt>
                <c:pt idx="2">
                  <c:v>1.1186464311118853</c:v>
                </c:pt>
                <c:pt idx="3">
                  <c:v>1.0875687030768</c:v>
                </c:pt>
              </c:numCache>
            </c:numRef>
          </c:val>
          <c:extLst>
            <c:ext xmlns:c16="http://schemas.microsoft.com/office/drawing/2014/chart" uri="{C3380CC4-5D6E-409C-BE32-E72D297353CC}">
              <c16:uniqueId val="{00000004-C729-4064-9A65-6AACBE01F49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{F6466229-BDD9-4385-B31B-09C1B195A13B}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729-4064-9A65-6AACBE01F49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{C839B6EA-8EC9-49D8-BD50-B0BDB60590BB}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729-4064-9A65-6AACBE01F49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{84C8409F-EB69-4B61-B2E0-5831A0B0390C}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729-4064-9A65-6AACBE01F49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{FDD289E5-8F3C-4F5A-9699-61AA82730DA0}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729-4064-9A65-6AACBE01F4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729-4064-9A65-6AACBE01F49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729-4064-9A65-6AACBE01F49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{4190B62F-AD1B-4CF9-B338-3DDD22871DA5}</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CA49-4000-A81C-3856C4397E9F}"/>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{ED957A41-17F3-4B02-B8DA-13746BAA61D4}</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CA49-4000-A81C-3856C4397E9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{D4A311B8-3F62-4F5A-968A-D83126825242}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A49-4000-A81C-3856C4397E9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{21ED06FF-570C-4E49-944F-A1525B81494B}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A49-4000-A81C-3856C4397E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-3.000335858491622</c:v>
                </c:pt>
                <c:pt idx="1">
                  <c:v>-2.8801937126160149</c:v>
                </c:pt>
                <c:pt idx="2">
                  <c:v>-2.7637010795899166</c:v>
                </c:pt>
                <c:pt idx="3">
                  <c:v>-2.8655893304673015</c:v>
                </c:pt>
              </c:numCache>
            </c:numRef>
          </c:val>
          <c:extLst>
            <c:ext xmlns:c16="http://schemas.microsoft.com/office/drawing/2014/chart" uri="{C3380CC4-5D6E-409C-BE32-E72D297353CC}">
              <c16:uniqueId val="{00000004-CA49-4000-A81C-3856C4397E9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{24FF1BC1-F412-4257-91F2-96D6AD29C864}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A49-4000-A81C-3856C4397E9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{1D59BEA3-EAC6-48ED-89C1-75CE3F8D80C7}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A49-4000-A81C-3856C4397E9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{E0E4F224-0E1B-4F76-8B89-CA09ABB3A52D}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A49-4000-A81C-3856C4397E9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{FD49452D-28EF-4BDC-800F-35BC2B10FD93}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A49-4000-A81C-3856C4397E9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A49-4000-A81C-3856C4397E9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A49-4000-A81C-3856C4397E9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{C1BC60DF-39D0-44B2-A0AC-107DF00581A8}</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64B8-443B-9757-84A8D64692EC}"/>
                </c:ext>
              </c:extLst>
            </c:dLbl>
            <c:dLbl>
              <c:idx val="1"/>
              <c:tx>
                <c:strRef>
                  <c:f>Daten_Diagramme!$D$15</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{7301AD98-FA38-4E9B-9E07-85BB89221F21}</c15:txfldGUID>
                      <c15:f>Daten_Diagramme!$D$15</c15:f>
                      <c15:dlblFieldTableCache>
                        <c:ptCount val="1"/>
                        <c:pt idx="0">
                          <c:v>-12.2</c:v>
                        </c:pt>
                      </c15:dlblFieldTableCache>
                    </c15:dlblFTEntry>
                  </c15:dlblFieldTable>
                  <c15:showDataLabelsRange val="0"/>
                </c:ext>
                <c:ext xmlns:c16="http://schemas.microsoft.com/office/drawing/2014/chart" uri="{C3380CC4-5D6E-409C-BE32-E72D297353CC}">
                  <c16:uniqueId val="{00000001-64B8-443B-9757-84A8D64692EC}"/>
                </c:ext>
              </c:extLst>
            </c:dLbl>
            <c:dLbl>
              <c:idx val="2"/>
              <c:tx>
                <c:strRef>
                  <c:f>Daten_Diagramme!$D$16</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{71773E49-A989-4DFB-90AF-0CB51DD1F9DF}</c15:txfldGUID>
                      <c15:f>Daten_Diagramme!$D$16</c15:f>
                      <c15:dlblFieldTableCache>
                        <c:ptCount val="1"/>
                        <c:pt idx="0">
                          <c:v>-8.4</c:v>
                        </c:pt>
                      </c15:dlblFieldTableCache>
                    </c15:dlblFTEntry>
                  </c15:dlblFieldTable>
                  <c15:showDataLabelsRange val="0"/>
                </c:ext>
                <c:ext xmlns:c16="http://schemas.microsoft.com/office/drawing/2014/chart" uri="{C3380CC4-5D6E-409C-BE32-E72D297353CC}">
                  <c16:uniqueId val="{00000002-64B8-443B-9757-84A8D64692EC}"/>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{74620037-2580-4ADB-BD8D-4A9403E5B954}</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64B8-443B-9757-84A8D64692EC}"/>
                </c:ext>
              </c:extLst>
            </c:dLbl>
            <c:dLbl>
              <c:idx val="4"/>
              <c:tx>
                <c:strRef>
                  <c:f>Daten_Diagramme!$D$18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{172FDE35-E75E-4A2C-9CF9-5AA9D2767193}</c15:txfldGUID>
                      <c15:f>Daten_Diagramme!$D$18</c15:f>
                      <c15:dlblFieldTableCache>
                        <c:ptCount val="1"/>
                        <c:pt idx="0">
                          <c:v>-3.6</c:v>
                        </c:pt>
                      </c15:dlblFieldTableCache>
                    </c15:dlblFTEntry>
                  </c15:dlblFieldTable>
                  <c15:showDataLabelsRange val="0"/>
                </c:ext>
                <c:ext xmlns:c16="http://schemas.microsoft.com/office/drawing/2014/chart" uri="{C3380CC4-5D6E-409C-BE32-E72D297353CC}">
                  <c16:uniqueId val="{00000004-64B8-443B-9757-84A8D64692EC}"/>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{2DF1249C-30DB-48B4-AE52-A04332D1DD7E}</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64B8-443B-9757-84A8D64692EC}"/>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{D4123299-0768-45FF-B576-D2ECD97F26ED}</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64B8-443B-9757-84A8D64692EC}"/>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{E17DF026-8A11-48AA-AD5D-D1F0ACEA7E36}</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64B8-443B-9757-84A8D64692EC}"/>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{CA325652-432B-4FF5-B3FA-6AA753791D0D}</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64B8-443B-9757-84A8D64692EC}"/>
                </c:ext>
              </c:extLst>
            </c:dLbl>
            <c:dLbl>
              <c:idx val="9"/>
              <c:tx>
                <c:strRef>
                  <c:f>Daten_Diagramme!$D$23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{88049FCA-A85B-41D4-B122-005DD03DE13E}</c15:txfldGUID>
                      <c15:f>Daten_Diagramme!$D$23</c15:f>
                      <c15:dlblFieldTableCache>
                        <c:ptCount val="1"/>
                        <c:pt idx="0">
                          <c:v>6.1</c:v>
                        </c:pt>
                      </c15:dlblFieldTableCache>
                    </c15:dlblFTEntry>
                  </c15:dlblFieldTable>
                  <c15:showDataLabelsRange val="0"/>
                </c:ext>
                <c:ext xmlns:c16="http://schemas.microsoft.com/office/drawing/2014/chart" uri="{C3380CC4-5D6E-409C-BE32-E72D297353CC}">
                  <c16:uniqueId val="{00000009-64B8-443B-9757-84A8D64692EC}"/>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{2EFFA9E3-20A5-4143-921C-B37D5319A33B}</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64B8-443B-9757-84A8D64692EC}"/>
                </c:ext>
              </c:extLst>
            </c:dLbl>
            <c:dLbl>
              <c:idx val="11"/>
              <c:tx>
                <c:strRef>
                  <c:f>Daten_Diagramme!$D$25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{617DDD04-1CDA-4B32-8FF6-2668C1BEC931}</c15:txfldGUID>
                      <c15:f>Daten_Diagramme!$D$25</c15:f>
                      <c15:dlblFieldTableCache>
                        <c:ptCount val="1"/>
                        <c:pt idx="0">
                          <c:v>7.1</c:v>
                        </c:pt>
                      </c15:dlblFieldTableCache>
                    </c15:dlblFTEntry>
                  </c15:dlblFieldTable>
                  <c15:showDataLabelsRange val="0"/>
                </c:ext>
                <c:ext xmlns:c16="http://schemas.microsoft.com/office/drawing/2014/chart" uri="{C3380CC4-5D6E-409C-BE32-E72D297353CC}">
                  <c16:uniqueId val="{0000000B-64B8-443B-9757-84A8D64692EC}"/>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{8B0FE929-181A-435C-9DA8-52CCF7E588C1}</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64B8-443B-9757-84A8D64692EC}"/>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{CE1E3831-A397-4FDF-9B6B-32304E17EE9B}</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64B8-443B-9757-84A8D64692EC}"/>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{E1D67CA6-DE47-4E50-85C9-D3B234131FA7}</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64B8-443B-9757-84A8D64692EC}"/>
                </c:ext>
              </c:extLst>
            </c:dLbl>
            <c:dLbl>
              <c:idx val="15"/>
              <c:tx>
                <c:strRef>
                  <c:f>Daten_Diagramme!$D$29</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{3D968B94-EC9B-4843-9E39-8B6ED0C5D9EE}</c15:txfldGUID>
                      <c15:f>Daten_Diagramme!$D$29</c15:f>
                      <c15:dlblFieldTableCache>
                        <c:ptCount val="1"/>
                        <c:pt idx="0">
                          <c:v>-8.5</c:v>
                        </c:pt>
                      </c15:dlblFieldTableCache>
                    </c15:dlblFTEntry>
                  </c15:dlblFieldTable>
                  <c15:showDataLabelsRange val="0"/>
                </c:ext>
                <c:ext xmlns:c16="http://schemas.microsoft.com/office/drawing/2014/chart" uri="{C3380CC4-5D6E-409C-BE32-E72D297353CC}">
                  <c16:uniqueId val="{0000000F-64B8-443B-9757-84A8D64692EC}"/>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{C49024E5-37E5-45FD-9BC3-A8F73105B2F2}</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64B8-443B-9757-84A8D64692EC}"/>
                </c:ext>
              </c:extLst>
            </c:dLbl>
            <c:dLbl>
              <c:idx val="17"/>
              <c:tx>
                <c:strRef>
                  <c:f>Daten_Diagramme!$D$31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{646E5B1F-9EC1-4E4B-9FD6-EB2F28451DC3}</c15:txfldGUID>
                      <c15:f>Daten_Diagramme!$D$31</c15:f>
                      <c15:dlblFieldTableCache>
                        <c:ptCount val="1"/>
                        <c:pt idx="0">
                          <c:v>2.4</c:v>
                        </c:pt>
                      </c15:dlblFieldTableCache>
                    </c15:dlblFTEntry>
                  </c15:dlblFieldTable>
                  <c15:showDataLabelsRange val="0"/>
                </c:ext>
                <c:ext xmlns:c16="http://schemas.microsoft.com/office/drawing/2014/chart" uri="{C3380CC4-5D6E-409C-BE32-E72D297353CC}">
                  <c16:uniqueId val="{00000011-64B8-443B-9757-84A8D64692EC}"/>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{D5D83132-8D21-401E-AE25-27606B0C3B6F}</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64B8-443B-9757-84A8D64692EC}"/>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{095F79AA-97A8-46C2-80D9-C5D159D17CB6}</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64B8-443B-9757-84A8D64692EC}"/>
                </c:ext>
              </c:extLst>
            </c:dLbl>
            <c:dLbl>
              <c:idx val="20"/>
              <c:tx>
                <c:strRef>
                  <c:f>Daten_Diagramme!$D$34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{04808075-EDD3-4B2D-9BA4-129484939C4F}</c15:txfldGUID>
                      <c15:f>Daten_Diagramme!$D$34</c15:f>
                      <c15:dlblFieldTableCache>
                        <c:ptCount val="1"/>
                        <c:pt idx="0">
                          <c:v>5.8</c:v>
                        </c:pt>
                      </c15:dlblFieldTableCache>
                    </c15:dlblFTEntry>
                  </c15:dlblFieldTable>
                  <c15:showDataLabelsRange val="0"/>
                </c:ext>
                <c:ext xmlns:c16="http://schemas.microsoft.com/office/drawing/2014/chart" uri="{C3380CC4-5D6E-409C-BE32-E72D297353CC}">
                  <c16:uniqueId val="{00000014-64B8-443B-9757-84A8D64692E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{76A4BFD6-264B-4D99-86F0-BF3F5704637C}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4B8-443B-9757-84A8D64692E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{D13EA080-1206-481B-87FE-D311E959DAC0}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4B8-443B-9757-84A8D64692EC}"/>
                </c:ext>
              </c:extLst>
            </c:dLbl>
            <c:dLbl>
              <c:idx val="23"/>
              <c:tx>
                <c:strRef>
                  <c:f>Daten_Diagramme!$D$37</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{C075A0FB-5E14-49F2-A9A6-2522841841FE}</c15:txfldGUID>
                      <c15:f>Daten_Diagramme!$D$37</c15:f>
                      <c15:dlblFieldTableCache>
                        <c:ptCount val="1"/>
                        <c:pt idx="0">
                          <c:v>-12.2</c:v>
                        </c:pt>
                      </c15:dlblFieldTableCache>
                    </c15:dlblFTEntry>
                  </c15:dlblFieldTable>
                  <c15:showDataLabelsRange val="0"/>
                </c:ext>
                <c:ext xmlns:c16="http://schemas.microsoft.com/office/drawing/2014/chart" uri="{C3380CC4-5D6E-409C-BE32-E72D297353CC}">
                  <c16:uniqueId val="{00000017-64B8-443B-9757-84A8D64692EC}"/>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{E049037A-8E99-4994-A5BB-BBDAEE3B1F51}</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64B8-443B-9757-84A8D64692EC}"/>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{C15CAF38-04B7-42C4-AC47-C9634561B68F}</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64B8-443B-9757-84A8D64692E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{AE207CAC-8F1C-4C74-9284-0985BA948C6D}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4B8-443B-9757-84A8D64692E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{5E8B6B6C-D955-4EE0-AAEF-CD1E89FA422E}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4B8-443B-9757-84A8D64692E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{E1F8CFF5-60B4-4BFB-B4DA-C97A9CA56D42}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4B8-443B-9757-84A8D64692E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{87E1B464-7752-48EC-B7D8-DE4C12632EB1}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4B8-443B-9757-84A8D64692E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{52090665-EB23-4470-B29B-11ED631BA2DB}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4B8-443B-9757-84A8D64692EC}"/>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{6CBF4739-92D4-46BE-BA5E-48DAE2742B0E}</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64B8-443B-9757-84A8D64692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1.6120838905649033</c:v>
                </c:pt>
                <c:pt idx="1">
                  <c:v>-12.244897959183673</c:v>
                </c:pt>
                <c:pt idx="2">
                  <c:v>-8.387096774193548</c:v>
                </c:pt>
                <c:pt idx="3">
                  <c:v>-1.6979370065370574</c:v>
                </c:pt>
                <c:pt idx="4">
                  <c:v>-3.5836177474402731</c:v>
                </c:pt>
                <c:pt idx="5">
                  <c:v>-1.1553104896941053</c:v>
                </c:pt>
                <c:pt idx="6">
                  <c:v>-1.5401540154015401</c:v>
                </c:pt>
                <c:pt idx="7">
                  <c:v>2.8723840787853918</c:v>
                </c:pt>
                <c:pt idx="8">
                  <c:v>0.41826420355524574</c:v>
                </c:pt>
                <c:pt idx="9">
                  <c:v>6.0627177700348431</c:v>
                </c:pt>
                <c:pt idx="10">
                  <c:v>-1.8021793797150041</c:v>
                </c:pt>
                <c:pt idx="11">
                  <c:v>7.0615796519410976</c:v>
                </c:pt>
                <c:pt idx="12">
                  <c:v>1.8492834026814609</c:v>
                </c:pt>
                <c:pt idx="13">
                  <c:v>3.0767049482489721</c:v>
                </c:pt>
                <c:pt idx="14">
                  <c:v>0.76923076923076927</c:v>
                </c:pt>
                <c:pt idx="15">
                  <c:v>-8.5343787696019309</c:v>
                </c:pt>
                <c:pt idx="16">
                  <c:v>3.083932013316979</c:v>
                </c:pt>
                <c:pt idx="17">
                  <c:v>2.4342572850035538</c:v>
                </c:pt>
                <c:pt idx="18">
                  <c:v>2.517136756938982</c:v>
                </c:pt>
                <c:pt idx="19">
                  <c:v>3.6186186186186187</c:v>
                </c:pt>
                <c:pt idx="20">
                  <c:v>5.8419917663203291</c:v>
                </c:pt>
                <c:pt idx="21">
                  <c:v>0</c:v>
                </c:pt>
                <c:pt idx="23">
                  <c:v>-12.244897959183673</c:v>
                </c:pt>
                <c:pt idx="24">
                  <c:v>-1.1057849438936704</c:v>
                </c:pt>
                <c:pt idx="25">
                  <c:v>2.2600607295230044</c:v>
                </c:pt>
              </c:numCache>
            </c:numRef>
          </c:val>
          <c:extLst>
            <c:ext xmlns:c16="http://schemas.microsoft.com/office/drawing/2014/chart" uri="{C3380CC4-5D6E-409C-BE32-E72D297353CC}">
              <c16:uniqueId val="{00000020-64B8-443B-9757-84A8D64692E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{99265A0B-8E95-44BE-9ECA-F4D3F22E56DB}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4B8-443B-9757-84A8D64692E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{36ECB698-51E0-4C98-8D0F-C0F9D6FC94EC}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4B8-443B-9757-84A8D64692E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{3BA49803-478B-409F-A4CD-953E034EA84C}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4B8-443B-9757-84A8D64692E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{F5B14715-F686-4DF9-8C7F-42E2998D0FA3}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4B8-443B-9757-84A8D64692E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{9A2C3BBD-4D63-40D2-A363-B504A099E16F}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4B8-443B-9757-84A8D64692E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{08A87A20-A1DA-492B-96A4-43EF3C1DF580}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4B8-443B-9757-84A8D64692E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{B893107D-46C7-476A-8B05-46311410859A}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4B8-443B-9757-84A8D64692E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{7570D92B-1CEF-4CDD-8C49-A30FC039B188}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4B8-443B-9757-84A8D64692E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{009479FD-8842-4C1F-B660-304B9F2A88D4}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4B8-443B-9757-84A8D64692E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{3737074B-BE73-43D0-AFC7-CDFAF6C364FA}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4B8-443B-9757-84A8D64692E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{E74B5026-8D0E-4F68-9795-68D3E3163F86}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4B8-443B-9757-84A8D64692E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{7BD2F78C-88A8-4B26-B95C-B855EE4E4AD7}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4B8-443B-9757-84A8D64692E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{08E8BE0F-95AB-451D-9AC4-6268B231ADF0}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4B8-443B-9757-84A8D64692E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{E5A3A74D-CCF6-4B70-BAD5-73E53F5A40E0}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4B8-443B-9757-84A8D64692E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{B956EE2C-B643-481A-B457-3085EBF7C4F3}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4B8-443B-9757-84A8D64692E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{835869DF-785B-4720-8417-97B9E3DA6BCA}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4B8-443B-9757-84A8D64692E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{ABDF977D-DB89-4B7F-8958-C497189983F0}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4B8-443B-9757-84A8D64692E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{D2BD6438-12A2-4452-9F91-78FE11CBB75E}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4B8-443B-9757-84A8D64692E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{50CFBA1D-7385-445B-AD13-7257CF819B1B}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4B8-443B-9757-84A8D64692E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{2EBDE482-1C46-4FD5-9FA0-5C2EFE6A6586}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4B8-443B-9757-84A8D64692E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{B0349049-0CEF-483E-A895-89F1F02D8FB0}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4B8-443B-9757-84A8D64692E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{32C34CBF-7B27-4309-B0BD-60B1B8C070CF}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4B8-443B-9757-84A8D64692E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{D9414367-11D0-444E-B497-F468E1C98C01}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4B8-443B-9757-84A8D64692E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{F52D5684-A422-4D11-ADA9-FA1EE6417779}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4B8-443B-9757-84A8D64692E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{BFABD4F4-C531-4357-96EA-006274A83CC8}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4B8-443B-9757-84A8D64692E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{7DCAAA23-541B-446E-9FC9-EC5FD0F859A4}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4B8-443B-9757-84A8D64692E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{6509A243-4471-4A4D-9A26-F6D1178B3B8F}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4B8-443B-9757-84A8D64692E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{0722BD3E-1FA3-4523-8A4B-2F22D3F75B4C}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4B8-443B-9757-84A8D64692E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{786A3397-62C4-445C-8A71-1E527DF4C8DD}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4B8-443B-9757-84A8D64692E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{191A72CA-CEFA-44CD-87F0-AD58F03A8F45}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4B8-443B-9757-84A8D64692E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{7126E77A-5339-4AC8-8299-34F02B0249ED}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4B8-443B-9757-84A8D64692E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{3D597660-798C-4BA2-9E3F-00EA89CC48C8}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4B8-443B-9757-84A8D64692E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4B8-443B-9757-84A8D64692E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4B8-443B-9757-84A8D64692E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{2606F559-00DE-4B49-8584-B271D76BE710}</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C804-4529-9AD0-6CF28BA9B3D3}"/>
                </c:ext>
              </c:extLst>
            </c:dLbl>
            <c:dLbl>
              <c:idx val="1"/>
              <c:tx>
                <c:strRef>
                  <c:f>Daten_Diagramme!$E$15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{8495F3D6-5145-4541-9338-BDF1C643962E}</c15:txfldGUID>
                      <c15:f>Daten_Diagramme!$E$15</c15:f>
                      <c15:dlblFieldTableCache>
                        <c:ptCount val="1"/>
                        <c:pt idx="0">
                          <c:v>2.6</c:v>
                        </c:pt>
                      </c15:dlblFieldTableCache>
                    </c15:dlblFTEntry>
                  </c15:dlblFieldTable>
                  <c15:showDataLabelsRange val="0"/>
                </c:ext>
                <c:ext xmlns:c16="http://schemas.microsoft.com/office/drawing/2014/chart" uri="{C3380CC4-5D6E-409C-BE32-E72D297353CC}">
                  <c16:uniqueId val="{00000001-C804-4529-9AD0-6CF28BA9B3D3}"/>
                </c:ext>
              </c:extLst>
            </c:dLbl>
            <c:dLbl>
              <c:idx val="2"/>
              <c:tx>
                <c:strRef>
                  <c:f>Daten_Diagramme!$E$16</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{1FA1C869-31AD-4A4E-AA2A-D5AE7E76743B}</c15:txfldGUID>
                      <c15:f>Daten_Diagramme!$E$16</c15:f>
                      <c15:dlblFieldTableCache>
                        <c:ptCount val="1"/>
                        <c:pt idx="0">
                          <c:v>-11.1</c:v>
                        </c:pt>
                      </c15:dlblFieldTableCache>
                    </c15:dlblFTEntry>
                  </c15:dlblFieldTable>
                  <c15:showDataLabelsRange val="0"/>
                </c:ext>
                <c:ext xmlns:c16="http://schemas.microsoft.com/office/drawing/2014/chart" uri="{C3380CC4-5D6E-409C-BE32-E72D297353CC}">
                  <c16:uniqueId val="{00000002-C804-4529-9AD0-6CF28BA9B3D3}"/>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{AFE03000-4C35-46A8-A0F5-C3679795A9A3}</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C804-4529-9AD0-6CF28BA9B3D3}"/>
                </c:ext>
              </c:extLst>
            </c:dLbl>
            <c:dLbl>
              <c:idx val="4"/>
              <c:tx>
                <c:strRef>
                  <c:f>Daten_Diagramme!$E$18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{2D370ABB-16DE-415C-A413-F5359CC5F0D5}</c15:txfldGUID>
                      <c15:f>Daten_Diagramme!$E$18</c15:f>
                      <c15:dlblFieldTableCache>
                        <c:ptCount val="1"/>
                        <c:pt idx="0">
                          <c:v>-6.6</c:v>
                        </c:pt>
                      </c15:dlblFieldTableCache>
                    </c15:dlblFTEntry>
                  </c15:dlblFieldTable>
                  <c15:showDataLabelsRange val="0"/>
                </c:ext>
                <c:ext xmlns:c16="http://schemas.microsoft.com/office/drawing/2014/chart" uri="{C3380CC4-5D6E-409C-BE32-E72D297353CC}">
                  <c16:uniqueId val="{00000004-C804-4529-9AD0-6CF28BA9B3D3}"/>
                </c:ext>
              </c:extLst>
            </c:dLbl>
            <c:dLbl>
              <c:idx val="5"/>
              <c:tx>
                <c:strRef>
                  <c:f>Daten_Diagramme!$E$19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{D67F1E8B-6EC6-46C6-AEE4-62F4D3081489}</c15:txfldGUID>
                      <c15:f>Daten_Diagramme!$E$19</c15:f>
                      <c15:dlblFieldTableCache>
                        <c:ptCount val="1"/>
                        <c:pt idx="0">
                          <c:v>-4.6</c:v>
                        </c:pt>
                      </c15:dlblFieldTableCache>
                    </c15:dlblFTEntry>
                  </c15:dlblFieldTable>
                  <c15:showDataLabelsRange val="0"/>
                </c:ext>
                <c:ext xmlns:c16="http://schemas.microsoft.com/office/drawing/2014/chart" uri="{C3380CC4-5D6E-409C-BE32-E72D297353CC}">
                  <c16:uniqueId val="{00000005-C804-4529-9AD0-6CF28BA9B3D3}"/>
                </c:ext>
              </c:extLst>
            </c:dLbl>
            <c:dLbl>
              <c:idx val="6"/>
              <c:tx>
                <c:strRef>
                  <c:f>Daten_Diagramme!$E$20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{1D1AF59F-CF08-46D9-8970-2FB45B025D57}</c15:txfldGUID>
                      <c15:f>Daten_Diagramme!$E$20</c15:f>
                      <c15:dlblFieldTableCache>
                        <c:ptCount val="1"/>
                        <c:pt idx="0">
                          <c:v>2.7</c:v>
                        </c:pt>
                      </c15:dlblFieldTableCache>
                    </c15:dlblFTEntry>
                  </c15:dlblFieldTable>
                  <c15:showDataLabelsRange val="0"/>
                </c:ext>
                <c:ext xmlns:c16="http://schemas.microsoft.com/office/drawing/2014/chart" uri="{C3380CC4-5D6E-409C-BE32-E72D297353CC}">
                  <c16:uniqueId val="{00000006-C804-4529-9AD0-6CF28BA9B3D3}"/>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{6C671FB8-716E-4FDE-9C23-6F93260CAD54}</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C804-4529-9AD0-6CF28BA9B3D3}"/>
                </c:ext>
              </c:extLst>
            </c:dLbl>
            <c:dLbl>
              <c:idx val="8"/>
              <c:tx>
                <c:strRef>
                  <c:f>Daten_Diagramme!$E$22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{C1BF81E8-6857-408C-9846-2AD54AA426D8}</c15:txfldGUID>
                      <c15:f>Daten_Diagramme!$E$22</c15:f>
                      <c15:dlblFieldTableCache>
                        <c:ptCount val="1"/>
                        <c:pt idx="0">
                          <c:v>-3.8</c:v>
                        </c:pt>
                      </c15:dlblFieldTableCache>
                    </c15:dlblFTEntry>
                  </c15:dlblFieldTable>
                  <c15:showDataLabelsRange val="0"/>
                </c:ext>
                <c:ext xmlns:c16="http://schemas.microsoft.com/office/drawing/2014/chart" uri="{C3380CC4-5D6E-409C-BE32-E72D297353CC}">
                  <c16:uniqueId val="{00000008-C804-4529-9AD0-6CF28BA9B3D3}"/>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{87F5F7BD-3B9E-4AA1-9227-085FD281CCAC}</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C804-4529-9AD0-6CF28BA9B3D3}"/>
                </c:ext>
              </c:extLst>
            </c:dLbl>
            <c:dLbl>
              <c:idx val="10"/>
              <c:tx>
                <c:strRef>
                  <c:f>Daten_Diagramme!$E$24</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{3E5FDFBE-9E77-4D49-BBE2-9CD66F995EB8}</c15:txfldGUID>
                      <c15:f>Daten_Diagramme!$E$24</c15:f>
                      <c15:dlblFieldTableCache>
                        <c:ptCount val="1"/>
                        <c:pt idx="0">
                          <c:v>-16.4</c:v>
                        </c:pt>
                      </c15:dlblFieldTableCache>
                    </c15:dlblFTEntry>
                  </c15:dlblFieldTable>
                  <c15:showDataLabelsRange val="0"/>
                </c:ext>
                <c:ext xmlns:c16="http://schemas.microsoft.com/office/drawing/2014/chart" uri="{C3380CC4-5D6E-409C-BE32-E72D297353CC}">
                  <c16:uniqueId val="{0000000A-C804-4529-9AD0-6CF28BA9B3D3}"/>
                </c:ext>
              </c:extLst>
            </c:dLbl>
            <c:dLbl>
              <c:idx val="11"/>
              <c:tx>
                <c:strRef>
                  <c:f>Daten_Diagramme!$E$25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{117A5ECB-EF36-4F06-ACDB-08A2266B80C0}</c15:txfldGUID>
                      <c15:f>Daten_Diagramme!$E$25</c15:f>
                      <c15:dlblFieldTableCache>
                        <c:ptCount val="1"/>
                        <c:pt idx="0">
                          <c:v>-4.2</c:v>
                        </c:pt>
                      </c15:dlblFieldTableCache>
                    </c15:dlblFTEntry>
                  </c15:dlblFieldTable>
                  <c15:showDataLabelsRange val="0"/>
                </c:ext>
                <c:ext xmlns:c16="http://schemas.microsoft.com/office/drawing/2014/chart" uri="{C3380CC4-5D6E-409C-BE32-E72D297353CC}">
                  <c16:uniqueId val="{0000000B-C804-4529-9AD0-6CF28BA9B3D3}"/>
                </c:ext>
              </c:extLst>
            </c:dLbl>
            <c:dLbl>
              <c:idx val="12"/>
              <c:tx>
                <c:strRef>
                  <c:f>Daten_Diagramme!$E$26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{E16C2644-ED1E-4884-BB31-3C2B463514A4}</c15:txfldGUID>
                      <c15:f>Daten_Diagramme!$E$26</c15:f>
                      <c15:dlblFieldTableCache>
                        <c:ptCount val="1"/>
                        <c:pt idx="0">
                          <c:v>4.1</c:v>
                        </c:pt>
                      </c15:dlblFieldTableCache>
                    </c15:dlblFTEntry>
                  </c15:dlblFieldTable>
                  <c15:showDataLabelsRange val="0"/>
                </c:ext>
                <c:ext xmlns:c16="http://schemas.microsoft.com/office/drawing/2014/chart" uri="{C3380CC4-5D6E-409C-BE32-E72D297353CC}">
                  <c16:uniqueId val="{0000000C-C804-4529-9AD0-6CF28BA9B3D3}"/>
                </c:ext>
              </c:extLst>
            </c:dLbl>
            <c:dLbl>
              <c:idx val="13"/>
              <c:tx>
                <c:strRef>
                  <c:f>Daten_Diagramme!$E$27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{FBBE3107-C910-43EF-AB8F-676C5E9407CA}</c15:txfldGUID>
                      <c15:f>Daten_Diagramme!$E$27</c15:f>
                      <c15:dlblFieldTableCache>
                        <c:ptCount val="1"/>
                        <c:pt idx="0">
                          <c:v>-6.2</c:v>
                        </c:pt>
                      </c15:dlblFieldTableCache>
                    </c15:dlblFTEntry>
                  </c15:dlblFieldTable>
                  <c15:showDataLabelsRange val="0"/>
                </c:ext>
                <c:ext xmlns:c16="http://schemas.microsoft.com/office/drawing/2014/chart" uri="{C3380CC4-5D6E-409C-BE32-E72D297353CC}">
                  <c16:uniqueId val="{0000000D-C804-4529-9AD0-6CF28BA9B3D3}"/>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{26C51158-218F-42D9-9E9F-45E0434C501D}</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C804-4529-9AD0-6CF28BA9B3D3}"/>
                </c:ext>
              </c:extLst>
            </c:dLbl>
            <c:dLbl>
              <c:idx val="15"/>
              <c:tx>
                <c:strRef>
                  <c:f>Daten_Diagramme!$E$29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{33066B05-E966-4F06-A13B-78DDE1C6B798}</c15:txfldGUID>
                      <c15:f>Daten_Diagramme!$E$29</c15:f>
                      <c15:dlblFieldTableCache>
                        <c:ptCount val="1"/>
                        <c:pt idx="0">
                          <c:v>-3.6</c:v>
                        </c:pt>
                      </c15:dlblFieldTableCache>
                    </c15:dlblFTEntry>
                  </c15:dlblFieldTable>
                  <c15:showDataLabelsRange val="0"/>
                </c:ext>
                <c:ext xmlns:c16="http://schemas.microsoft.com/office/drawing/2014/chart" uri="{C3380CC4-5D6E-409C-BE32-E72D297353CC}">
                  <c16:uniqueId val="{0000000F-C804-4529-9AD0-6CF28BA9B3D3}"/>
                </c:ext>
              </c:extLst>
            </c:dLbl>
            <c:dLbl>
              <c:idx val="16"/>
              <c:tx>
                <c:strRef>
                  <c:f>Daten_Diagramme!$E$30</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{86249181-E28C-4926-923E-A7D4F4330C8C}</c15:txfldGUID>
                      <c15:f>Daten_Diagramme!$E$30</c15:f>
                      <c15:dlblFieldTableCache>
                        <c:ptCount val="1"/>
                        <c:pt idx="0">
                          <c:v>13.6</c:v>
                        </c:pt>
                      </c15:dlblFieldTableCache>
                    </c15:dlblFTEntry>
                  </c15:dlblFieldTable>
                  <c15:showDataLabelsRange val="0"/>
                </c:ext>
                <c:ext xmlns:c16="http://schemas.microsoft.com/office/drawing/2014/chart" uri="{C3380CC4-5D6E-409C-BE32-E72D297353CC}">
                  <c16:uniqueId val="{00000010-C804-4529-9AD0-6CF28BA9B3D3}"/>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{38F683DC-6C92-409F-B0E9-1AAF99BCAB21}</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C804-4529-9AD0-6CF28BA9B3D3}"/>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{E43C028A-7B94-4D84-A9F9-ED1018CE7E06}</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C804-4529-9AD0-6CF28BA9B3D3}"/>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{E3334912-DDB4-4423-90D4-55DE4EEDEC76}</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C804-4529-9AD0-6CF28BA9B3D3}"/>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{8F1EB51B-C1EE-4134-8D1A-DD6B7C321F99}</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C804-4529-9AD0-6CF28BA9B3D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{C365ECB8-7106-4387-9C50-355DA4E8627E}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804-4529-9AD0-6CF28BA9B3D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{161A8473-EA91-4FE2-A88B-F11C3E448826}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804-4529-9AD0-6CF28BA9B3D3}"/>
                </c:ext>
              </c:extLst>
            </c:dLbl>
            <c:dLbl>
              <c:idx val="23"/>
              <c:tx>
                <c:strRef>
                  <c:f>Daten_Diagramme!$E$37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{0DC3C23A-1D46-4CE6-9E58-327B1F970B5A}</c15:txfldGUID>
                      <c15:f>Daten_Diagramme!$E$37</c15:f>
                      <c15:dlblFieldTableCache>
                        <c:ptCount val="1"/>
                        <c:pt idx="0">
                          <c:v>2.6</c:v>
                        </c:pt>
                      </c15:dlblFieldTableCache>
                    </c15:dlblFTEntry>
                  </c15:dlblFieldTable>
                  <c15:showDataLabelsRange val="0"/>
                </c:ext>
                <c:ext xmlns:c16="http://schemas.microsoft.com/office/drawing/2014/chart" uri="{C3380CC4-5D6E-409C-BE32-E72D297353CC}">
                  <c16:uniqueId val="{00000017-C804-4529-9AD0-6CF28BA9B3D3}"/>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{0E7C3E29-229F-4A54-8D6D-11F5568071C8}</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C804-4529-9AD0-6CF28BA9B3D3}"/>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{A41FF6CD-6C48-4897-BADD-277384434B8F}</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C804-4529-9AD0-6CF28BA9B3D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{16A2E893-9AAA-4A05-A6CB-E41434C2D693}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804-4529-9AD0-6CF28BA9B3D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{D690A397-395E-47A6-9B90-46A0699E108A}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804-4529-9AD0-6CF28BA9B3D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{9A35860F-22B6-4725-9555-0C9F262EC3CE}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804-4529-9AD0-6CF28BA9B3D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{C63B125A-E358-4210-A857-C57249D18A6D}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804-4529-9AD0-6CF28BA9B3D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{6A46D59B-ACA2-4E12-8DDA-7593ED5D326C}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804-4529-9AD0-6CF28BA9B3D3}"/>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{F8F21E02-908C-46D3-B221-3E4163B501B7}</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C804-4529-9AD0-6CF28BA9B3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-3.000335858491622</c:v>
                </c:pt>
                <c:pt idx="1">
                  <c:v>2.5641025641025643</c:v>
                </c:pt>
                <c:pt idx="2">
                  <c:v>-11.111111111111111</c:v>
                </c:pt>
                <c:pt idx="3">
                  <c:v>-4.7419804741980478</c:v>
                </c:pt>
                <c:pt idx="4">
                  <c:v>-6.5830721003134798</c:v>
                </c:pt>
                <c:pt idx="5">
                  <c:v>-4.615384615384615</c:v>
                </c:pt>
                <c:pt idx="6">
                  <c:v>2.7397260273972601</c:v>
                </c:pt>
                <c:pt idx="7">
                  <c:v>-2.0952380952380953</c:v>
                </c:pt>
                <c:pt idx="8">
                  <c:v>-3.8429865495470765</c:v>
                </c:pt>
                <c:pt idx="9">
                  <c:v>-0.19801980198019803</c:v>
                </c:pt>
                <c:pt idx="10">
                  <c:v>-16.422624174562159</c:v>
                </c:pt>
                <c:pt idx="11">
                  <c:v>-4.166666666666667</c:v>
                </c:pt>
                <c:pt idx="12">
                  <c:v>4.0935672514619883</c:v>
                </c:pt>
                <c:pt idx="13">
                  <c:v>-6.1660865241173548</c:v>
                </c:pt>
                <c:pt idx="14">
                  <c:v>1.4413428206531655</c:v>
                </c:pt>
                <c:pt idx="15">
                  <c:v>-3.5845588235294117</c:v>
                </c:pt>
                <c:pt idx="16">
                  <c:v>13.636363636363637</c:v>
                </c:pt>
                <c:pt idx="17">
                  <c:v>-3.0683403068340307</c:v>
                </c:pt>
                <c:pt idx="18">
                  <c:v>-0.15527950310559005</c:v>
                </c:pt>
                <c:pt idx="19">
                  <c:v>2.8225806451612905</c:v>
                </c:pt>
                <c:pt idx="20">
                  <c:v>1.816911250873515</c:v>
                </c:pt>
                <c:pt idx="21">
                  <c:v>0</c:v>
                </c:pt>
                <c:pt idx="23">
                  <c:v>2.5641025641025643</c:v>
                </c:pt>
                <c:pt idx="24">
                  <c:v>-4.0334855403348557</c:v>
                </c:pt>
                <c:pt idx="25">
                  <c:v>-2.9555101399151078</c:v>
                </c:pt>
              </c:numCache>
            </c:numRef>
          </c:val>
          <c:extLst>
            <c:ext xmlns:c16="http://schemas.microsoft.com/office/drawing/2014/chart" uri="{C3380CC4-5D6E-409C-BE32-E72D297353CC}">
              <c16:uniqueId val="{00000020-C804-4529-9AD0-6CF28BA9B3D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{A7077090-6386-431A-AE3B-308C9EC31CDD}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804-4529-9AD0-6CF28BA9B3D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{FE169A21-5035-4E2A-8417-20A95DA52ED1}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804-4529-9AD0-6CF28BA9B3D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{8561AF48-10A3-47A4-BC13-8A08EC019171}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804-4529-9AD0-6CF28BA9B3D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{864E6B50-7A3D-44A8-8170-35EC5BB3BEB9}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804-4529-9AD0-6CF28BA9B3D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{CBF70331-CE9E-49CE-A788-D4B178026CBA}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804-4529-9AD0-6CF28BA9B3D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{C22B8A3E-4A6E-4F62-818D-57A4A5D9F4EB}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804-4529-9AD0-6CF28BA9B3D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{48899266-2708-4623-B6FC-C3B18B4AF7E1}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804-4529-9AD0-6CF28BA9B3D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{263980BB-2A11-4240-8E7D-0C8C85AE1332}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804-4529-9AD0-6CF28BA9B3D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{DF407841-ECCF-4755-AEE1-A8BD6F7CA27B}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804-4529-9AD0-6CF28BA9B3D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{421C5307-CF2B-42DD-BE74-FC6A41A19DF5}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804-4529-9AD0-6CF28BA9B3D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{29826C17-BA08-40D6-9695-536CA55DA463}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804-4529-9AD0-6CF28BA9B3D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{44CE3545-BD1F-43D5-B722-FBDBB143B680}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804-4529-9AD0-6CF28BA9B3D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{EC815A87-09D0-4698-833A-280DA4DECB14}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804-4529-9AD0-6CF28BA9B3D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{DA06F082-094B-4D0A-80E7-40AF447C855C}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804-4529-9AD0-6CF28BA9B3D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{A20BE7E7-5B6A-49D2-A55D-D332808ECA21}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804-4529-9AD0-6CF28BA9B3D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{4CE9BF39-E328-471D-81F3-3F4AA4553B02}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804-4529-9AD0-6CF28BA9B3D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{27E3F5FD-03C6-4384-981D-8D5F2A4D20A9}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804-4529-9AD0-6CF28BA9B3D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{03BBD619-7F74-4A47-8E71-02571DCC4036}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804-4529-9AD0-6CF28BA9B3D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{245F9CAD-C678-432B-B983-D4C6D653A9C2}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804-4529-9AD0-6CF28BA9B3D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{25EA63E1-9CE1-4E44-9728-982BEC14496C}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804-4529-9AD0-6CF28BA9B3D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{3C28968E-854F-44D6-97F1-FF79E8F86F40}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804-4529-9AD0-6CF28BA9B3D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{4722238F-FA60-40BE-A1EC-C8158EBE2B7A}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804-4529-9AD0-6CF28BA9B3D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{FC4235FC-D150-490F-A470-7990A5CA3A39}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804-4529-9AD0-6CF28BA9B3D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{DEFC9974-61A9-4CF0-A874-03C03A748A20}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804-4529-9AD0-6CF28BA9B3D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{7F5CE00F-8087-40EE-9A70-4E370B19EA9D}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804-4529-9AD0-6CF28BA9B3D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{3D5D5233-94A9-4B21-9C0C-511E0E0AE166}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804-4529-9AD0-6CF28BA9B3D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{F8AC4CB0-739C-434F-8F6E-F3AB5D08F9E1}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804-4529-9AD0-6CF28BA9B3D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{3B07DAF8-1373-47AC-AE91-22EDFDE591A7}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804-4529-9AD0-6CF28BA9B3D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{2DA9AE3B-F124-4461-A4A4-9AFFF2D8D396}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804-4529-9AD0-6CF28BA9B3D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{9225611B-CA8A-4827-A161-33D941687B5C}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804-4529-9AD0-6CF28BA9B3D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{02C81441-1323-42C6-8C5E-928476FE26CF}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804-4529-9AD0-6CF28BA9B3D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{A54E0271-B1AE-425A-BB3E-470049E5BB31}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804-4529-9AD0-6CF28BA9B3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804-4529-9AD0-6CF28BA9B3D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804-4529-9AD0-6CF28BA9B3D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{B1577300-2B93-4CFE-A02A-4926AFAF734E}</c15:txfldGUID>
                      <c15:f>Diagramm!$I$46</c15:f>
                      <c15:dlblFieldTableCache>
                        <c:ptCount val="1"/>
                      </c15:dlblFieldTableCache>
                    </c15:dlblFTEntry>
                  </c15:dlblFieldTable>
                  <c15:showDataLabelsRange val="0"/>
                </c:ext>
                <c:ext xmlns:c16="http://schemas.microsoft.com/office/drawing/2014/chart" uri="{C3380CC4-5D6E-409C-BE32-E72D297353CC}">
                  <c16:uniqueId val="{00000000-CAE1-4EC4-8600-4962651B2AC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{9C44F99A-C270-4EDB-BA69-BBDC57AD1F2F}</c15:txfldGUID>
                      <c15:f>Diagramm!$I$47</c15:f>
                      <c15:dlblFieldTableCache>
                        <c:ptCount val="1"/>
                      </c15:dlblFieldTableCache>
                    </c15:dlblFTEntry>
                  </c15:dlblFieldTable>
                  <c15:showDataLabelsRange val="0"/>
                </c:ext>
                <c:ext xmlns:c16="http://schemas.microsoft.com/office/drawing/2014/chart" uri="{C3380CC4-5D6E-409C-BE32-E72D297353CC}">
                  <c16:uniqueId val="{00000001-CAE1-4EC4-8600-4962651B2AC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{6ED30858-FCEB-46F9-ADC3-FC2EFC6A2177}</c15:txfldGUID>
                      <c15:f>Diagramm!$I$48</c15:f>
                      <c15:dlblFieldTableCache>
                        <c:ptCount val="1"/>
                      </c15:dlblFieldTableCache>
                    </c15:dlblFTEntry>
                  </c15:dlblFieldTable>
                  <c15:showDataLabelsRange val="0"/>
                </c:ext>
                <c:ext xmlns:c16="http://schemas.microsoft.com/office/drawing/2014/chart" uri="{C3380CC4-5D6E-409C-BE32-E72D297353CC}">
                  <c16:uniqueId val="{00000002-CAE1-4EC4-8600-4962651B2AC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{D4919E08-DBD9-4225-B4BA-5142C90F3DD0}</c15:txfldGUID>
                      <c15:f>Diagramm!$I$49</c15:f>
                      <c15:dlblFieldTableCache>
                        <c:ptCount val="1"/>
                      </c15:dlblFieldTableCache>
                    </c15:dlblFTEntry>
                  </c15:dlblFieldTable>
                  <c15:showDataLabelsRange val="0"/>
                </c:ext>
                <c:ext xmlns:c16="http://schemas.microsoft.com/office/drawing/2014/chart" uri="{C3380CC4-5D6E-409C-BE32-E72D297353CC}">
                  <c16:uniqueId val="{00000003-CAE1-4EC4-8600-4962651B2AC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{6B4EDAA2-E364-47B1-AA1A-35BCA83C3CF9}</c15:txfldGUID>
                      <c15:f>Diagramm!$I$50</c15:f>
                      <c15:dlblFieldTableCache>
                        <c:ptCount val="1"/>
                      </c15:dlblFieldTableCache>
                    </c15:dlblFTEntry>
                  </c15:dlblFieldTable>
                  <c15:showDataLabelsRange val="0"/>
                </c:ext>
                <c:ext xmlns:c16="http://schemas.microsoft.com/office/drawing/2014/chart" uri="{C3380CC4-5D6E-409C-BE32-E72D297353CC}">
                  <c16:uniqueId val="{00000004-CAE1-4EC4-8600-4962651B2AC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{770AA105-894D-4C0A-A5B1-4B5D33FD7B37}</c15:txfldGUID>
                      <c15:f>Diagramm!$I$51</c15:f>
                      <c15:dlblFieldTableCache>
                        <c:ptCount val="1"/>
                      </c15:dlblFieldTableCache>
                    </c15:dlblFTEntry>
                  </c15:dlblFieldTable>
                  <c15:showDataLabelsRange val="0"/>
                </c:ext>
                <c:ext xmlns:c16="http://schemas.microsoft.com/office/drawing/2014/chart" uri="{C3380CC4-5D6E-409C-BE32-E72D297353CC}">
                  <c16:uniqueId val="{00000005-CAE1-4EC4-8600-4962651B2AC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{BDA1ECC9-EAE8-4DC0-A76D-92D6FE98B798}</c15:txfldGUID>
                      <c15:f>Diagramm!$I$52</c15:f>
                      <c15:dlblFieldTableCache>
                        <c:ptCount val="1"/>
                      </c15:dlblFieldTableCache>
                    </c15:dlblFTEntry>
                  </c15:dlblFieldTable>
                  <c15:showDataLabelsRange val="0"/>
                </c:ext>
                <c:ext xmlns:c16="http://schemas.microsoft.com/office/drawing/2014/chart" uri="{C3380CC4-5D6E-409C-BE32-E72D297353CC}">
                  <c16:uniqueId val="{00000006-CAE1-4EC4-8600-4962651B2AC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{675B4A26-B49A-402F-98FB-EB5886287137}</c15:txfldGUID>
                      <c15:f>Diagramm!$I$53</c15:f>
                      <c15:dlblFieldTableCache>
                        <c:ptCount val="1"/>
                      </c15:dlblFieldTableCache>
                    </c15:dlblFTEntry>
                  </c15:dlblFieldTable>
                  <c15:showDataLabelsRange val="0"/>
                </c:ext>
                <c:ext xmlns:c16="http://schemas.microsoft.com/office/drawing/2014/chart" uri="{C3380CC4-5D6E-409C-BE32-E72D297353CC}">
                  <c16:uniqueId val="{00000007-CAE1-4EC4-8600-4962651B2AC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{BD65C2FF-F2C8-4FDD-96A8-CC8C762E6041}</c15:txfldGUID>
                      <c15:f>Diagramm!$I$54</c15:f>
                      <c15:dlblFieldTableCache>
                        <c:ptCount val="1"/>
                      </c15:dlblFieldTableCache>
                    </c15:dlblFTEntry>
                  </c15:dlblFieldTable>
                  <c15:showDataLabelsRange val="0"/>
                </c:ext>
                <c:ext xmlns:c16="http://schemas.microsoft.com/office/drawing/2014/chart" uri="{C3380CC4-5D6E-409C-BE32-E72D297353CC}">
                  <c16:uniqueId val="{00000008-CAE1-4EC4-8600-4962651B2AC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{C10B0740-F48A-4362-9227-0CDEA96F1D9E}</c15:txfldGUID>
                      <c15:f>Diagramm!$I$55</c15:f>
                      <c15:dlblFieldTableCache>
                        <c:ptCount val="1"/>
                      </c15:dlblFieldTableCache>
                    </c15:dlblFTEntry>
                  </c15:dlblFieldTable>
                  <c15:showDataLabelsRange val="0"/>
                </c:ext>
                <c:ext xmlns:c16="http://schemas.microsoft.com/office/drawing/2014/chart" uri="{C3380CC4-5D6E-409C-BE32-E72D297353CC}">
                  <c16:uniqueId val="{00000009-CAE1-4EC4-8600-4962651B2AC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{97EF1BE9-96B7-4856-A708-03F8D6E86396}</c15:txfldGUID>
                      <c15:f>Diagramm!$I$56</c15:f>
                      <c15:dlblFieldTableCache>
                        <c:ptCount val="1"/>
                      </c15:dlblFieldTableCache>
                    </c15:dlblFTEntry>
                  </c15:dlblFieldTable>
                  <c15:showDataLabelsRange val="0"/>
                </c:ext>
                <c:ext xmlns:c16="http://schemas.microsoft.com/office/drawing/2014/chart" uri="{C3380CC4-5D6E-409C-BE32-E72D297353CC}">
                  <c16:uniqueId val="{0000000A-CAE1-4EC4-8600-4962651B2AC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{E0892652-0DD3-4BC6-B278-DFBF642A8635}</c15:txfldGUID>
                      <c15:f>Diagramm!$I$57</c15:f>
                      <c15:dlblFieldTableCache>
                        <c:ptCount val="1"/>
                      </c15:dlblFieldTableCache>
                    </c15:dlblFTEntry>
                  </c15:dlblFieldTable>
                  <c15:showDataLabelsRange val="0"/>
                </c:ext>
                <c:ext xmlns:c16="http://schemas.microsoft.com/office/drawing/2014/chart" uri="{C3380CC4-5D6E-409C-BE32-E72D297353CC}">
                  <c16:uniqueId val="{0000000B-CAE1-4EC4-8600-4962651B2AC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{EF48A2AB-EFB4-4F0D-8193-74C7D40B58F5}</c15:txfldGUID>
                      <c15:f>Diagramm!$I$58</c15:f>
                      <c15:dlblFieldTableCache>
                        <c:ptCount val="1"/>
                      </c15:dlblFieldTableCache>
                    </c15:dlblFTEntry>
                  </c15:dlblFieldTable>
                  <c15:showDataLabelsRange val="0"/>
                </c:ext>
                <c:ext xmlns:c16="http://schemas.microsoft.com/office/drawing/2014/chart" uri="{C3380CC4-5D6E-409C-BE32-E72D297353CC}">
                  <c16:uniqueId val="{0000000C-CAE1-4EC4-8600-4962651B2AC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{ADC9934D-E123-4486-BD30-9A3B8CD3ACA5}</c15:txfldGUID>
                      <c15:f>Diagramm!$I$59</c15:f>
                      <c15:dlblFieldTableCache>
                        <c:ptCount val="1"/>
                      </c15:dlblFieldTableCache>
                    </c15:dlblFTEntry>
                  </c15:dlblFieldTable>
                  <c15:showDataLabelsRange val="0"/>
                </c:ext>
                <c:ext xmlns:c16="http://schemas.microsoft.com/office/drawing/2014/chart" uri="{C3380CC4-5D6E-409C-BE32-E72D297353CC}">
                  <c16:uniqueId val="{0000000D-CAE1-4EC4-8600-4962651B2AC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{AFBE9E5A-94DE-4B12-AEDF-1A4BAA4A9739}</c15:txfldGUID>
                      <c15:f>Diagramm!$I$60</c15:f>
                      <c15:dlblFieldTableCache>
                        <c:ptCount val="1"/>
                      </c15:dlblFieldTableCache>
                    </c15:dlblFTEntry>
                  </c15:dlblFieldTable>
                  <c15:showDataLabelsRange val="0"/>
                </c:ext>
                <c:ext xmlns:c16="http://schemas.microsoft.com/office/drawing/2014/chart" uri="{C3380CC4-5D6E-409C-BE32-E72D297353CC}">
                  <c16:uniqueId val="{0000000E-CAE1-4EC4-8600-4962651B2AC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{A59F8538-2526-49A9-8C10-C7E07A87BC79}</c15:txfldGUID>
                      <c15:f>Diagramm!$I$61</c15:f>
                      <c15:dlblFieldTableCache>
                        <c:ptCount val="1"/>
                      </c15:dlblFieldTableCache>
                    </c15:dlblFTEntry>
                  </c15:dlblFieldTable>
                  <c15:showDataLabelsRange val="0"/>
                </c:ext>
                <c:ext xmlns:c16="http://schemas.microsoft.com/office/drawing/2014/chart" uri="{C3380CC4-5D6E-409C-BE32-E72D297353CC}">
                  <c16:uniqueId val="{0000000F-CAE1-4EC4-8600-4962651B2AC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{35BB613F-4165-4446-A905-6FD95AF3423B}</c15:txfldGUID>
                      <c15:f>Diagramm!$I$62</c15:f>
                      <c15:dlblFieldTableCache>
                        <c:ptCount val="1"/>
                      </c15:dlblFieldTableCache>
                    </c15:dlblFTEntry>
                  </c15:dlblFieldTable>
                  <c15:showDataLabelsRange val="0"/>
                </c:ext>
                <c:ext xmlns:c16="http://schemas.microsoft.com/office/drawing/2014/chart" uri="{C3380CC4-5D6E-409C-BE32-E72D297353CC}">
                  <c16:uniqueId val="{00000010-CAE1-4EC4-8600-4962651B2AC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{4A10A6DB-9FC9-4976-8FD9-65085419010B}</c15:txfldGUID>
                      <c15:f>Diagramm!$I$63</c15:f>
                      <c15:dlblFieldTableCache>
                        <c:ptCount val="1"/>
                      </c15:dlblFieldTableCache>
                    </c15:dlblFTEntry>
                  </c15:dlblFieldTable>
                  <c15:showDataLabelsRange val="0"/>
                </c:ext>
                <c:ext xmlns:c16="http://schemas.microsoft.com/office/drawing/2014/chart" uri="{C3380CC4-5D6E-409C-BE32-E72D297353CC}">
                  <c16:uniqueId val="{00000011-CAE1-4EC4-8600-4962651B2AC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{F3DD93B0-2EF4-4529-B4D2-BE0045EA3005}</c15:txfldGUID>
                      <c15:f>Diagramm!$I$64</c15:f>
                      <c15:dlblFieldTableCache>
                        <c:ptCount val="1"/>
                      </c15:dlblFieldTableCache>
                    </c15:dlblFTEntry>
                  </c15:dlblFieldTable>
                  <c15:showDataLabelsRange val="0"/>
                </c:ext>
                <c:ext xmlns:c16="http://schemas.microsoft.com/office/drawing/2014/chart" uri="{C3380CC4-5D6E-409C-BE32-E72D297353CC}">
                  <c16:uniqueId val="{00000012-CAE1-4EC4-8600-4962651B2AC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{147E4DED-E86C-4BBD-B848-D8931A8821A2}</c15:txfldGUID>
                      <c15:f>Diagramm!$I$65</c15:f>
                      <c15:dlblFieldTableCache>
                        <c:ptCount val="1"/>
                      </c15:dlblFieldTableCache>
                    </c15:dlblFTEntry>
                  </c15:dlblFieldTable>
                  <c15:showDataLabelsRange val="0"/>
                </c:ext>
                <c:ext xmlns:c16="http://schemas.microsoft.com/office/drawing/2014/chart" uri="{C3380CC4-5D6E-409C-BE32-E72D297353CC}">
                  <c16:uniqueId val="{00000013-CAE1-4EC4-8600-4962651B2AC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{B708E528-CF45-467D-866C-C2660587C8C0}</c15:txfldGUID>
                      <c15:f>Diagramm!$I$66</c15:f>
                      <c15:dlblFieldTableCache>
                        <c:ptCount val="1"/>
                      </c15:dlblFieldTableCache>
                    </c15:dlblFTEntry>
                  </c15:dlblFieldTable>
                  <c15:showDataLabelsRange val="0"/>
                </c:ext>
                <c:ext xmlns:c16="http://schemas.microsoft.com/office/drawing/2014/chart" uri="{C3380CC4-5D6E-409C-BE32-E72D297353CC}">
                  <c16:uniqueId val="{00000014-CAE1-4EC4-8600-4962651B2AC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{2AB41D58-A3F5-451A-9136-A0DD5C7DE647}</c15:txfldGUID>
                      <c15:f>Diagramm!$I$67</c15:f>
                      <c15:dlblFieldTableCache>
                        <c:ptCount val="1"/>
                      </c15:dlblFieldTableCache>
                    </c15:dlblFTEntry>
                  </c15:dlblFieldTable>
                  <c15:showDataLabelsRange val="0"/>
                </c:ext>
                <c:ext xmlns:c16="http://schemas.microsoft.com/office/drawing/2014/chart" uri="{C3380CC4-5D6E-409C-BE32-E72D297353CC}">
                  <c16:uniqueId val="{00000015-CAE1-4EC4-8600-4962651B2A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AE1-4EC4-8600-4962651B2AC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{D2BF3965-13AB-4154-A95D-73D8B1747FAC}</c15:txfldGUID>
                      <c15:f>Diagramm!$K$46</c15:f>
                      <c15:dlblFieldTableCache>
                        <c:ptCount val="1"/>
                      </c15:dlblFieldTableCache>
                    </c15:dlblFTEntry>
                  </c15:dlblFieldTable>
                  <c15:showDataLabelsRange val="0"/>
                </c:ext>
                <c:ext xmlns:c16="http://schemas.microsoft.com/office/drawing/2014/chart" uri="{C3380CC4-5D6E-409C-BE32-E72D297353CC}">
                  <c16:uniqueId val="{00000017-CAE1-4EC4-8600-4962651B2AC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{CB13FBBA-7991-4CF6-9C8D-E75A31C34AB9}</c15:txfldGUID>
                      <c15:f>Diagramm!$K$47</c15:f>
                      <c15:dlblFieldTableCache>
                        <c:ptCount val="1"/>
                      </c15:dlblFieldTableCache>
                    </c15:dlblFTEntry>
                  </c15:dlblFieldTable>
                  <c15:showDataLabelsRange val="0"/>
                </c:ext>
                <c:ext xmlns:c16="http://schemas.microsoft.com/office/drawing/2014/chart" uri="{C3380CC4-5D6E-409C-BE32-E72D297353CC}">
                  <c16:uniqueId val="{00000018-CAE1-4EC4-8600-4962651B2AC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{98142A7B-950B-43E8-B6EA-754D844A0DF0}</c15:txfldGUID>
                      <c15:f>Diagramm!$K$48</c15:f>
                      <c15:dlblFieldTableCache>
                        <c:ptCount val="1"/>
                      </c15:dlblFieldTableCache>
                    </c15:dlblFTEntry>
                  </c15:dlblFieldTable>
                  <c15:showDataLabelsRange val="0"/>
                </c:ext>
                <c:ext xmlns:c16="http://schemas.microsoft.com/office/drawing/2014/chart" uri="{C3380CC4-5D6E-409C-BE32-E72D297353CC}">
                  <c16:uniqueId val="{00000019-CAE1-4EC4-8600-4962651B2AC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{B316EBB5-2FFE-435A-8E42-08C7D6DAD6FF}</c15:txfldGUID>
                      <c15:f>Diagramm!$K$49</c15:f>
                      <c15:dlblFieldTableCache>
                        <c:ptCount val="1"/>
                      </c15:dlblFieldTableCache>
                    </c15:dlblFTEntry>
                  </c15:dlblFieldTable>
                  <c15:showDataLabelsRange val="0"/>
                </c:ext>
                <c:ext xmlns:c16="http://schemas.microsoft.com/office/drawing/2014/chart" uri="{C3380CC4-5D6E-409C-BE32-E72D297353CC}">
                  <c16:uniqueId val="{0000001A-CAE1-4EC4-8600-4962651B2AC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{3A8CA336-7C0A-49C3-BA92-34BB82EDACAD}</c15:txfldGUID>
                      <c15:f>Diagramm!$K$50</c15:f>
                      <c15:dlblFieldTableCache>
                        <c:ptCount val="1"/>
                      </c15:dlblFieldTableCache>
                    </c15:dlblFTEntry>
                  </c15:dlblFieldTable>
                  <c15:showDataLabelsRange val="0"/>
                </c:ext>
                <c:ext xmlns:c16="http://schemas.microsoft.com/office/drawing/2014/chart" uri="{C3380CC4-5D6E-409C-BE32-E72D297353CC}">
                  <c16:uniqueId val="{0000001B-CAE1-4EC4-8600-4962651B2AC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{2E82A1EC-00DB-4FA7-AD5B-233DB2C1558C}</c15:txfldGUID>
                      <c15:f>Diagramm!$K$51</c15:f>
                      <c15:dlblFieldTableCache>
                        <c:ptCount val="1"/>
                      </c15:dlblFieldTableCache>
                    </c15:dlblFTEntry>
                  </c15:dlblFieldTable>
                  <c15:showDataLabelsRange val="0"/>
                </c:ext>
                <c:ext xmlns:c16="http://schemas.microsoft.com/office/drawing/2014/chart" uri="{C3380CC4-5D6E-409C-BE32-E72D297353CC}">
                  <c16:uniqueId val="{0000001C-CAE1-4EC4-8600-4962651B2AC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{66196764-5D1B-48E3-80CE-36FF586FE15C}</c15:txfldGUID>
                      <c15:f>Diagramm!$K$52</c15:f>
                      <c15:dlblFieldTableCache>
                        <c:ptCount val="1"/>
                      </c15:dlblFieldTableCache>
                    </c15:dlblFTEntry>
                  </c15:dlblFieldTable>
                  <c15:showDataLabelsRange val="0"/>
                </c:ext>
                <c:ext xmlns:c16="http://schemas.microsoft.com/office/drawing/2014/chart" uri="{C3380CC4-5D6E-409C-BE32-E72D297353CC}">
                  <c16:uniqueId val="{0000001D-CAE1-4EC4-8600-4962651B2AC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{5F927CA8-0B93-4BC6-ADA9-2BCA8D3CA7E5}</c15:txfldGUID>
                      <c15:f>Diagramm!$K$53</c15:f>
                      <c15:dlblFieldTableCache>
                        <c:ptCount val="1"/>
                      </c15:dlblFieldTableCache>
                    </c15:dlblFTEntry>
                  </c15:dlblFieldTable>
                  <c15:showDataLabelsRange val="0"/>
                </c:ext>
                <c:ext xmlns:c16="http://schemas.microsoft.com/office/drawing/2014/chart" uri="{C3380CC4-5D6E-409C-BE32-E72D297353CC}">
                  <c16:uniqueId val="{0000001E-CAE1-4EC4-8600-4962651B2AC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{520A860B-E5B0-4A9C-8779-95BA6C703D23}</c15:txfldGUID>
                      <c15:f>Diagramm!$K$54</c15:f>
                      <c15:dlblFieldTableCache>
                        <c:ptCount val="1"/>
                      </c15:dlblFieldTableCache>
                    </c15:dlblFTEntry>
                  </c15:dlblFieldTable>
                  <c15:showDataLabelsRange val="0"/>
                </c:ext>
                <c:ext xmlns:c16="http://schemas.microsoft.com/office/drawing/2014/chart" uri="{C3380CC4-5D6E-409C-BE32-E72D297353CC}">
                  <c16:uniqueId val="{0000001F-CAE1-4EC4-8600-4962651B2AC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{29DA0335-9A2E-4CA1-8243-9D9E47886134}</c15:txfldGUID>
                      <c15:f>Diagramm!$K$55</c15:f>
                      <c15:dlblFieldTableCache>
                        <c:ptCount val="1"/>
                      </c15:dlblFieldTableCache>
                    </c15:dlblFTEntry>
                  </c15:dlblFieldTable>
                  <c15:showDataLabelsRange val="0"/>
                </c:ext>
                <c:ext xmlns:c16="http://schemas.microsoft.com/office/drawing/2014/chart" uri="{C3380CC4-5D6E-409C-BE32-E72D297353CC}">
                  <c16:uniqueId val="{00000020-CAE1-4EC4-8600-4962651B2AC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{6DD38D94-F026-44FB-BB55-09B4832A6A2B}</c15:txfldGUID>
                      <c15:f>Diagramm!$K$56</c15:f>
                      <c15:dlblFieldTableCache>
                        <c:ptCount val="1"/>
                      </c15:dlblFieldTableCache>
                    </c15:dlblFTEntry>
                  </c15:dlblFieldTable>
                  <c15:showDataLabelsRange val="0"/>
                </c:ext>
                <c:ext xmlns:c16="http://schemas.microsoft.com/office/drawing/2014/chart" uri="{C3380CC4-5D6E-409C-BE32-E72D297353CC}">
                  <c16:uniqueId val="{00000021-CAE1-4EC4-8600-4962651B2AC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{D1B328C8-39C3-4848-A0CA-BEB6C67F448F}</c15:txfldGUID>
                      <c15:f>Diagramm!$K$57</c15:f>
                      <c15:dlblFieldTableCache>
                        <c:ptCount val="1"/>
                      </c15:dlblFieldTableCache>
                    </c15:dlblFTEntry>
                  </c15:dlblFieldTable>
                  <c15:showDataLabelsRange val="0"/>
                </c:ext>
                <c:ext xmlns:c16="http://schemas.microsoft.com/office/drawing/2014/chart" uri="{C3380CC4-5D6E-409C-BE32-E72D297353CC}">
                  <c16:uniqueId val="{00000022-CAE1-4EC4-8600-4962651B2AC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{5A59D42D-FB45-45AD-8A90-079D0BA2A80D}</c15:txfldGUID>
                      <c15:f>Diagramm!$K$58</c15:f>
                      <c15:dlblFieldTableCache>
                        <c:ptCount val="1"/>
                      </c15:dlblFieldTableCache>
                    </c15:dlblFTEntry>
                  </c15:dlblFieldTable>
                  <c15:showDataLabelsRange val="0"/>
                </c:ext>
                <c:ext xmlns:c16="http://schemas.microsoft.com/office/drawing/2014/chart" uri="{C3380CC4-5D6E-409C-BE32-E72D297353CC}">
                  <c16:uniqueId val="{00000023-CAE1-4EC4-8600-4962651B2AC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{ED53E03B-7780-4220-A7D6-2169704D2E77}</c15:txfldGUID>
                      <c15:f>Diagramm!$K$59</c15:f>
                      <c15:dlblFieldTableCache>
                        <c:ptCount val="1"/>
                      </c15:dlblFieldTableCache>
                    </c15:dlblFTEntry>
                  </c15:dlblFieldTable>
                  <c15:showDataLabelsRange val="0"/>
                </c:ext>
                <c:ext xmlns:c16="http://schemas.microsoft.com/office/drawing/2014/chart" uri="{C3380CC4-5D6E-409C-BE32-E72D297353CC}">
                  <c16:uniqueId val="{00000024-CAE1-4EC4-8600-4962651B2AC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{69D09668-DC1E-47A2-ACC5-2ADA0FE67818}</c15:txfldGUID>
                      <c15:f>Diagramm!$K$60</c15:f>
                      <c15:dlblFieldTableCache>
                        <c:ptCount val="1"/>
                      </c15:dlblFieldTableCache>
                    </c15:dlblFTEntry>
                  </c15:dlblFieldTable>
                  <c15:showDataLabelsRange val="0"/>
                </c:ext>
                <c:ext xmlns:c16="http://schemas.microsoft.com/office/drawing/2014/chart" uri="{C3380CC4-5D6E-409C-BE32-E72D297353CC}">
                  <c16:uniqueId val="{00000025-CAE1-4EC4-8600-4962651B2AC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{FE652AAF-EF3C-429A-BAE4-C9E30DFC3CFA}</c15:txfldGUID>
                      <c15:f>Diagramm!$K$61</c15:f>
                      <c15:dlblFieldTableCache>
                        <c:ptCount val="1"/>
                      </c15:dlblFieldTableCache>
                    </c15:dlblFTEntry>
                  </c15:dlblFieldTable>
                  <c15:showDataLabelsRange val="0"/>
                </c:ext>
                <c:ext xmlns:c16="http://schemas.microsoft.com/office/drawing/2014/chart" uri="{C3380CC4-5D6E-409C-BE32-E72D297353CC}">
                  <c16:uniqueId val="{00000026-CAE1-4EC4-8600-4962651B2AC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{E32D84D7-2A03-40AA-BF41-E4C026346A49}</c15:txfldGUID>
                      <c15:f>Diagramm!$K$62</c15:f>
                      <c15:dlblFieldTableCache>
                        <c:ptCount val="1"/>
                      </c15:dlblFieldTableCache>
                    </c15:dlblFTEntry>
                  </c15:dlblFieldTable>
                  <c15:showDataLabelsRange val="0"/>
                </c:ext>
                <c:ext xmlns:c16="http://schemas.microsoft.com/office/drawing/2014/chart" uri="{C3380CC4-5D6E-409C-BE32-E72D297353CC}">
                  <c16:uniqueId val="{00000027-CAE1-4EC4-8600-4962651B2AC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{F19EF8CD-EB6A-4DA9-B15C-98F652CAA614}</c15:txfldGUID>
                      <c15:f>Diagramm!$K$63</c15:f>
                      <c15:dlblFieldTableCache>
                        <c:ptCount val="1"/>
                      </c15:dlblFieldTableCache>
                    </c15:dlblFTEntry>
                  </c15:dlblFieldTable>
                  <c15:showDataLabelsRange val="0"/>
                </c:ext>
                <c:ext xmlns:c16="http://schemas.microsoft.com/office/drawing/2014/chart" uri="{C3380CC4-5D6E-409C-BE32-E72D297353CC}">
                  <c16:uniqueId val="{00000028-CAE1-4EC4-8600-4962651B2AC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{1006C571-5E63-4C90-B9E3-FC72E1A00E44}</c15:txfldGUID>
                      <c15:f>Diagramm!$K$64</c15:f>
                      <c15:dlblFieldTableCache>
                        <c:ptCount val="1"/>
                      </c15:dlblFieldTableCache>
                    </c15:dlblFTEntry>
                  </c15:dlblFieldTable>
                  <c15:showDataLabelsRange val="0"/>
                </c:ext>
                <c:ext xmlns:c16="http://schemas.microsoft.com/office/drawing/2014/chart" uri="{C3380CC4-5D6E-409C-BE32-E72D297353CC}">
                  <c16:uniqueId val="{00000029-CAE1-4EC4-8600-4962651B2AC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{300CDED7-F5CA-48C6-B8AC-45C31A6B8932}</c15:txfldGUID>
                      <c15:f>Diagramm!$K$65</c15:f>
                      <c15:dlblFieldTableCache>
                        <c:ptCount val="1"/>
                      </c15:dlblFieldTableCache>
                    </c15:dlblFTEntry>
                  </c15:dlblFieldTable>
                  <c15:showDataLabelsRange val="0"/>
                </c:ext>
                <c:ext xmlns:c16="http://schemas.microsoft.com/office/drawing/2014/chart" uri="{C3380CC4-5D6E-409C-BE32-E72D297353CC}">
                  <c16:uniqueId val="{0000002A-CAE1-4EC4-8600-4962651B2AC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{774F98A4-BDA4-456D-BBCC-49F28648E0E5}</c15:txfldGUID>
                      <c15:f>Diagramm!$K$66</c15:f>
                      <c15:dlblFieldTableCache>
                        <c:ptCount val="1"/>
                      </c15:dlblFieldTableCache>
                    </c15:dlblFTEntry>
                  </c15:dlblFieldTable>
                  <c15:showDataLabelsRange val="0"/>
                </c:ext>
                <c:ext xmlns:c16="http://schemas.microsoft.com/office/drawing/2014/chart" uri="{C3380CC4-5D6E-409C-BE32-E72D297353CC}">
                  <c16:uniqueId val="{0000002B-CAE1-4EC4-8600-4962651B2AC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{74E18D5B-7F87-467A-88D2-526DEE1A65C4}</c15:txfldGUID>
                      <c15:f>Diagramm!$K$67</c15:f>
                      <c15:dlblFieldTableCache>
                        <c:ptCount val="1"/>
                      </c15:dlblFieldTableCache>
                    </c15:dlblFTEntry>
                  </c15:dlblFieldTable>
                  <c15:showDataLabelsRange val="0"/>
                </c:ext>
                <c:ext xmlns:c16="http://schemas.microsoft.com/office/drawing/2014/chart" uri="{C3380CC4-5D6E-409C-BE32-E72D297353CC}">
                  <c16:uniqueId val="{0000002C-CAE1-4EC4-8600-4962651B2AC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AE1-4EC4-8600-4962651B2AC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{FAD69B45-82D5-4BBC-B604-98CAE87583F7}</c15:txfldGUID>
                      <c15:f>Diagramm!$J$46</c15:f>
                      <c15:dlblFieldTableCache>
                        <c:ptCount val="1"/>
                      </c15:dlblFieldTableCache>
                    </c15:dlblFTEntry>
                  </c15:dlblFieldTable>
                  <c15:showDataLabelsRange val="0"/>
                </c:ext>
                <c:ext xmlns:c16="http://schemas.microsoft.com/office/drawing/2014/chart" uri="{C3380CC4-5D6E-409C-BE32-E72D297353CC}">
                  <c16:uniqueId val="{0000002E-CAE1-4EC4-8600-4962651B2AC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{6FD51CE7-0C5A-4612-9416-1D6F33AF5F13}</c15:txfldGUID>
                      <c15:f>Diagramm!$J$47</c15:f>
                      <c15:dlblFieldTableCache>
                        <c:ptCount val="1"/>
                      </c15:dlblFieldTableCache>
                    </c15:dlblFTEntry>
                  </c15:dlblFieldTable>
                  <c15:showDataLabelsRange val="0"/>
                </c:ext>
                <c:ext xmlns:c16="http://schemas.microsoft.com/office/drawing/2014/chart" uri="{C3380CC4-5D6E-409C-BE32-E72D297353CC}">
                  <c16:uniqueId val="{0000002F-CAE1-4EC4-8600-4962651B2AC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{3AA283FC-804B-4774-8DC5-A057430FCA48}</c15:txfldGUID>
                      <c15:f>Diagramm!$J$48</c15:f>
                      <c15:dlblFieldTableCache>
                        <c:ptCount val="1"/>
                      </c15:dlblFieldTableCache>
                    </c15:dlblFTEntry>
                  </c15:dlblFieldTable>
                  <c15:showDataLabelsRange val="0"/>
                </c:ext>
                <c:ext xmlns:c16="http://schemas.microsoft.com/office/drawing/2014/chart" uri="{C3380CC4-5D6E-409C-BE32-E72D297353CC}">
                  <c16:uniqueId val="{00000030-CAE1-4EC4-8600-4962651B2AC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{05A77DFC-6563-4481-80EA-283C987D1937}</c15:txfldGUID>
                      <c15:f>Diagramm!$J$49</c15:f>
                      <c15:dlblFieldTableCache>
                        <c:ptCount val="1"/>
                      </c15:dlblFieldTableCache>
                    </c15:dlblFTEntry>
                  </c15:dlblFieldTable>
                  <c15:showDataLabelsRange val="0"/>
                </c:ext>
                <c:ext xmlns:c16="http://schemas.microsoft.com/office/drawing/2014/chart" uri="{C3380CC4-5D6E-409C-BE32-E72D297353CC}">
                  <c16:uniqueId val="{00000031-CAE1-4EC4-8600-4962651B2AC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{D7B50625-CD58-40D6-880A-AD6A4C680B0C}</c15:txfldGUID>
                      <c15:f>Diagramm!$J$50</c15:f>
                      <c15:dlblFieldTableCache>
                        <c:ptCount val="1"/>
                      </c15:dlblFieldTableCache>
                    </c15:dlblFTEntry>
                  </c15:dlblFieldTable>
                  <c15:showDataLabelsRange val="0"/>
                </c:ext>
                <c:ext xmlns:c16="http://schemas.microsoft.com/office/drawing/2014/chart" uri="{C3380CC4-5D6E-409C-BE32-E72D297353CC}">
                  <c16:uniqueId val="{00000032-CAE1-4EC4-8600-4962651B2AC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{0CC0FB9F-AA43-4564-92C8-B67A4E0D8F98}</c15:txfldGUID>
                      <c15:f>Diagramm!$J$51</c15:f>
                      <c15:dlblFieldTableCache>
                        <c:ptCount val="1"/>
                      </c15:dlblFieldTableCache>
                    </c15:dlblFTEntry>
                  </c15:dlblFieldTable>
                  <c15:showDataLabelsRange val="0"/>
                </c:ext>
                <c:ext xmlns:c16="http://schemas.microsoft.com/office/drawing/2014/chart" uri="{C3380CC4-5D6E-409C-BE32-E72D297353CC}">
                  <c16:uniqueId val="{00000033-CAE1-4EC4-8600-4962651B2AC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{0420C55D-AC8C-4AB6-AEC7-C2BC825ECD14}</c15:txfldGUID>
                      <c15:f>Diagramm!$J$52</c15:f>
                      <c15:dlblFieldTableCache>
                        <c:ptCount val="1"/>
                      </c15:dlblFieldTableCache>
                    </c15:dlblFTEntry>
                  </c15:dlblFieldTable>
                  <c15:showDataLabelsRange val="0"/>
                </c:ext>
                <c:ext xmlns:c16="http://schemas.microsoft.com/office/drawing/2014/chart" uri="{C3380CC4-5D6E-409C-BE32-E72D297353CC}">
                  <c16:uniqueId val="{00000034-CAE1-4EC4-8600-4962651B2AC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{D6FFCB7F-A58E-401B-8F17-54708D75B138}</c15:txfldGUID>
                      <c15:f>Diagramm!$J$53</c15:f>
                      <c15:dlblFieldTableCache>
                        <c:ptCount val="1"/>
                      </c15:dlblFieldTableCache>
                    </c15:dlblFTEntry>
                  </c15:dlblFieldTable>
                  <c15:showDataLabelsRange val="0"/>
                </c:ext>
                <c:ext xmlns:c16="http://schemas.microsoft.com/office/drawing/2014/chart" uri="{C3380CC4-5D6E-409C-BE32-E72D297353CC}">
                  <c16:uniqueId val="{00000035-CAE1-4EC4-8600-4962651B2AC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{B6C31C20-6F3A-41DC-91B0-08AF60BD1D6C}</c15:txfldGUID>
                      <c15:f>Diagramm!$J$54</c15:f>
                      <c15:dlblFieldTableCache>
                        <c:ptCount val="1"/>
                      </c15:dlblFieldTableCache>
                    </c15:dlblFTEntry>
                  </c15:dlblFieldTable>
                  <c15:showDataLabelsRange val="0"/>
                </c:ext>
                <c:ext xmlns:c16="http://schemas.microsoft.com/office/drawing/2014/chart" uri="{C3380CC4-5D6E-409C-BE32-E72D297353CC}">
                  <c16:uniqueId val="{00000036-CAE1-4EC4-8600-4962651B2AC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{F057671D-AB76-420F-9B53-4C754CA7129A}</c15:txfldGUID>
                      <c15:f>Diagramm!$J$55</c15:f>
                      <c15:dlblFieldTableCache>
                        <c:ptCount val="1"/>
                      </c15:dlblFieldTableCache>
                    </c15:dlblFTEntry>
                  </c15:dlblFieldTable>
                  <c15:showDataLabelsRange val="0"/>
                </c:ext>
                <c:ext xmlns:c16="http://schemas.microsoft.com/office/drawing/2014/chart" uri="{C3380CC4-5D6E-409C-BE32-E72D297353CC}">
                  <c16:uniqueId val="{00000037-CAE1-4EC4-8600-4962651B2AC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{7D32BC25-8465-414C-88FE-8D8AF05575E9}</c15:txfldGUID>
                      <c15:f>Diagramm!$J$56</c15:f>
                      <c15:dlblFieldTableCache>
                        <c:ptCount val="1"/>
                      </c15:dlblFieldTableCache>
                    </c15:dlblFTEntry>
                  </c15:dlblFieldTable>
                  <c15:showDataLabelsRange val="0"/>
                </c:ext>
                <c:ext xmlns:c16="http://schemas.microsoft.com/office/drawing/2014/chart" uri="{C3380CC4-5D6E-409C-BE32-E72D297353CC}">
                  <c16:uniqueId val="{00000038-CAE1-4EC4-8600-4962651B2AC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{6354C95A-EC7D-4544-8B43-CD74CA4857E0}</c15:txfldGUID>
                      <c15:f>Diagramm!$J$57</c15:f>
                      <c15:dlblFieldTableCache>
                        <c:ptCount val="1"/>
                      </c15:dlblFieldTableCache>
                    </c15:dlblFTEntry>
                  </c15:dlblFieldTable>
                  <c15:showDataLabelsRange val="0"/>
                </c:ext>
                <c:ext xmlns:c16="http://schemas.microsoft.com/office/drawing/2014/chart" uri="{C3380CC4-5D6E-409C-BE32-E72D297353CC}">
                  <c16:uniqueId val="{00000039-CAE1-4EC4-8600-4962651B2AC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{F8CFAF5F-52C3-4BF5-8FEB-4860B583B089}</c15:txfldGUID>
                      <c15:f>Diagramm!$J$58</c15:f>
                      <c15:dlblFieldTableCache>
                        <c:ptCount val="1"/>
                      </c15:dlblFieldTableCache>
                    </c15:dlblFTEntry>
                  </c15:dlblFieldTable>
                  <c15:showDataLabelsRange val="0"/>
                </c:ext>
                <c:ext xmlns:c16="http://schemas.microsoft.com/office/drawing/2014/chart" uri="{C3380CC4-5D6E-409C-BE32-E72D297353CC}">
                  <c16:uniqueId val="{0000003A-CAE1-4EC4-8600-4962651B2AC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{3301AE30-111D-4CE3-9EDB-50B0C83A89F8}</c15:txfldGUID>
                      <c15:f>Diagramm!$J$59</c15:f>
                      <c15:dlblFieldTableCache>
                        <c:ptCount val="1"/>
                      </c15:dlblFieldTableCache>
                    </c15:dlblFTEntry>
                  </c15:dlblFieldTable>
                  <c15:showDataLabelsRange val="0"/>
                </c:ext>
                <c:ext xmlns:c16="http://schemas.microsoft.com/office/drawing/2014/chart" uri="{C3380CC4-5D6E-409C-BE32-E72D297353CC}">
                  <c16:uniqueId val="{0000003B-CAE1-4EC4-8600-4962651B2AC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{B0F67691-E2EA-43FA-9B10-984471CDEC05}</c15:txfldGUID>
                      <c15:f>Diagramm!$J$60</c15:f>
                      <c15:dlblFieldTableCache>
                        <c:ptCount val="1"/>
                      </c15:dlblFieldTableCache>
                    </c15:dlblFTEntry>
                  </c15:dlblFieldTable>
                  <c15:showDataLabelsRange val="0"/>
                </c:ext>
                <c:ext xmlns:c16="http://schemas.microsoft.com/office/drawing/2014/chart" uri="{C3380CC4-5D6E-409C-BE32-E72D297353CC}">
                  <c16:uniqueId val="{0000003C-CAE1-4EC4-8600-4962651B2AC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{2D7E1DA1-6F69-4C8B-AF90-DCD112E8E099}</c15:txfldGUID>
                      <c15:f>Diagramm!$J$61</c15:f>
                      <c15:dlblFieldTableCache>
                        <c:ptCount val="1"/>
                      </c15:dlblFieldTableCache>
                    </c15:dlblFTEntry>
                  </c15:dlblFieldTable>
                  <c15:showDataLabelsRange val="0"/>
                </c:ext>
                <c:ext xmlns:c16="http://schemas.microsoft.com/office/drawing/2014/chart" uri="{C3380CC4-5D6E-409C-BE32-E72D297353CC}">
                  <c16:uniqueId val="{0000003D-CAE1-4EC4-8600-4962651B2AC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{69338134-E5B9-43EE-9E1F-E5901AFCF7BC}</c15:txfldGUID>
                      <c15:f>Diagramm!$J$62</c15:f>
                      <c15:dlblFieldTableCache>
                        <c:ptCount val="1"/>
                      </c15:dlblFieldTableCache>
                    </c15:dlblFTEntry>
                  </c15:dlblFieldTable>
                  <c15:showDataLabelsRange val="0"/>
                </c:ext>
                <c:ext xmlns:c16="http://schemas.microsoft.com/office/drawing/2014/chart" uri="{C3380CC4-5D6E-409C-BE32-E72D297353CC}">
                  <c16:uniqueId val="{0000003E-CAE1-4EC4-8600-4962651B2AC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{339D31D1-41D0-4948-BFE0-7AA887B347B4}</c15:txfldGUID>
                      <c15:f>Diagramm!$J$63</c15:f>
                      <c15:dlblFieldTableCache>
                        <c:ptCount val="1"/>
                      </c15:dlblFieldTableCache>
                    </c15:dlblFTEntry>
                  </c15:dlblFieldTable>
                  <c15:showDataLabelsRange val="0"/>
                </c:ext>
                <c:ext xmlns:c16="http://schemas.microsoft.com/office/drawing/2014/chart" uri="{C3380CC4-5D6E-409C-BE32-E72D297353CC}">
                  <c16:uniqueId val="{0000003F-CAE1-4EC4-8600-4962651B2AC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{00BCCE62-E349-4EAF-8F40-8E6D28A36032}</c15:txfldGUID>
                      <c15:f>Diagramm!$J$64</c15:f>
                      <c15:dlblFieldTableCache>
                        <c:ptCount val="1"/>
                      </c15:dlblFieldTableCache>
                    </c15:dlblFTEntry>
                  </c15:dlblFieldTable>
                  <c15:showDataLabelsRange val="0"/>
                </c:ext>
                <c:ext xmlns:c16="http://schemas.microsoft.com/office/drawing/2014/chart" uri="{C3380CC4-5D6E-409C-BE32-E72D297353CC}">
                  <c16:uniqueId val="{00000040-CAE1-4EC4-8600-4962651B2AC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{99853045-F6EA-4ACD-A066-F12E8B117FD6}</c15:txfldGUID>
                      <c15:f>Diagramm!$J$65</c15:f>
                      <c15:dlblFieldTableCache>
                        <c:ptCount val="1"/>
                      </c15:dlblFieldTableCache>
                    </c15:dlblFTEntry>
                  </c15:dlblFieldTable>
                  <c15:showDataLabelsRange val="0"/>
                </c:ext>
                <c:ext xmlns:c16="http://schemas.microsoft.com/office/drawing/2014/chart" uri="{C3380CC4-5D6E-409C-BE32-E72D297353CC}">
                  <c16:uniqueId val="{00000041-CAE1-4EC4-8600-4962651B2AC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{8453F318-0641-4EF5-B367-3872D945FDE7}</c15:txfldGUID>
                      <c15:f>Diagramm!$J$66</c15:f>
                      <c15:dlblFieldTableCache>
                        <c:ptCount val="1"/>
                      </c15:dlblFieldTableCache>
                    </c15:dlblFTEntry>
                  </c15:dlblFieldTable>
                  <c15:showDataLabelsRange val="0"/>
                </c:ext>
                <c:ext xmlns:c16="http://schemas.microsoft.com/office/drawing/2014/chart" uri="{C3380CC4-5D6E-409C-BE32-E72D297353CC}">
                  <c16:uniqueId val="{00000042-CAE1-4EC4-8600-4962651B2AC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{F8E3B852-FEA3-4E56-97AC-047C257053D3}</c15:txfldGUID>
                      <c15:f>Diagramm!$J$67</c15:f>
                      <c15:dlblFieldTableCache>
                        <c:ptCount val="1"/>
                      </c15:dlblFieldTableCache>
                    </c15:dlblFTEntry>
                  </c15:dlblFieldTable>
                  <c15:showDataLabelsRange val="0"/>
                </c:ext>
                <c:ext xmlns:c16="http://schemas.microsoft.com/office/drawing/2014/chart" uri="{C3380CC4-5D6E-409C-BE32-E72D297353CC}">
                  <c16:uniqueId val="{00000043-CAE1-4EC4-8600-4962651B2AC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AE1-4EC4-8600-4962651B2AC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91-42B2-AC17-A2C0BE8A17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91-42B2-AC17-A2C0BE8A17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91-42B2-AC17-A2C0BE8A17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91-42B2-AC17-A2C0BE8A17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91-42B2-AC17-A2C0BE8A17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91-42B2-AC17-A2C0BE8A17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91-42B2-AC17-A2C0BE8A17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91-42B2-AC17-A2C0BE8A17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91-42B2-AC17-A2C0BE8A17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091-42B2-AC17-A2C0BE8A17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091-42B2-AC17-A2C0BE8A17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091-42B2-AC17-A2C0BE8A17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091-42B2-AC17-A2C0BE8A17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091-42B2-AC17-A2C0BE8A17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091-42B2-AC17-A2C0BE8A17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091-42B2-AC17-A2C0BE8A17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091-42B2-AC17-A2C0BE8A17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091-42B2-AC17-A2C0BE8A17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091-42B2-AC17-A2C0BE8A17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091-42B2-AC17-A2C0BE8A17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091-42B2-AC17-A2C0BE8A17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091-42B2-AC17-A2C0BE8A17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091-42B2-AC17-A2C0BE8A17F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091-42B2-AC17-A2C0BE8A17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091-42B2-AC17-A2C0BE8A17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091-42B2-AC17-A2C0BE8A17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091-42B2-AC17-A2C0BE8A17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091-42B2-AC17-A2C0BE8A17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091-42B2-AC17-A2C0BE8A17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091-42B2-AC17-A2C0BE8A17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091-42B2-AC17-A2C0BE8A17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091-42B2-AC17-A2C0BE8A17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091-42B2-AC17-A2C0BE8A17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091-42B2-AC17-A2C0BE8A17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091-42B2-AC17-A2C0BE8A17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091-42B2-AC17-A2C0BE8A17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091-42B2-AC17-A2C0BE8A17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091-42B2-AC17-A2C0BE8A17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091-42B2-AC17-A2C0BE8A17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091-42B2-AC17-A2C0BE8A17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091-42B2-AC17-A2C0BE8A17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091-42B2-AC17-A2C0BE8A17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091-42B2-AC17-A2C0BE8A17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091-42B2-AC17-A2C0BE8A17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091-42B2-AC17-A2C0BE8A17F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091-42B2-AC17-A2C0BE8A17F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091-42B2-AC17-A2C0BE8A17F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091-42B2-AC17-A2C0BE8A17F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091-42B2-AC17-A2C0BE8A17F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091-42B2-AC17-A2C0BE8A17F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091-42B2-AC17-A2C0BE8A17F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091-42B2-AC17-A2C0BE8A17F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091-42B2-AC17-A2C0BE8A17F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091-42B2-AC17-A2C0BE8A17F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091-42B2-AC17-A2C0BE8A17F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091-42B2-AC17-A2C0BE8A17F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091-42B2-AC17-A2C0BE8A17F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091-42B2-AC17-A2C0BE8A17F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091-42B2-AC17-A2C0BE8A17F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091-42B2-AC17-A2C0BE8A17F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091-42B2-AC17-A2C0BE8A17F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091-42B2-AC17-A2C0BE8A17F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091-42B2-AC17-A2C0BE8A17F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091-42B2-AC17-A2C0BE8A17F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091-42B2-AC17-A2C0BE8A17F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091-42B2-AC17-A2C0BE8A17F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091-42B2-AC17-A2C0BE8A17F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091-42B2-AC17-A2C0BE8A17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091-42B2-AC17-A2C0BE8A17F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100.27623058461259</c:v>
                </c:pt>
                <c:pt idx="2">
                  <c:v>101.8588959833356</c:v>
                </c:pt>
                <c:pt idx="3">
                  <c:v>101.19209346556175</c:v>
                </c:pt>
                <c:pt idx="4">
                  <c:v>101.14680976316623</c:v>
                </c:pt>
                <c:pt idx="5">
                  <c:v>101.69021419191233</c:v>
                </c:pt>
                <c:pt idx="6">
                  <c:v>103.63854548747906</c:v>
                </c:pt>
                <c:pt idx="7">
                  <c:v>103.09400896617306</c:v>
                </c:pt>
                <c:pt idx="8">
                  <c:v>102.79060816012317</c:v>
                </c:pt>
                <c:pt idx="9">
                  <c:v>102.60947335054114</c:v>
                </c:pt>
                <c:pt idx="10">
                  <c:v>104.75139247384865</c:v>
                </c:pt>
                <c:pt idx="11">
                  <c:v>104.6189376443418</c:v>
                </c:pt>
                <c:pt idx="12">
                  <c:v>104.34157496716932</c:v>
                </c:pt>
                <c:pt idx="13">
                  <c:v>104.94611239414935</c:v>
                </c:pt>
                <c:pt idx="14">
                  <c:v>107.01104922338452</c:v>
                </c:pt>
                <c:pt idx="15">
                  <c:v>106.84576370964089</c:v>
                </c:pt>
                <c:pt idx="16">
                  <c:v>106.23443372730155</c:v>
                </c:pt>
                <c:pt idx="17">
                  <c:v>106.11443191595345</c:v>
                </c:pt>
                <c:pt idx="18">
                  <c:v>108.47937327355885</c:v>
                </c:pt>
                <c:pt idx="19">
                  <c:v>108.98541864782865</c:v>
                </c:pt>
                <c:pt idx="20">
                  <c:v>109.2005162342073</c:v>
                </c:pt>
                <c:pt idx="21">
                  <c:v>109.43485939410407</c:v>
                </c:pt>
                <c:pt idx="22">
                  <c:v>111.67753475524158</c:v>
                </c:pt>
                <c:pt idx="23">
                  <c:v>111.87904723090161</c:v>
                </c:pt>
                <c:pt idx="24">
                  <c:v>110.96092016483267</c:v>
                </c:pt>
              </c:numCache>
            </c:numRef>
          </c:val>
          <c:smooth val="0"/>
          <c:extLst>
            <c:ext xmlns:c16="http://schemas.microsoft.com/office/drawing/2014/chart" uri="{C3380CC4-5D6E-409C-BE32-E72D297353CC}">
              <c16:uniqueId val="{00000000-CAE9-4287-8CB4-41837A6806B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103.27973455844818</c:v>
                </c:pt>
                <c:pt idx="2">
                  <c:v>106.92955589586524</c:v>
                </c:pt>
                <c:pt idx="3">
                  <c:v>106.2149055640633</c:v>
                </c:pt>
                <c:pt idx="4">
                  <c:v>104.59418070444104</c:v>
                </c:pt>
                <c:pt idx="5">
                  <c:v>105.4619703930577</c:v>
                </c:pt>
                <c:pt idx="6">
                  <c:v>109.95405819295559</c:v>
                </c:pt>
                <c:pt idx="7">
                  <c:v>111.71516079632467</c:v>
                </c:pt>
                <c:pt idx="8">
                  <c:v>111.21745788667687</c:v>
                </c:pt>
                <c:pt idx="9">
                  <c:v>113.42521694742216</c:v>
                </c:pt>
                <c:pt idx="10">
                  <c:v>118.59367023991834</c:v>
                </c:pt>
                <c:pt idx="11">
                  <c:v>119.44869831546707</c:v>
                </c:pt>
                <c:pt idx="12">
                  <c:v>118.09596733027054</c:v>
                </c:pt>
                <c:pt idx="13">
                  <c:v>119.72945380296069</c:v>
                </c:pt>
                <c:pt idx="14">
                  <c:v>124.59162838182746</c:v>
                </c:pt>
                <c:pt idx="15">
                  <c:v>124.3619193466054</c:v>
                </c:pt>
                <c:pt idx="16">
                  <c:v>124.38744257274119</c:v>
                </c:pt>
                <c:pt idx="17">
                  <c:v>124.3746809596733</c:v>
                </c:pt>
                <c:pt idx="18">
                  <c:v>128.4073506891271</c:v>
                </c:pt>
                <c:pt idx="19">
                  <c:v>130.60234813680449</c:v>
                </c:pt>
                <c:pt idx="20">
                  <c:v>129.78560490045942</c:v>
                </c:pt>
                <c:pt idx="21">
                  <c:v>130.57682491066871</c:v>
                </c:pt>
                <c:pt idx="22">
                  <c:v>139.2930066360388</c:v>
                </c:pt>
                <c:pt idx="23">
                  <c:v>139.70137825421133</c:v>
                </c:pt>
                <c:pt idx="24">
                  <c:v>130.19397651863196</c:v>
                </c:pt>
              </c:numCache>
            </c:numRef>
          </c:val>
          <c:smooth val="0"/>
          <c:extLst>
            <c:ext xmlns:c16="http://schemas.microsoft.com/office/drawing/2014/chart" uri="{C3380CC4-5D6E-409C-BE32-E72D297353CC}">
              <c16:uniqueId val="{00000001-CAE9-4287-8CB4-41837A6806B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102.78438838648263</c:v>
                </c:pt>
                <c:pt idx="2">
                  <c:v>99.964302712993813</c:v>
                </c:pt>
                <c:pt idx="3">
                  <c:v>102.23702998572108</c:v>
                </c:pt>
                <c:pt idx="4">
                  <c:v>98.851737267967636</c:v>
                </c:pt>
                <c:pt idx="5">
                  <c:v>101.2613041408853</c:v>
                </c:pt>
                <c:pt idx="6">
                  <c:v>98.447168015230844</c:v>
                </c:pt>
                <c:pt idx="7">
                  <c:v>100.35697287006187</c:v>
                </c:pt>
                <c:pt idx="8">
                  <c:v>99.024274155164207</c:v>
                </c:pt>
                <c:pt idx="9">
                  <c:v>101.52903379343169</c:v>
                </c:pt>
                <c:pt idx="10">
                  <c:v>98.572108519752504</c:v>
                </c:pt>
                <c:pt idx="11">
                  <c:v>101.38029509757258</c:v>
                </c:pt>
                <c:pt idx="12">
                  <c:v>98.7565445026178</c:v>
                </c:pt>
                <c:pt idx="13">
                  <c:v>100.99952403617326</c:v>
                </c:pt>
                <c:pt idx="14">
                  <c:v>97.774869109947645</c:v>
                </c:pt>
                <c:pt idx="15">
                  <c:v>100.55330794859591</c:v>
                </c:pt>
                <c:pt idx="16">
                  <c:v>99.161113755354592</c:v>
                </c:pt>
                <c:pt idx="17">
                  <c:v>100.52950975725845</c:v>
                </c:pt>
                <c:pt idx="18">
                  <c:v>97.65587815326036</c:v>
                </c:pt>
                <c:pt idx="19">
                  <c:v>100.56520704426464</c:v>
                </c:pt>
                <c:pt idx="20">
                  <c:v>98.923131841980009</c:v>
                </c:pt>
                <c:pt idx="21">
                  <c:v>100.8091385054736</c:v>
                </c:pt>
                <c:pt idx="22">
                  <c:v>95.912660637791518</c:v>
                </c:pt>
                <c:pt idx="23">
                  <c:v>99.482389338410286</c:v>
                </c:pt>
                <c:pt idx="24">
                  <c:v>93.949309852451208</c:v>
                </c:pt>
              </c:numCache>
            </c:numRef>
          </c:val>
          <c:smooth val="0"/>
          <c:extLst>
            <c:ext xmlns:c16="http://schemas.microsoft.com/office/drawing/2014/chart" uri="{C3380CC4-5D6E-409C-BE32-E72D297353CC}">
              <c16:uniqueId val="{00000002-CAE9-4287-8CB4-41837A6806B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AE9-4287-8CB4-41837A6806B7}"/>
                </c:ext>
              </c:extLst>
            </c:dLbl>
            <c:dLbl>
              <c:idx val="1"/>
              <c:delete val="1"/>
              <c:extLst>
                <c:ext xmlns:c15="http://schemas.microsoft.com/office/drawing/2012/chart" uri="{CE6537A1-D6FC-4f65-9D91-7224C49458BB}"/>
                <c:ext xmlns:c16="http://schemas.microsoft.com/office/drawing/2014/chart" uri="{C3380CC4-5D6E-409C-BE32-E72D297353CC}">
                  <c16:uniqueId val="{00000004-CAE9-4287-8CB4-41837A6806B7}"/>
                </c:ext>
              </c:extLst>
            </c:dLbl>
            <c:dLbl>
              <c:idx val="2"/>
              <c:delete val="1"/>
              <c:extLst>
                <c:ext xmlns:c15="http://schemas.microsoft.com/office/drawing/2012/chart" uri="{CE6537A1-D6FC-4f65-9D91-7224C49458BB}"/>
                <c:ext xmlns:c16="http://schemas.microsoft.com/office/drawing/2014/chart" uri="{C3380CC4-5D6E-409C-BE32-E72D297353CC}">
                  <c16:uniqueId val="{00000005-CAE9-4287-8CB4-41837A6806B7}"/>
                </c:ext>
              </c:extLst>
            </c:dLbl>
            <c:dLbl>
              <c:idx val="3"/>
              <c:delete val="1"/>
              <c:extLst>
                <c:ext xmlns:c15="http://schemas.microsoft.com/office/drawing/2012/chart" uri="{CE6537A1-D6FC-4f65-9D91-7224C49458BB}"/>
                <c:ext xmlns:c16="http://schemas.microsoft.com/office/drawing/2014/chart" uri="{C3380CC4-5D6E-409C-BE32-E72D297353CC}">
                  <c16:uniqueId val="{00000006-CAE9-4287-8CB4-41837A6806B7}"/>
                </c:ext>
              </c:extLst>
            </c:dLbl>
            <c:dLbl>
              <c:idx val="4"/>
              <c:delete val="1"/>
              <c:extLst>
                <c:ext xmlns:c15="http://schemas.microsoft.com/office/drawing/2012/chart" uri="{CE6537A1-D6FC-4f65-9D91-7224C49458BB}"/>
                <c:ext xmlns:c16="http://schemas.microsoft.com/office/drawing/2014/chart" uri="{C3380CC4-5D6E-409C-BE32-E72D297353CC}">
                  <c16:uniqueId val="{00000007-CAE9-4287-8CB4-41837A6806B7}"/>
                </c:ext>
              </c:extLst>
            </c:dLbl>
            <c:dLbl>
              <c:idx val="5"/>
              <c:delete val="1"/>
              <c:extLst>
                <c:ext xmlns:c15="http://schemas.microsoft.com/office/drawing/2012/chart" uri="{CE6537A1-D6FC-4f65-9D91-7224C49458BB}"/>
                <c:ext xmlns:c16="http://schemas.microsoft.com/office/drawing/2014/chart" uri="{C3380CC4-5D6E-409C-BE32-E72D297353CC}">
                  <c16:uniqueId val="{00000008-CAE9-4287-8CB4-41837A6806B7}"/>
                </c:ext>
              </c:extLst>
            </c:dLbl>
            <c:dLbl>
              <c:idx val="6"/>
              <c:delete val="1"/>
              <c:extLst>
                <c:ext xmlns:c15="http://schemas.microsoft.com/office/drawing/2012/chart" uri="{CE6537A1-D6FC-4f65-9D91-7224C49458BB}"/>
                <c:ext xmlns:c16="http://schemas.microsoft.com/office/drawing/2014/chart" uri="{C3380CC4-5D6E-409C-BE32-E72D297353CC}">
                  <c16:uniqueId val="{00000009-CAE9-4287-8CB4-41837A6806B7}"/>
                </c:ext>
              </c:extLst>
            </c:dLbl>
            <c:dLbl>
              <c:idx val="7"/>
              <c:delete val="1"/>
              <c:extLst>
                <c:ext xmlns:c15="http://schemas.microsoft.com/office/drawing/2012/chart" uri="{CE6537A1-D6FC-4f65-9D91-7224C49458BB}"/>
                <c:ext xmlns:c16="http://schemas.microsoft.com/office/drawing/2014/chart" uri="{C3380CC4-5D6E-409C-BE32-E72D297353CC}">
                  <c16:uniqueId val="{0000000A-CAE9-4287-8CB4-41837A6806B7}"/>
                </c:ext>
              </c:extLst>
            </c:dLbl>
            <c:dLbl>
              <c:idx val="8"/>
              <c:delete val="1"/>
              <c:extLst>
                <c:ext xmlns:c15="http://schemas.microsoft.com/office/drawing/2012/chart" uri="{CE6537A1-D6FC-4f65-9D91-7224C49458BB}"/>
                <c:ext xmlns:c16="http://schemas.microsoft.com/office/drawing/2014/chart" uri="{C3380CC4-5D6E-409C-BE32-E72D297353CC}">
                  <c16:uniqueId val="{0000000B-CAE9-4287-8CB4-41837A6806B7}"/>
                </c:ext>
              </c:extLst>
            </c:dLbl>
            <c:dLbl>
              <c:idx val="9"/>
              <c:delete val="1"/>
              <c:extLst>
                <c:ext xmlns:c15="http://schemas.microsoft.com/office/drawing/2012/chart" uri="{CE6537A1-D6FC-4f65-9D91-7224C49458BB}"/>
                <c:ext xmlns:c16="http://schemas.microsoft.com/office/drawing/2014/chart" uri="{C3380CC4-5D6E-409C-BE32-E72D297353CC}">
                  <c16:uniqueId val="{0000000C-CAE9-4287-8CB4-41837A6806B7}"/>
                </c:ext>
              </c:extLst>
            </c:dLbl>
            <c:dLbl>
              <c:idx val="10"/>
              <c:delete val="1"/>
              <c:extLst>
                <c:ext xmlns:c15="http://schemas.microsoft.com/office/drawing/2012/chart" uri="{CE6537A1-D6FC-4f65-9D91-7224C49458BB}"/>
                <c:ext xmlns:c16="http://schemas.microsoft.com/office/drawing/2014/chart" uri="{C3380CC4-5D6E-409C-BE32-E72D297353CC}">
                  <c16:uniqueId val="{0000000D-CAE9-4287-8CB4-41837A6806B7}"/>
                </c:ext>
              </c:extLst>
            </c:dLbl>
            <c:dLbl>
              <c:idx val="11"/>
              <c:delete val="1"/>
              <c:extLst>
                <c:ext xmlns:c15="http://schemas.microsoft.com/office/drawing/2012/chart" uri="{CE6537A1-D6FC-4f65-9D91-7224C49458BB}"/>
                <c:ext xmlns:c16="http://schemas.microsoft.com/office/drawing/2014/chart" uri="{C3380CC4-5D6E-409C-BE32-E72D297353CC}">
                  <c16:uniqueId val="{0000000E-CAE9-4287-8CB4-41837A6806B7}"/>
                </c:ext>
              </c:extLst>
            </c:dLbl>
            <c:dLbl>
              <c:idx val="12"/>
              <c:delete val="1"/>
              <c:extLst>
                <c:ext xmlns:c15="http://schemas.microsoft.com/office/drawing/2012/chart" uri="{CE6537A1-D6FC-4f65-9D91-7224C49458BB}"/>
                <c:ext xmlns:c16="http://schemas.microsoft.com/office/drawing/2014/chart" uri="{C3380CC4-5D6E-409C-BE32-E72D297353CC}">
                  <c16:uniqueId val="{0000000F-CAE9-4287-8CB4-41837A6806B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AE9-4287-8CB4-41837A6806B7}"/>
                </c:ext>
              </c:extLst>
            </c:dLbl>
            <c:dLbl>
              <c:idx val="14"/>
              <c:delete val="1"/>
              <c:extLst>
                <c:ext xmlns:c15="http://schemas.microsoft.com/office/drawing/2012/chart" uri="{CE6537A1-D6FC-4f65-9D91-7224C49458BB}"/>
                <c:ext xmlns:c16="http://schemas.microsoft.com/office/drawing/2014/chart" uri="{C3380CC4-5D6E-409C-BE32-E72D297353CC}">
                  <c16:uniqueId val="{00000011-CAE9-4287-8CB4-41837A6806B7}"/>
                </c:ext>
              </c:extLst>
            </c:dLbl>
            <c:dLbl>
              <c:idx val="15"/>
              <c:delete val="1"/>
              <c:extLst>
                <c:ext xmlns:c15="http://schemas.microsoft.com/office/drawing/2012/chart" uri="{CE6537A1-D6FC-4f65-9D91-7224C49458BB}"/>
                <c:ext xmlns:c16="http://schemas.microsoft.com/office/drawing/2014/chart" uri="{C3380CC4-5D6E-409C-BE32-E72D297353CC}">
                  <c16:uniqueId val="{00000012-CAE9-4287-8CB4-41837A6806B7}"/>
                </c:ext>
              </c:extLst>
            </c:dLbl>
            <c:dLbl>
              <c:idx val="16"/>
              <c:delete val="1"/>
              <c:extLst>
                <c:ext xmlns:c15="http://schemas.microsoft.com/office/drawing/2012/chart" uri="{CE6537A1-D6FC-4f65-9D91-7224C49458BB}"/>
                <c:ext xmlns:c16="http://schemas.microsoft.com/office/drawing/2014/chart" uri="{C3380CC4-5D6E-409C-BE32-E72D297353CC}">
                  <c16:uniqueId val="{00000013-CAE9-4287-8CB4-41837A6806B7}"/>
                </c:ext>
              </c:extLst>
            </c:dLbl>
            <c:dLbl>
              <c:idx val="17"/>
              <c:delete val="1"/>
              <c:extLst>
                <c:ext xmlns:c15="http://schemas.microsoft.com/office/drawing/2012/chart" uri="{CE6537A1-D6FC-4f65-9D91-7224C49458BB}"/>
                <c:ext xmlns:c16="http://schemas.microsoft.com/office/drawing/2014/chart" uri="{C3380CC4-5D6E-409C-BE32-E72D297353CC}">
                  <c16:uniqueId val="{00000014-CAE9-4287-8CB4-41837A6806B7}"/>
                </c:ext>
              </c:extLst>
            </c:dLbl>
            <c:dLbl>
              <c:idx val="18"/>
              <c:delete val="1"/>
              <c:extLst>
                <c:ext xmlns:c15="http://schemas.microsoft.com/office/drawing/2012/chart" uri="{CE6537A1-D6FC-4f65-9D91-7224C49458BB}"/>
                <c:ext xmlns:c16="http://schemas.microsoft.com/office/drawing/2014/chart" uri="{C3380CC4-5D6E-409C-BE32-E72D297353CC}">
                  <c16:uniqueId val="{00000015-CAE9-4287-8CB4-41837A6806B7}"/>
                </c:ext>
              </c:extLst>
            </c:dLbl>
            <c:dLbl>
              <c:idx val="19"/>
              <c:delete val="1"/>
              <c:extLst>
                <c:ext xmlns:c15="http://schemas.microsoft.com/office/drawing/2012/chart" uri="{CE6537A1-D6FC-4f65-9D91-7224C49458BB}"/>
                <c:ext xmlns:c16="http://schemas.microsoft.com/office/drawing/2014/chart" uri="{C3380CC4-5D6E-409C-BE32-E72D297353CC}">
                  <c16:uniqueId val="{00000016-CAE9-4287-8CB4-41837A6806B7}"/>
                </c:ext>
              </c:extLst>
            </c:dLbl>
            <c:dLbl>
              <c:idx val="20"/>
              <c:delete val="1"/>
              <c:extLst>
                <c:ext xmlns:c15="http://schemas.microsoft.com/office/drawing/2012/chart" uri="{CE6537A1-D6FC-4f65-9D91-7224C49458BB}"/>
                <c:ext xmlns:c16="http://schemas.microsoft.com/office/drawing/2014/chart" uri="{C3380CC4-5D6E-409C-BE32-E72D297353CC}">
                  <c16:uniqueId val="{00000017-CAE9-4287-8CB4-41837A6806B7}"/>
                </c:ext>
              </c:extLst>
            </c:dLbl>
            <c:dLbl>
              <c:idx val="21"/>
              <c:delete val="1"/>
              <c:extLst>
                <c:ext xmlns:c15="http://schemas.microsoft.com/office/drawing/2012/chart" uri="{CE6537A1-D6FC-4f65-9D91-7224C49458BB}"/>
                <c:ext xmlns:c16="http://schemas.microsoft.com/office/drawing/2014/chart" uri="{C3380CC4-5D6E-409C-BE32-E72D297353CC}">
                  <c16:uniqueId val="{00000018-CAE9-4287-8CB4-41837A6806B7}"/>
                </c:ext>
              </c:extLst>
            </c:dLbl>
            <c:dLbl>
              <c:idx val="22"/>
              <c:delete val="1"/>
              <c:extLst>
                <c:ext xmlns:c15="http://schemas.microsoft.com/office/drawing/2012/chart" uri="{CE6537A1-D6FC-4f65-9D91-7224C49458BB}"/>
                <c:ext xmlns:c16="http://schemas.microsoft.com/office/drawing/2014/chart" uri="{C3380CC4-5D6E-409C-BE32-E72D297353CC}">
                  <c16:uniqueId val="{00000019-CAE9-4287-8CB4-41837A6806B7}"/>
                </c:ext>
              </c:extLst>
            </c:dLbl>
            <c:dLbl>
              <c:idx val="23"/>
              <c:delete val="1"/>
              <c:extLst>
                <c:ext xmlns:c15="http://schemas.microsoft.com/office/drawing/2012/chart" uri="{CE6537A1-D6FC-4f65-9D91-7224C49458BB}"/>
                <c:ext xmlns:c16="http://schemas.microsoft.com/office/drawing/2014/chart" uri="{C3380CC4-5D6E-409C-BE32-E72D297353CC}">
                  <c16:uniqueId val="{0000001A-CAE9-4287-8CB4-41837A6806B7}"/>
                </c:ext>
              </c:extLst>
            </c:dLbl>
            <c:dLbl>
              <c:idx val="24"/>
              <c:delete val="1"/>
              <c:extLst>
                <c:ext xmlns:c15="http://schemas.microsoft.com/office/drawing/2012/chart" uri="{CE6537A1-D6FC-4f65-9D91-7224C49458BB}"/>
                <c:ext xmlns:c16="http://schemas.microsoft.com/office/drawing/2014/chart" uri="{C3380CC4-5D6E-409C-BE32-E72D297353CC}">
                  <c16:uniqueId val="{0000001B-CAE9-4287-8CB4-41837A6806B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AE9-4287-8CB4-41837A6806B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Osnabrück, Stadt (03404)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98014</v>
      </c>
      <c r="F11" s="238">
        <v>98825</v>
      </c>
      <c r="G11" s="238">
        <v>98647</v>
      </c>
      <c r="H11" s="238">
        <v>96666</v>
      </c>
      <c r="I11" s="265">
        <v>96459</v>
      </c>
      <c r="J11" s="263">
        <v>1555</v>
      </c>
      <c r="K11" s="266">
        <v>1.6120838905649033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15.766115044789521</v>
      </c>
      <c r="E13" s="115">
        <v>15453</v>
      </c>
      <c r="F13" s="114">
        <v>15857</v>
      </c>
      <c r="G13" s="114">
        <v>15834</v>
      </c>
      <c r="H13" s="114">
        <v>15877</v>
      </c>
      <c r="I13" s="140">
        <v>15558</v>
      </c>
      <c r="J13" s="115">
        <v>-105</v>
      </c>
      <c r="K13" s="116">
        <v>-0.67489394523717705</v>
      </c>
    </row>
    <row r="14" spans="1:255" ht="14.1" customHeight="1" x14ac:dyDescent="0.2">
      <c r="A14" s="306" t="s">
        <v>230</v>
      </c>
      <c r="B14" s="307"/>
      <c r="C14" s="308"/>
      <c r="D14" s="113">
        <v>56.99593935560226</v>
      </c>
      <c r="E14" s="115">
        <v>55864</v>
      </c>
      <c r="F14" s="114">
        <v>56333</v>
      </c>
      <c r="G14" s="114">
        <v>56402</v>
      </c>
      <c r="H14" s="114">
        <v>54823</v>
      </c>
      <c r="I14" s="140">
        <v>55076</v>
      </c>
      <c r="J14" s="115">
        <v>788</v>
      </c>
      <c r="K14" s="116">
        <v>1.4307502360374755</v>
      </c>
    </row>
    <row r="15" spans="1:255" ht="14.1" customHeight="1" x14ac:dyDescent="0.2">
      <c r="A15" s="306" t="s">
        <v>231</v>
      </c>
      <c r="B15" s="307"/>
      <c r="C15" s="308"/>
      <c r="D15" s="113">
        <v>12.52576162589018</v>
      </c>
      <c r="E15" s="115">
        <v>12277</v>
      </c>
      <c r="F15" s="114">
        <v>12283</v>
      </c>
      <c r="G15" s="114">
        <v>12186</v>
      </c>
      <c r="H15" s="114">
        <v>11935</v>
      </c>
      <c r="I15" s="140">
        <v>11869</v>
      </c>
      <c r="J15" s="115">
        <v>408</v>
      </c>
      <c r="K15" s="116">
        <v>3.4375263290925941</v>
      </c>
    </row>
    <row r="16" spans="1:255" ht="14.1" customHeight="1" x14ac:dyDescent="0.2">
      <c r="A16" s="306" t="s">
        <v>232</v>
      </c>
      <c r="B16" s="307"/>
      <c r="C16" s="308"/>
      <c r="D16" s="113">
        <v>13.489909604750341</v>
      </c>
      <c r="E16" s="115">
        <v>13222</v>
      </c>
      <c r="F16" s="114">
        <v>13119</v>
      </c>
      <c r="G16" s="114">
        <v>12955</v>
      </c>
      <c r="H16" s="114">
        <v>12821</v>
      </c>
      <c r="I16" s="140">
        <v>12732</v>
      </c>
      <c r="J16" s="115">
        <v>490</v>
      </c>
      <c r="K16" s="116">
        <v>3.8485705309456488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0.24078192911216764</v>
      </c>
      <c r="E18" s="115">
        <v>236</v>
      </c>
      <c r="F18" s="114">
        <v>241</v>
      </c>
      <c r="G18" s="114">
        <v>245</v>
      </c>
      <c r="H18" s="114">
        <v>238</v>
      </c>
      <c r="I18" s="140">
        <v>234</v>
      </c>
      <c r="J18" s="115">
        <v>2</v>
      </c>
      <c r="K18" s="116">
        <v>0.85470085470085466</v>
      </c>
    </row>
    <row r="19" spans="1:255" ht="14.1" customHeight="1" x14ac:dyDescent="0.2">
      <c r="A19" s="306" t="s">
        <v>235</v>
      </c>
      <c r="B19" s="307" t="s">
        <v>236</v>
      </c>
      <c r="C19" s="308"/>
      <c r="D19" s="113">
        <v>0.11324912767563818</v>
      </c>
      <c r="E19" s="115">
        <v>111</v>
      </c>
      <c r="F19" s="114">
        <v>114</v>
      </c>
      <c r="G19" s="114">
        <v>123</v>
      </c>
      <c r="H19" s="114">
        <v>118</v>
      </c>
      <c r="I19" s="140">
        <v>116</v>
      </c>
      <c r="J19" s="115">
        <v>-5</v>
      </c>
      <c r="K19" s="116">
        <v>-4.3103448275862073</v>
      </c>
    </row>
    <row r="20" spans="1:255" ht="14.1" customHeight="1" x14ac:dyDescent="0.2">
      <c r="A20" s="306">
        <v>12</v>
      </c>
      <c r="B20" s="307" t="s">
        <v>237</v>
      </c>
      <c r="C20" s="308"/>
      <c r="D20" s="113">
        <v>0.72540657457097968</v>
      </c>
      <c r="E20" s="115">
        <v>711</v>
      </c>
      <c r="F20" s="114">
        <v>707</v>
      </c>
      <c r="G20" s="114">
        <v>723</v>
      </c>
      <c r="H20" s="114">
        <v>712</v>
      </c>
      <c r="I20" s="140">
        <v>696</v>
      </c>
      <c r="J20" s="115">
        <v>15</v>
      </c>
      <c r="K20" s="116">
        <v>2.1551724137931036</v>
      </c>
    </row>
    <row r="21" spans="1:255" ht="14.1" customHeight="1" x14ac:dyDescent="0.2">
      <c r="A21" s="306">
        <v>21</v>
      </c>
      <c r="B21" s="307" t="s">
        <v>238</v>
      </c>
      <c r="C21" s="308"/>
      <c r="D21" s="113">
        <v>7.3458893627440972E-2</v>
      </c>
      <c r="E21" s="115">
        <v>72</v>
      </c>
      <c r="F21" s="114">
        <v>79</v>
      </c>
      <c r="G21" s="114">
        <v>83</v>
      </c>
      <c r="H21" s="114">
        <v>83</v>
      </c>
      <c r="I21" s="140">
        <v>101</v>
      </c>
      <c r="J21" s="115">
        <v>-29</v>
      </c>
      <c r="K21" s="116">
        <v>-28.712871287128714</v>
      </c>
    </row>
    <row r="22" spans="1:255" ht="14.1" customHeight="1" x14ac:dyDescent="0.2">
      <c r="A22" s="306">
        <v>22</v>
      </c>
      <c r="B22" s="307" t="s">
        <v>239</v>
      </c>
      <c r="C22" s="308"/>
      <c r="D22" s="113">
        <v>0.92537800722345787</v>
      </c>
      <c r="E22" s="115">
        <v>907</v>
      </c>
      <c r="F22" s="114">
        <v>892</v>
      </c>
      <c r="G22" s="114">
        <v>911</v>
      </c>
      <c r="H22" s="114">
        <v>1020</v>
      </c>
      <c r="I22" s="140">
        <v>1058</v>
      </c>
      <c r="J22" s="115">
        <v>-151</v>
      </c>
      <c r="K22" s="116">
        <v>-14.272211720226844</v>
      </c>
    </row>
    <row r="23" spans="1:255" ht="14.1" customHeight="1" x14ac:dyDescent="0.2">
      <c r="A23" s="306">
        <v>23</v>
      </c>
      <c r="B23" s="307" t="s">
        <v>240</v>
      </c>
      <c r="C23" s="308"/>
      <c r="D23" s="113">
        <v>1.150856000163242</v>
      </c>
      <c r="E23" s="115">
        <v>1128</v>
      </c>
      <c r="F23" s="114">
        <v>1135</v>
      </c>
      <c r="G23" s="114">
        <v>1141</v>
      </c>
      <c r="H23" s="114">
        <v>1134</v>
      </c>
      <c r="I23" s="140">
        <v>1143</v>
      </c>
      <c r="J23" s="115">
        <v>-15</v>
      </c>
      <c r="K23" s="116">
        <v>-1.3123359580052494</v>
      </c>
    </row>
    <row r="24" spans="1:255" ht="14.1" customHeight="1" x14ac:dyDescent="0.2">
      <c r="A24" s="306">
        <v>24</v>
      </c>
      <c r="B24" s="307" t="s">
        <v>241</v>
      </c>
      <c r="C24" s="308"/>
      <c r="D24" s="113">
        <v>2.2986512130920072</v>
      </c>
      <c r="E24" s="115">
        <v>2253</v>
      </c>
      <c r="F24" s="114">
        <v>2308</v>
      </c>
      <c r="G24" s="114">
        <v>2340</v>
      </c>
      <c r="H24" s="114">
        <v>2311</v>
      </c>
      <c r="I24" s="140">
        <v>2337</v>
      </c>
      <c r="J24" s="115">
        <v>-84</v>
      </c>
      <c r="K24" s="116">
        <v>-3.5943517329910142</v>
      </c>
    </row>
    <row r="25" spans="1:255" ht="14.1" customHeight="1" x14ac:dyDescent="0.2">
      <c r="A25" s="306">
        <v>25</v>
      </c>
      <c r="B25" s="307" t="s">
        <v>242</v>
      </c>
      <c r="C25" s="308"/>
      <c r="D25" s="113">
        <v>3.8780174260819882</v>
      </c>
      <c r="E25" s="115">
        <v>3801</v>
      </c>
      <c r="F25" s="114">
        <v>3855</v>
      </c>
      <c r="G25" s="114">
        <v>3898</v>
      </c>
      <c r="H25" s="114">
        <v>3748</v>
      </c>
      <c r="I25" s="140">
        <v>3777</v>
      </c>
      <c r="J25" s="115">
        <v>24</v>
      </c>
      <c r="K25" s="116">
        <v>0.63542494042891184</v>
      </c>
    </row>
    <row r="26" spans="1:255" ht="14.1" customHeight="1" x14ac:dyDescent="0.2">
      <c r="A26" s="306">
        <v>26</v>
      </c>
      <c r="B26" s="307" t="s">
        <v>243</v>
      </c>
      <c r="C26" s="308"/>
      <c r="D26" s="113">
        <v>2.5475952414961127</v>
      </c>
      <c r="E26" s="115">
        <v>2497</v>
      </c>
      <c r="F26" s="114">
        <v>2504</v>
      </c>
      <c r="G26" s="114">
        <v>2535</v>
      </c>
      <c r="H26" s="114">
        <v>2402</v>
      </c>
      <c r="I26" s="140">
        <v>2426</v>
      </c>
      <c r="J26" s="115">
        <v>71</v>
      </c>
      <c r="K26" s="116">
        <v>2.926628194558945</v>
      </c>
    </row>
    <row r="27" spans="1:255" ht="14.1" customHeight="1" x14ac:dyDescent="0.2">
      <c r="A27" s="306">
        <v>27</v>
      </c>
      <c r="B27" s="307" t="s">
        <v>244</v>
      </c>
      <c r="C27" s="308"/>
      <c r="D27" s="113">
        <v>1.9752280286489685</v>
      </c>
      <c r="E27" s="115">
        <v>1936</v>
      </c>
      <c r="F27" s="114">
        <v>1928</v>
      </c>
      <c r="G27" s="114">
        <v>1924</v>
      </c>
      <c r="H27" s="114">
        <v>1881</v>
      </c>
      <c r="I27" s="140">
        <v>1897</v>
      </c>
      <c r="J27" s="115">
        <v>39</v>
      </c>
      <c r="K27" s="116">
        <v>2.0558777016341594</v>
      </c>
    </row>
    <row r="28" spans="1:255" ht="14.1" customHeight="1" x14ac:dyDescent="0.2">
      <c r="A28" s="306">
        <v>28</v>
      </c>
      <c r="B28" s="307" t="s">
        <v>245</v>
      </c>
      <c r="C28" s="308"/>
      <c r="D28" s="113">
        <v>0.17242434754218786</v>
      </c>
      <c r="E28" s="115">
        <v>169</v>
      </c>
      <c r="F28" s="114">
        <v>168</v>
      </c>
      <c r="G28" s="114">
        <v>169</v>
      </c>
      <c r="H28" s="114">
        <v>167</v>
      </c>
      <c r="I28" s="140">
        <v>167</v>
      </c>
      <c r="J28" s="115">
        <v>2</v>
      </c>
      <c r="K28" s="116">
        <v>1.1976047904191616</v>
      </c>
    </row>
    <row r="29" spans="1:255" ht="14.1" customHeight="1" x14ac:dyDescent="0.2">
      <c r="A29" s="306">
        <v>29</v>
      </c>
      <c r="B29" s="307" t="s">
        <v>246</v>
      </c>
      <c r="C29" s="308"/>
      <c r="D29" s="113">
        <v>2.1466321137796642</v>
      </c>
      <c r="E29" s="115">
        <v>2104</v>
      </c>
      <c r="F29" s="114">
        <v>2194</v>
      </c>
      <c r="G29" s="114">
        <v>2233</v>
      </c>
      <c r="H29" s="114">
        <v>2275</v>
      </c>
      <c r="I29" s="140">
        <v>2205</v>
      </c>
      <c r="J29" s="115">
        <v>-101</v>
      </c>
      <c r="K29" s="116">
        <v>-4.5804988662131523</v>
      </c>
    </row>
    <row r="30" spans="1:255" ht="14.1" customHeight="1" x14ac:dyDescent="0.2">
      <c r="A30" s="306" t="s">
        <v>247</v>
      </c>
      <c r="B30" s="307" t="s">
        <v>248</v>
      </c>
      <c r="C30" s="308"/>
      <c r="D30" s="113">
        <v>0.90497275899361318</v>
      </c>
      <c r="E30" s="115">
        <v>887</v>
      </c>
      <c r="F30" s="114">
        <v>880</v>
      </c>
      <c r="G30" s="114">
        <v>950</v>
      </c>
      <c r="H30" s="114">
        <v>947</v>
      </c>
      <c r="I30" s="140">
        <v>945</v>
      </c>
      <c r="J30" s="115">
        <v>-58</v>
      </c>
      <c r="K30" s="116">
        <v>-6.1375661375661377</v>
      </c>
    </row>
    <row r="31" spans="1:255" ht="14.1" customHeight="1" x14ac:dyDescent="0.2">
      <c r="A31" s="306" t="s">
        <v>249</v>
      </c>
      <c r="B31" s="307" t="s">
        <v>250</v>
      </c>
      <c r="C31" s="308"/>
      <c r="D31" s="113">
        <v>1.2416593547860511</v>
      </c>
      <c r="E31" s="115">
        <v>1217</v>
      </c>
      <c r="F31" s="114">
        <v>1314</v>
      </c>
      <c r="G31" s="114">
        <v>1283</v>
      </c>
      <c r="H31" s="114">
        <v>1328</v>
      </c>
      <c r="I31" s="140">
        <v>1260</v>
      </c>
      <c r="J31" s="115">
        <v>-43</v>
      </c>
      <c r="K31" s="116">
        <v>-3.4126984126984126</v>
      </c>
    </row>
    <row r="32" spans="1:255" ht="14.1" customHeight="1" x14ac:dyDescent="0.2">
      <c r="A32" s="306">
        <v>31</v>
      </c>
      <c r="B32" s="307" t="s">
        <v>251</v>
      </c>
      <c r="C32" s="308"/>
      <c r="D32" s="113">
        <v>1.2090109576182995</v>
      </c>
      <c r="E32" s="115">
        <v>1185</v>
      </c>
      <c r="F32" s="114">
        <v>1184</v>
      </c>
      <c r="G32" s="114">
        <v>1166</v>
      </c>
      <c r="H32" s="114">
        <v>1165</v>
      </c>
      <c r="I32" s="140">
        <v>1166</v>
      </c>
      <c r="J32" s="115">
        <v>19</v>
      </c>
      <c r="K32" s="116">
        <v>1.6295025728987993</v>
      </c>
    </row>
    <row r="33" spans="1:11" ht="14.1" customHeight="1" x14ac:dyDescent="0.2">
      <c r="A33" s="306">
        <v>32</v>
      </c>
      <c r="B33" s="307" t="s">
        <v>252</v>
      </c>
      <c r="C33" s="308"/>
      <c r="D33" s="113">
        <v>1.7334258371253086</v>
      </c>
      <c r="E33" s="115">
        <v>1699</v>
      </c>
      <c r="F33" s="114">
        <v>1691</v>
      </c>
      <c r="G33" s="114">
        <v>1645</v>
      </c>
      <c r="H33" s="114">
        <v>1780</v>
      </c>
      <c r="I33" s="140">
        <v>1701</v>
      </c>
      <c r="J33" s="115">
        <v>-2</v>
      </c>
      <c r="K33" s="116">
        <v>-0.11757789535567313</v>
      </c>
    </row>
    <row r="34" spans="1:11" ht="14.1" customHeight="1" x14ac:dyDescent="0.2">
      <c r="A34" s="306">
        <v>33</v>
      </c>
      <c r="B34" s="307" t="s">
        <v>253</v>
      </c>
      <c r="C34" s="308"/>
      <c r="D34" s="113">
        <v>0.63154243271369392</v>
      </c>
      <c r="E34" s="115">
        <v>619</v>
      </c>
      <c r="F34" s="114">
        <v>619</v>
      </c>
      <c r="G34" s="114">
        <v>636</v>
      </c>
      <c r="H34" s="114">
        <v>614</v>
      </c>
      <c r="I34" s="140">
        <v>599</v>
      </c>
      <c r="J34" s="115">
        <v>20</v>
      </c>
      <c r="K34" s="116">
        <v>3.33889816360601</v>
      </c>
    </row>
    <row r="35" spans="1:11" ht="14.1" customHeight="1" x14ac:dyDescent="0.2">
      <c r="A35" s="306">
        <v>34</v>
      </c>
      <c r="B35" s="307" t="s">
        <v>254</v>
      </c>
      <c r="C35" s="308"/>
      <c r="D35" s="113">
        <v>1.7120003264839716</v>
      </c>
      <c r="E35" s="115">
        <v>1678</v>
      </c>
      <c r="F35" s="114">
        <v>1677</v>
      </c>
      <c r="G35" s="114">
        <v>1677</v>
      </c>
      <c r="H35" s="114">
        <v>1619</v>
      </c>
      <c r="I35" s="140">
        <v>1618</v>
      </c>
      <c r="J35" s="115">
        <v>60</v>
      </c>
      <c r="K35" s="116">
        <v>3.7082818294190361</v>
      </c>
    </row>
    <row r="36" spans="1:11" ht="14.1" customHeight="1" x14ac:dyDescent="0.2">
      <c r="A36" s="306">
        <v>41</v>
      </c>
      <c r="B36" s="307" t="s">
        <v>255</v>
      </c>
      <c r="C36" s="308"/>
      <c r="D36" s="113">
        <v>0.5386985532679005</v>
      </c>
      <c r="E36" s="115">
        <v>528</v>
      </c>
      <c r="F36" s="114">
        <v>536</v>
      </c>
      <c r="G36" s="114">
        <v>538</v>
      </c>
      <c r="H36" s="114">
        <v>525</v>
      </c>
      <c r="I36" s="140">
        <v>526</v>
      </c>
      <c r="J36" s="115">
        <v>2</v>
      </c>
      <c r="K36" s="116">
        <v>0.38022813688212925</v>
      </c>
    </row>
    <row r="37" spans="1:11" ht="14.1" customHeight="1" x14ac:dyDescent="0.2">
      <c r="A37" s="306">
        <v>42</v>
      </c>
      <c r="B37" s="307" t="s">
        <v>256</v>
      </c>
      <c r="C37" s="308"/>
      <c r="D37" s="113">
        <v>0.11426939008713041</v>
      </c>
      <c r="E37" s="115">
        <v>112</v>
      </c>
      <c r="F37" s="114">
        <v>113</v>
      </c>
      <c r="G37" s="114">
        <v>115</v>
      </c>
      <c r="H37" s="114">
        <v>114</v>
      </c>
      <c r="I37" s="140">
        <v>113</v>
      </c>
      <c r="J37" s="115">
        <v>-1</v>
      </c>
      <c r="K37" s="116">
        <v>-0.88495575221238942</v>
      </c>
    </row>
    <row r="38" spans="1:11" ht="14.1" customHeight="1" x14ac:dyDescent="0.2">
      <c r="A38" s="306">
        <v>43</v>
      </c>
      <c r="B38" s="307" t="s">
        <v>257</v>
      </c>
      <c r="C38" s="308"/>
      <c r="D38" s="113">
        <v>2.7108372273348706</v>
      </c>
      <c r="E38" s="115">
        <v>2657</v>
      </c>
      <c r="F38" s="114">
        <v>2617</v>
      </c>
      <c r="G38" s="114">
        <v>2613</v>
      </c>
      <c r="H38" s="114">
        <v>2523</v>
      </c>
      <c r="I38" s="140">
        <v>2490</v>
      </c>
      <c r="J38" s="115">
        <v>167</v>
      </c>
      <c r="K38" s="116">
        <v>6.7068273092369477</v>
      </c>
    </row>
    <row r="39" spans="1:11" ht="14.1" customHeight="1" x14ac:dyDescent="0.2">
      <c r="A39" s="306">
        <v>51</v>
      </c>
      <c r="B39" s="307" t="s">
        <v>258</v>
      </c>
      <c r="C39" s="308"/>
      <c r="D39" s="113">
        <v>7.0306282775929967</v>
      </c>
      <c r="E39" s="115">
        <v>6891</v>
      </c>
      <c r="F39" s="114">
        <v>7212</v>
      </c>
      <c r="G39" s="114">
        <v>7249</v>
      </c>
      <c r="H39" s="114">
        <v>6993</v>
      </c>
      <c r="I39" s="140">
        <v>6855</v>
      </c>
      <c r="J39" s="115">
        <v>36</v>
      </c>
      <c r="K39" s="116">
        <v>0.52516411378555794</v>
      </c>
    </row>
    <row r="40" spans="1:11" ht="14.1" customHeight="1" x14ac:dyDescent="0.2">
      <c r="A40" s="306" t="s">
        <v>259</v>
      </c>
      <c r="B40" s="307" t="s">
        <v>260</v>
      </c>
      <c r="C40" s="308"/>
      <c r="D40" s="113">
        <v>5.5277817454649334</v>
      </c>
      <c r="E40" s="115">
        <v>5418</v>
      </c>
      <c r="F40" s="114">
        <v>5711</v>
      </c>
      <c r="G40" s="114">
        <v>5734</v>
      </c>
      <c r="H40" s="114">
        <v>5552</v>
      </c>
      <c r="I40" s="140">
        <v>5406</v>
      </c>
      <c r="J40" s="115">
        <v>12</v>
      </c>
      <c r="K40" s="116">
        <v>0.22197558268590456</v>
      </c>
    </row>
    <row r="41" spans="1:11" ht="14.1" customHeight="1" x14ac:dyDescent="0.2">
      <c r="A41" s="306"/>
      <c r="B41" s="307" t="s">
        <v>261</v>
      </c>
      <c r="C41" s="308"/>
      <c r="D41" s="113">
        <v>4.4432428020486867</v>
      </c>
      <c r="E41" s="115">
        <v>4355</v>
      </c>
      <c r="F41" s="114">
        <v>4621</v>
      </c>
      <c r="G41" s="114">
        <v>4646</v>
      </c>
      <c r="H41" s="114">
        <v>4457</v>
      </c>
      <c r="I41" s="140">
        <v>4317</v>
      </c>
      <c r="J41" s="115">
        <v>38</v>
      </c>
      <c r="K41" s="116">
        <v>0.88024090803798938</v>
      </c>
    </row>
    <row r="42" spans="1:11" ht="14.1" customHeight="1" x14ac:dyDescent="0.2">
      <c r="A42" s="306">
        <v>52</v>
      </c>
      <c r="B42" s="307" t="s">
        <v>262</v>
      </c>
      <c r="C42" s="308"/>
      <c r="D42" s="113">
        <v>3.4607300997816637</v>
      </c>
      <c r="E42" s="115">
        <v>3392</v>
      </c>
      <c r="F42" s="114">
        <v>3398</v>
      </c>
      <c r="G42" s="114">
        <v>3356</v>
      </c>
      <c r="H42" s="114">
        <v>3229</v>
      </c>
      <c r="I42" s="140">
        <v>3176</v>
      </c>
      <c r="J42" s="115">
        <v>216</v>
      </c>
      <c r="K42" s="116">
        <v>6.8010075566750627</v>
      </c>
    </row>
    <row r="43" spans="1:11" ht="14.1" customHeight="1" x14ac:dyDescent="0.2">
      <c r="A43" s="306" t="s">
        <v>263</v>
      </c>
      <c r="B43" s="307" t="s">
        <v>264</v>
      </c>
      <c r="C43" s="308"/>
      <c r="D43" s="113">
        <v>2.344563021609158</v>
      </c>
      <c r="E43" s="115">
        <v>2298</v>
      </c>
      <c r="F43" s="114">
        <v>2369</v>
      </c>
      <c r="G43" s="114">
        <v>2347</v>
      </c>
      <c r="H43" s="114">
        <v>2325</v>
      </c>
      <c r="I43" s="140">
        <v>2290</v>
      </c>
      <c r="J43" s="115">
        <v>8</v>
      </c>
      <c r="K43" s="116">
        <v>0.34934497816593885</v>
      </c>
    </row>
    <row r="44" spans="1:11" ht="14.1" customHeight="1" x14ac:dyDescent="0.2">
      <c r="A44" s="306">
        <v>53</v>
      </c>
      <c r="B44" s="307" t="s">
        <v>265</v>
      </c>
      <c r="C44" s="308"/>
      <c r="D44" s="113">
        <v>0.99067480155896093</v>
      </c>
      <c r="E44" s="115">
        <v>971</v>
      </c>
      <c r="F44" s="114">
        <v>959</v>
      </c>
      <c r="G44" s="114">
        <v>928</v>
      </c>
      <c r="H44" s="114">
        <v>908</v>
      </c>
      <c r="I44" s="140">
        <v>893</v>
      </c>
      <c r="J44" s="115">
        <v>78</v>
      </c>
      <c r="K44" s="116">
        <v>8.7346024636058228</v>
      </c>
    </row>
    <row r="45" spans="1:11" ht="14.1" customHeight="1" x14ac:dyDescent="0.2">
      <c r="A45" s="306" t="s">
        <v>266</v>
      </c>
      <c r="B45" s="307" t="s">
        <v>267</v>
      </c>
      <c r="C45" s="308"/>
      <c r="D45" s="113">
        <v>0.92435774481196564</v>
      </c>
      <c r="E45" s="115">
        <v>906</v>
      </c>
      <c r="F45" s="114">
        <v>897</v>
      </c>
      <c r="G45" s="114">
        <v>869</v>
      </c>
      <c r="H45" s="114">
        <v>850</v>
      </c>
      <c r="I45" s="140">
        <v>838</v>
      </c>
      <c r="J45" s="115">
        <v>68</v>
      </c>
      <c r="K45" s="116">
        <v>8.1145584725536999</v>
      </c>
    </row>
    <row r="46" spans="1:11" ht="14.1" customHeight="1" x14ac:dyDescent="0.2">
      <c r="A46" s="306">
        <v>54</v>
      </c>
      <c r="B46" s="307" t="s">
        <v>268</v>
      </c>
      <c r="C46" s="308"/>
      <c r="D46" s="113">
        <v>4.996225029077479</v>
      </c>
      <c r="E46" s="115">
        <v>4897</v>
      </c>
      <c r="F46" s="114">
        <v>4929</v>
      </c>
      <c r="G46" s="114">
        <v>4936</v>
      </c>
      <c r="H46" s="114">
        <v>4981</v>
      </c>
      <c r="I46" s="140">
        <v>4949</v>
      </c>
      <c r="J46" s="115">
        <v>-52</v>
      </c>
      <c r="K46" s="116">
        <v>-1.0507173166296222</v>
      </c>
    </row>
    <row r="47" spans="1:11" ht="14.1" customHeight="1" x14ac:dyDescent="0.2">
      <c r="A47" s="306">
        <v>61</v>
      </c>
      <c r="B47" s="307" t="s">
        <v>269</v>
      </c>
      <c r="C47" s="308"/>
      <c r="D47" s="113">
        <v>3.3933927806231763</v>
      </c>
      <c r="E47" s="115">
        <v>3326</v>
      </c>
      <c r="F47" s="114">
        <v>3315</v>
      </c>
      <c r="G47" s="114">
        <v>3303</v>
      </c>
      <c r="H47" s="114">
        <v>3140</v>
      </c>
      <c r="I47" s="140">
        <v>3173</v>
      </c>
      <c r="J47" s="115">
        <v>153</v>
      </c>
      <c r="K47" s="116">
        <v>4.8219350772139933</v>
      </c>
    </row>
    <row r="48" spans="1:11" ht="14.1" customHeight="1" x14ac:dyDescent="0.2">
      <c r="A48" s="306">
        <v>62</v>
      </c>
      <c r="B48" s="307" t="s">
        <v>270</v>
      </c>
      <c r="C48" s="308"/>
      <c r="D48" s="113">
        <v>6.3082824902564942</v>
      </c>
      <c r="E48" s="115">
        <v>6183</v>
      </c>
      <c r="F48" s="114">
        <v>6296</v>
      </c>
      <c r="G48" s="114">
        <v>6359</v>
      </c>
      <c r="H48" s="114">
        <v>6284</v>
      </c>
      <c r="I48" s="140">
        <v>6348</v>
      </c>
      <c r="J48" s="115">
        <v>-165</v>
      </c>
      <c r="K48" s="116">
        <v>-2.5992438563327034</v>
      </c>
    </row>
    <row r="49" spans="1:11" ht="14.1" customHeight="1" x14ac:dyDescent="0.2">
      <c r="A49" s="306">
        <v>63</v>
      </c>
      <c r="B49" s="307" t="s">
        <v>271</v>
      </c>
      <c r="C49" s="308"/>
      <c r="D49" s="113">
        <v>2.4343461138204745</v>
      </c>
      <c r="E49" s="115">
        <v>2386</v>
      </c>
      <c r="F49" s="114">
        <v>2482</v>
      </c>
      <c r="G49" s="114">
        <v>2464</v>
      </c>
      <c r="H49" s="114">
        <v>2283</v>
      </c>
      <c r="I49" s="140">
        <v>2271</v>
      </c>
      <c r="J49" s="115">
        <v>115</v>
      </c>
      <c r="K49" s="116">
        <v>5.0638485248789076</v>
      </c>
    </row>
    <row r="50" spans="1:11" ht="14.1" customHeight="1" x14ac:dyDescent="0.2">
      <c r="A50" s="306" t="s">
        <v>272</v>
      </c>
      <c r="B50" s="307" t="s">
        <v>273</v>
      </c>
      <c r="C50" s="308"/>
      <c r="D50" s="113">
        <v>0.27241006386842698</v>
      </c>
      <c r="E50" s="115">
        <v>267</v>
      </c>
      <c r="F50" s="114">
        <v>345</v>
      </c>
      <c r="G50" s="114">
        <v>345</v>
      </c>
      <c r="H50" s="114">
        <v>324</v>
      </c>
      <c r="I50" s="140">
        <v>330</v>
      </c>
      <c r="J50" s="115">
        <v>-63</v>
      </c>
      <c r="K50" s="116">
        <v>-19.09090909090909</v>
      </c>
    </row>
    <row r="51" spans="1:11" ht="14.1" customHeight="1" x14ac:dyDescent="0.2">
      <c r="A51" s="306" t="s">
        <v>274</v>
      </c>
      <c r="B51" s="307" t="s">
        <v>275</v>
      </c>
      <c r="C51" s="308"/>
      <c r="D51" s="113">
        <v>1.7813781704654437</v>
      </c>
      <c r="E51" s="115">
        <v>1746</v>
      </c>
      <c r="F51" s="114">
        <v>1753</v>
      </c>
      <c r="G51" s="114">
        <v>1731</v>
      </c>
      <c r="H51" s="114">
        <v>1612</v>
      </c>
      <c r="I51" s="140">
        <v>1578</v>
      </c>
      <c r="J51" s="115">
        <v>168</v>
      </c>
      <c r="K51" s="116">
        <v>10.64638783269962</v>
      </c>
    </row>
    <row r="52" spans="1:11" ht="14.1" customHeight="1" x14ac:dyDescent="0.2">
      <c r="A52" s="306">
        <v>71</v>
      </c>
      <c r="B52" s="307" t="s">
        <v>276</v>
      </c>
      <c r="C52" s="308"/>
      <c r="D52" s="113">
        <v>13.873528271471422</v>
      </c>
      <c r="E52" s="115">
        <v>13598</v>
      </c>
      <c r="F52" s="114">
        <v>13809</v>
      </c>
      <c r="G52" s="114">
        <v>13684</v>
      </c>
      <c r="H52" s="114">
        <v>13359</v>
      </c>
      <c r="I52" s="140">
        <v>13360</v>
      </c>
      <c r="J52" s="115">
        <v>238</v>
      </c>
      <c r="K52" s="116">
        <v>1.7814371257485031</v>
      </c>
    </row>
    <row r="53" spans="1:11" ht="14.1" customHeight="1" x14ac:dyDescent="0.2">
      <c r="A53" s="306" t="s">
        <v>277</v>
      </c>
      <c r="B53" s="307" t="s">
        <v>278</v>
      </c>
      <c r="C53" s="308"/>
      <c r="D53" s="113">
        <v>5.3829044830330357</v>
      </c>
      <c r="E53" s="115">
        <v>5276</v>
      </c>
      <c r="F53" s="114">
        <v>5265</v>
      </c>
      <c r="G53" s="114">
        <v>5250</v>
      </c>
      <c r="H53" s="114">
        <v>5085</v>
      </c>
      <c r="I53" s="140">
        <v>5104</v>
      </c>
      <c r="J53" s="115">
        <v>172</v>
      </c>
      <c r="K53" s="116">
        <v>3.3699059561128526</v>
      </c>
    </row>
    <row r="54" spans="1:11" ht="14.1" customHeight="1" x14ac:dyDescent="0.2">
      <c r="A54" s="306" t="s">
        <v>279</v>
      </c>
      <c r="B54" s="307" t="s">
        <v>280</v>
      </c>
      <c r="C54" s="308"/>
      <c r="D54" s="113">
        <v>7.1438774052686353</v>
      </c>
      <c r="E54" s="115">
        <v>7002</v>
      </c>
      <c r="F54" s="114">
        <v>7202</v>
      </c>
      <c r="G54" s="114">
        <v>7111</v>
      </c>
      <c r="H54" s="114">
        <v>6987</v>
      </c>
      <c r="I54" s="140">
        <v>6990</v>
      </c>
      <c r="J54" s="115">
        <v>12</v>
      </c>
      <c r="K54" s="116">
        <v>0.17167381974248927</v>
      </c>
    </row>
    <row r="55" spans="1:11" ht="14.1" customHeight="1" x14ac:dyDescent="0.2">
      <c r="A55" s="306">
        <v>72</v>
      </c>
      <c r="B55" s="307" t="s">
        <v>281</v>
      </c>
      <c r="C55" s="308"/>
      <c r="D55" s="113">
        <v>4.0514620360356686</v>
      </c>
      <c r="E55" s="115">
        <v>3971</v>
      </c>
      <c r="F55" s="114">
        <v>3978</v>
      </c>
      <c r="G55" s="114">
        <v>3988</v>
      </c>
      <c r="H55" s="114">
        <v>3929</v>
      </c>
      <c r="I55" s="140">
        <v>3959</v>
      </c>
      <c r="J55" s="115">
        <v>12</v>
      </c>
      <c r="K55" s="116">
        <v>0.30310684516291991</v>
      </c>
    </row>
    <row r="56" spans="1:11" ht="14.1" customHeight="1" x14ac:dyDescent="0.2">
      <c r="A56" s="306" t="s">
        <v>282</v>
      </c>
      <c r="B56" s="307" t="s">
        <v>283</v>
      </c>
      <c r="C56" s="308"/>
      <c r="D56" s="113">
        <v>1.7854592201114126</v>
      </c>
      <c r="E56" s="115">
        <v>1750</v>
      </c>
      <c r="F56" s="114">
        <v>1765</v>
      </c>
      <c r="G56" s="114">
        <v>1772</v>
      </c>
      <c r="H56" s="114">
        <v>1729</v>
      </c>
      <c r="I56" s="140">
        <v>1735</v>
      </c>
      <c r="J56" s="115">
        <v>15</v>
      </c>
      <c r="K56" s="116">
        <v>0.86455331412103742</v>
      </c>
    </row>
    <row r="57" spans="1:11" ht="14.1" customHeight="1" x14ac:dyDescent="0.2">
      <c r="A57" s="306" t="s">
        <v>284</v>
      </c>
      <c r="B57" s="307" t="s">
        <v>285</v>
      </c>
      <c r="C57" s="308"/>
      <c r="D57" s="113">
        <v>1.4436713122615137</v>
      </c>
      <c r="E57" s="115">
        <v>1415</v>
      </c>
      <c r="F57" s="114">
        <v>1391</v>
      </c>
      <c r="G57" s="114">
        <v>1386</v>
      </c>
      <c r="H57" s="114">
        <v>1393</v>
      </c>
      <c r="I57" s="140">
        <v>1394</v>
      </c>
      <c r="J57" s="115">
        <v>21</v>
      </c>
      <c r="K57" s="116">
        <v>1.5064562410329985</v>
      </c>
    </row>
    <row r="58" spans="1:11" ht="14.1" customHeight="1" x14ac:dyDescent="0.2">
      <c r="A58" s="306">
        <v>73</v>
      </c>
      <c r="B58" s="307" t="s">
        <v>286</v>
      </c>
      <c r="C58" s="308"/>
      <c r="D58" s="113">
        <v>3.1852592486787601</v>
      </c>
      <c r="E58" s="115">
        <v>3122</v>
      </c>
      <c r="F58" s="114">
        <v>3135</v>
      </c>
      <c r="G58" s="114">
        <v>3115</v>
      </c>
      <c r="H58" s="114">
        <v>2973</v>
      </c>
      <c r="I58" s="140">
        <v>2952</v>
      </c>
      <c r="J58" s="115">
        <v>170</v>
      </c>
      <c r="K58" s="116">
        <v>5.7588075880758804</v>
      </c>
    </row>
    <row r="59" spans="1:11" ht="14.1" customHeight="1" x14ac:dyDescent="0.2">
      <c r="A59" s="306" t="s">
        <v>287</v>
      </c>
      <c r="B59" s="307" t="s">
        <v>288</v>
      </c>
      <c r="C59" s="308"/>
      <c r="D59" s="113">
        <v>2.3180361989103599</v>
      </c>
      <c r="E59" s="115">
        <v>2272</v>
      </c>
      <c r="F59" s="114">
        <v>2282</v>
      </c>
      <c r="G59" s="114">
        <v>2262</v>
      </c>
      <c r="H59" s="114">
        <v>2151</v>
      </c>
      <c r="I59" s="140">
        <v>2122</v>
      </c>
      <c r="J59" s="115">
        <v>150</v>
      </c>
      <c r="K59" s="116">
        <v>7.0688030160226205</v>
      </c>
    </row>
    <row r="60" spans="1:11" ht="14.1" customHeight="1" x14ac:dyDescent="0.2">
      <c r="A60" s="306">
        <v>81</v>
      </c>
      <c r="B60" s="307" t="s">
        <v>289</v>
      </c>
      <c r="C60" s="308"/>
      <c r="D60" s="113">
        <v>9.030342604117779</v>
      </c>
      <c r="E60" s="115">
        <v>8851</v>
      </c>
      <c r="F60" s="114">
        <v>8858</v>
      </c>
      <c r="G60" s="114">
        <v>8816</v>
      </c>
      <c r="H60" s="114">
        <v>8690</v>
      </c>
      <c r="I60" s="140">
        <v>8667</v>
      </c>
      <c r="J60" s="115">
        <v>184</v>
      </c>
      <c r="K60" s="116">
        <v>2.1229952694127148</v>
      </c>
    </row>
    <row r="61" spans="1:11" ht="14.1" customHeight="1" x14ac:dyDescent="0.2">
      <c r="A61" s="306" t="s">
        <v>290</v>
      </c>
      <c r="B61" s="307" t="s">
        <v>291</v>
      </c>
      <c r="C61" s="308"/>
      <c r="D61" s="113">
        <v>2.2588609790438099</v>
      </c>
      <c r="E61" s="115">
        <v>2214</v>
      </c>
      <c r="F61" s="114">
        <v>2204</v>
      </c>
      <c r="G61" s="114">
        <v>2215</v>
      </c>
      <c r="H61" s="114">
        <v>2115</v>
      </c>
      <c r="I61" s="140">
        <v>2130</v>
      </c>
      <c r="J61" s="115">
        <v>84</v>
      </c>
      <c r="K61" s="116">
        <v>3.943661971830986</v>
      </c>
    </row>
    <row r="62" spans="1:11" ht="14.1" customHeight="1" x14ac:dyDescent="0.2">
      <c r="A62" s="306" t="s">
        <v>292</v>
      </c>
      <c r="B62" s="307" t="s">
        <v>293</v>
      </c>
      <c r="C62" s="308"/>
      <c r="D62" s="113">
        <v>3.9484155324749524</v>
      </c>
      <c r="E62" s="115">
        <v>3870</v>
      </c>
      <c r="F62" s="114">
        <v>3918</v>
      </c>
      <c r="G62" s="114">
        <v>3878</v>
      </c>
      <c r="H62" s="114">
        <v>3892</v>
      </c>
      <c r="I62" s="140">
        <v>3875</v>
      </c>
      <c r="J62" s="115">
        <v>-5</v>
      </c>
      <c r="K62" s="116">
        <v>-0.12903225806451613</v>
      </c>
    </row>
    <row r="63" spans="1:11" ht="14.1" customHeight="1" x14ac:dyDescent="0.2">
      <c r="A63" s="306"/>
      <c r="B63" s="307" t="s">
        <v>294</v>
      </c>
      <c r="C63" s="308"/>
      <c r="D63" s="113">
        <v>3.4331830146713735</v>
      </c>
      <c r="E63" s="115">
        <v>3365</v>
      </c>
      <c r="F63" s="114">
        <v>3409</v>
      </c>
      <c r="G63" s="114">
        <v>3390</v>
      </c>
      <c r="H63" s="114">
        <v>3396</v>
      </c>
      <c r="I63" s="140">
        <v>3389</v>
      </c>
      <c r="J63" s="115">
        <v>-24</v>
      </c>
      <c r="K63" s="116">
        <v>-0.70817350250811451</v>
      </c>
    </row>
    <row r="64" spans="1:11" ht="14.1" customHeight="1" x14ac:dyDescent="0.2">
      <c r="A64" s="306" t="s">
        <v>295</v>
      </c>
      <c r="B64" s="307" t="s">
        <v>296</v>
      </c>
      <c r="C64" s="308"/>
      <c r="D64" s="113">
        <v>1.029444773195666</v>
      </c>
      <c r="E64" s="115">
        <v>1009</v>
      </c>
      <c r="F64" s="114">
        <v>1004</v>
      </c>
      <c r="G64" s="114">
        <v>989</v>
      </c>
      <c r="H64" s="114">
        <v>979</v>
      </c>
      <c r="I64" s="140">
        <v>975</v>
      </c>
      <c r="J64" s="115">
        <v>34</v>
      </c>
      <c r="K64" s="116">
        <v>3.4871794871794872</v>
      </c>
    </row>
    <row r="65" spans="1:11" ht="14.1" customHeight="1" x14ac:dyDescent="0.2">
      <c r="A65" s="306" t="s">
        <v>297</v>
      </c>
      <c r="B65" s="307" t="s">
        <v>298</v>
      </c>
      <c r="C65" s="308"/>
      <c r="D65" s="113">
        <v>0.79580468096394397</v>
      </c>
      <c r="E65" s="115">
        <v>780</v>
      </c>
      <c r="F65" s="114">
        <v>762</v>
      </c>
      <c r="G65" s="114">
        <v>753</v>
      </c>
      <c r="H65" s="114">
        <v>751</v>
      </c>
      <c r="I65" s="140">
        <v>730</v>
      </c>
      <c r="J65" s="115">
        <v>50</v>
      </c>
      <c r="K65" s="116">
        <v>6.8493150684931505</v>
      </c>
    </row>
    <row r="66" spans="1:11" ht="14.1" customHeight="1" x14ac:dyDescent="0.2">
      <c r="A66" s="306">
        <v>82</v>
      </c>
      <c r="B66" s="307" t="s">
        <v>299</v>
      </c>
      <c r="C66" s="308"/>
      <c r="D66" s="113">
        <v>2.4465892627583816</v>
      </c>
      <c r="E66" s="115">
        <v>2398</v>
      </c>
      <c r="F66" s="114">
        <v>2376</v>
      </c>
      <c r="G66" s="114">
        <v>2390</v>
      </c>
      <c r="H66" s="114">
        <v>2270</v>
      </c>
      <c r="I66" s="140">
        <v>2279</v>
      </c>
      <c r="J66" s="115">
        <v>119</v>
      </c>
      <c r="K66" s="116">
        <v>5.2215884159719179</v>
      </c>
    </row>
    <row r="67" spans="1:11" ht="14.1" customHeight="1" x14ac:dyDescent="0.2">
      <c r="A67" s="306" t="s">
        <v>300</v>
      </c>
      <c r="B67" s="307" t="s">
        <v>301</v>
      </c>
      <c r="C67" s="308"/>
      <c r="D67" s="113">
        <v>1.1651396739241333</v>
      </c>
      <c r="E67" s="115">
        <v>1142</v>
      </c>
      <c r="F67" s="114">
        <v>1122</v>
      </c>
      <c r="G67" s="114">
        <v>1133</v>
      </c>
      <c r="H67" s="114">
        <v>1063</v>
      </c>
      <c r="I67" s="140">
        <v>1054</v>
      </c>
      <c r="J67" s="115">
        <v>88</v>
      </c>
      <c r="K67" s="116">
        <v>8.3491461100569264</v>
      </c>
    </row>
    <row r="68" spans="1:11" ht="14.1" customHeight="1" x14ac:dyDescent="0.2">
      <c r="A68" s="306" t="s">
        <v>302</v>
      </c>
      <c r="B68" s="307" t="s">
        <v>303</v>
      </c>
      <c r="C68" s="308"/>
      <c r="D68" s="113">
        <v>0.4989083192197033</v>
      </c>
      <c r="E68" s="115">
        <v>489</v>
      </c>
      <c r="F68" s="114">
        <v>493</v>
      </c>
      <c r="G68" s="114">
        <v>497</v>
      </c>
      <c r="H68" s="114">
        <v>476</v>
      </c>
      <c r="I68" s="140">
        <v>479</v>
      </c>
      <c r="J68" s="115">
        <v>10</v>
      </c>
      <c r="K68" s="116">
        <v>2.0876826722338206</v>
      </c>
    </row>
    <row r="69" spans="1:11" ht="14.1" customHeight="1" x14ac:dyDescent="0.2">
      <c r="A69" s="306">
        <v>83</v>
      </c>
      <c r="B69" s="307" t="s">
        <v>304</v>
      </c>
      <c r="C69" s="308"/>
      <c r="D69" s="113">
        <v>6.4960107739710651</v>
      </c>
      <c r="E69" s="115">
        <v>6367</v>
      </c>
      <c r="F69" s="114">
        <v>6280</v>
      </c>
      <c r="G69" s="114">
        <v>6161</v>
      </c>
      <c r="H69" s="114">
        <v>6012</v>
      </c>
      <c r="I69" s="140">
        <v>6038</v>
      </c>
      <c r="J69" s="115">
        <v>329</v>
      </c>
      <c r="K69" s="116">
        <v>5.4488241139450153</v>
      </c>
    </row>
    <row r="70" spans="1:11" ht="14.1" customHeight="1" x14ac:dyDescent="0.2">
      <c r="A70" s="306" t="s">
        <v>305</v>
      </c>
      <c r="B70" s="307" t="s">
        <v>306</v>
      </c>
      <c r="C70" s="308"/>
      <c r="D70" s="113">
        <v>5.2900606035872428</v>
      </c>
      <c r="E70" s="115">
        <v>5185</v>
      </c>
      <c r="F70" s="114">
        <v>5102</v>
      </c>
      <c r="G70" s="114">
        <v>4999</v>
      </c>
      <c r="H70" s="114">
        <v>4881</v>
      </c>
      <c r="I70" s="140">
        <v>4908</v>
      </c>
      <c r="J70" s="115">
        <v>277</v>
      </c>
      <c r="K70" s="116">
        <v>5.6438467807660961</v>
      </c>
    </row>
    <row r="71" spans="1:11" ht="14.1" customHeight="1" x14ac:dyDescent="0.2">
      <c r="A71" s="306"/>
      <c r="B71" s="307" t="s">
        <v>307</v>
      </c>
      <c r="C71" s="308"/>
      <c r="D71" s="113">
        <v>2.1099026669659438</v>
      </c>
      <c r="E71" s="115">
        <v>2068</v>
      </c>
      <c r="F71" s="114">
        <v>2064</v>
      </c>
      <c r="G71" s="114">
        <v>2053</v>
      </c>
      <c r="H71" s="114">
        <v>2027</v>
      </c>
      <c r="I71" s="140">
        <v>2042</v>
      </c>
      <c r="J71" s="115">
        <v>26</v>
      </c>
      <c r="K71" s="116">
        <v>1.2732615083251715</v>
      </c>
    </row>
    <row r="72" spans="1:11" ht="14.1" customHeight="1" x14ac:dyDescent="0.2">
      <c r="A72" s="306">
        <v>84</v>
      </c>
      <c r="B72" s="307" t="s">
        <v>308</v>
      </c>
      <c r="C72" s="308"/>
      <c r="D72" s="113">
        <v>2.5700410145489418</v>
      </c>
      <c r="E72" s="115">
        <v>2519</v>
      </c>
      <c r="F72" s="114">
        <v>2501</v>
      </c>
      <c r="G72" s="114">
        <v>2456</v>
      </c>
      <c r="H72" s="114">
        <v>2495</v>
      </c>
      <c r="I72" s="140">
        <v>2441</v>
      </c>
      <c r="J72" s="115">
        <v>78</v>
      </c>
      <c r="K72" s="116">
        <v>3.1954117165096272</v>
      </c>
    </row>
    <row r="73" spans="1:11" ht="14.1" customHeight="1" x14ac:dyDescent="0.2">
      <c r="A73" s="306" t="s">
        <v>309</v>
      </c>
      <c r="B73" s="307" t="s">
        <v>310</v>
      </c>
      <c r="C73" s="308"/>
      <c r="D73" s="113">
        <v>0.2254779929397841</v>
      </c>
      <c r="E73" s="115">
        <v>221</v>
      </c>
      <c r="F73" s="114">
        <v>214</v>
      </c>
      <c r="G73" s="114">
        <v>209</v>
      </c>
      <c r="H73" s="114">
        <v>245</v>
      </c>
      <c r="I73" s="140">
        <v>235</v>
      </c>
      <c r="J73" s="115">
        <v>-14</v>
      </c>
      <c r="K73" s="116">
        <v>-5.957446808510638</v>
      </c>
    </row>
    <row r="74" spans="1:11" ht="14.1" customHeight="1" x14ac:dyDescent="0.2">
      <c r="A74" s="306" t="s">
        <v>311</v>
      </c>
      <c r="B74" s="307" t="s">
        <v>312</v>
      </c>
      <c r="C74" s="308"/>
      <c r="D74" s="113">
        <v>0.42442916318077012</v>
      </c>
      <c r="E74" s="115">
        <v>416</v>
      </c>
      <c r="F74" s="114">
        <v>419</v>
      </c>
      <c r="G74" s="114">
        <v>417</v>
      </c>
      <c r="H74" s="114">
        <v>415</v>
      </c>
      <c r="I74" s="140">
        <v>428</v>
      </c>
      <c r="J74" s="115">
        <v>-12</v>
      </c>
      <c r="K74" s="116">
        <v>-2.8037383177570092</v>
      </c>
    </row>
    <row r="75" spans="1:11" ht="14.1" customHeight="1" x14ac:dyDescent="0.2">
      <c r="A75" s="306" t="s">
        <v>313</v>
      </c>
      <c r="B75" s="307" t="s">
        <v>314</v>
      </c>
      <c r="C75" s="308"/>
      <c r="D75" s="113">
        <v>1.2773685391882792</v>
      </c>
      <c r="E75" s="115">
        <v>1252</v>
      </c>
      <c r="F75" s="114">
        <v>1227</v>
      </c>
      <c r="G75" s="114">
        <v>1193</v>
      </c>
      <c r="H75" s="114">
        <v>1214</v>
      </c>
      <c r="I75" s="140">
        <v>1159</v>
      </c>
      <c r="J75" s="115">
        <v>93</v>
      </c>
      <c r="K75" s="116">
        <v>8.0241587575496123</v>
      </c>
    </row>
    <row r="76" spans="1:11" ht="14.1" customHeight="1" x14ac:dyDescent="0.2">
      <c r="A76" s="306">
        <v>91</v>
      </c>
      <c r="B76" s="307" t="s">
        <v>315</v>
      </c>
      <c r="C76" s="308"/>
      <c r="D76" s="113">
        <v>0.32852449650049992</v>
      </c>
      <c r="E76" s="115">
        <v>322</v>
      </c>
      <c r="F76" s="114">
        <v>323</v>
      </c>
      <c r="G76" s="114">
        <v>324</v>
      </c>
      <c r="H76" s="114">
        <v>322</v>
      </c>
      <c r="I76" s="140">
        <v>329</v>
      </c>
      <c r="J76" s="115">
        <v>-7</v>
      </c>
      <c r="K76" s="116">
        <v>-2.1276595744680851</v>
      </c>
    </row>
    <row r="77" spans="1:11" ht="14.1" customHeight="1" x14ac:dyDescent="0.2">
      <c r="A77" s="306">
        <v>92</v>
      </c>
      <c r="B77" s="307" t="s">
        <v>316</v>
      </c>
      <c r="C77" s="308"/>
      <c r="D77" s="113">
        <v>2.6843104046360722</v>
      </c>
      <c r="E77" s="115">
        <v>2631</v>
      </c>
      <c r="F77" s="114">
        <v>2577</v>
      </c>
      <c r="G77" s="114">
        <v>2563</v>
      </c>
      <c r="H77" s="114">
        <v>2616</v>
      </c>
      <c r="I77" s="140">
        <v>2620</v>
      </c>
      <c r="J77" s="115">
        <v>11</v>
      </c>
      <c r="K77" s="116">
        <v>0.41984732824427479</v>
      </c>
    </row>
    <row r="78" spans="1:11" ht="14.1" customHeight="1" x14ac:dyDescent="0.2">
      <c r="A78" s="306">
        <v>93</v>
      </c>
      <c r="B78" s="307" t="s">
        <v>317</v>
      </c>
      <c r="C78" s="308"/>
      <c r="D78" s="113">
        <v>0.1877282837145714</v>
      </c>
      <c r="E78" s="115">
        <v>184</v>
      </c>
      <c r="F78" s="114">
        <v>193</v>
      </c>
      <c r="G78" s="114">
        <v>192</v>
      </c>
      <c r="H78" s="114">
        <v>169</v>
      </c>
      <c r="I78" s="140">
        <v>173</v>
      </c>
      <c r="J78" s="115">
        <v>11</v>
      </c>
      <c r="K78" s="116">
        <v>6.3583815028901736</v>
      </c>
    </row>
    <row r="79" spans="1:11" ht="14.1" customHeight="1" x14ac:dyDescent="0.2">
      <c r="A79" s="306">
        <v>94</v>
      </c>
      <c r="B79" s="307" t="s">
        <v>318</v>
      </c>
      <c r="C79" s="308"/>
      <c r="D79" s="113">
        <v>0.49482726957373435</v>
      </c>
      <c r="E79" s="115">
        <v>485</v>
      </c>
      <c r="F79" s="114">
        <v>502</v>
      </c>
      <c r="G79" s="114">
        <v>491</v>
      </c>
      <c r="H79" s="114">
        <v>484</v>
      </c>
      <c r="I79" s="140">
        <v>492</v>
      </c>
      <c r="J79" s="115">
        <v>-7</v>
      </c>
      <c r="K79" s="116">
        <v>-1.4227642276422765</v>
      </c>
    </row>
    <row r="80" spans="1:11" ht="14.1" customHeight="1" x14ac:dyDescent="0.2">
      <c r="A80" s="306" t="s">
        <v>319</v>
      </c>
      <c r="B80" s="307" t="s">
        <v>320</v>
      </c>
      <c r="C80" s="308"/>
      <c r="D80" s="113">
        <v>3.0607872344767074E-2</v>
      </c>
      <c r="E80" s="115">
        <v>30</v>
      </c>
      <c r="F80" s="114">
        <v>21</v>
      </c>
      <c r="G80" s="114">
        <v>10</v>
      </c>
      <c r="H80" s="114">
        <v>8</v>
      </c>
      <c r="I80" s="140">
        <v>6</v>
      </c>
      <c r="J80" s="115">
        <v>24</v>
      </c>
      <c r="K80" s="116" t="s">
        <v>514</v>
      </c>
    </row>
    <row r="81" spans="1:11" ht="14.1" customHeight="1" x14ac:dyDescent="0.2">
      <c r="A81" s="310" t="s">
        <v>321</v>
      </c>
      <c r="B81" s="311" t="s">
        <v>224</v>
      </c>
      <c r="C81" s="312"/>
      <c r="D81" s="125">
        <v>1.2222743689676985</v>
      </c>
      <c r="E81" s="143">
        <v>1198</v>
      </c>
      <c r="F81" s="144">
        <v>1233</v>
      </c>
      <c r="G81" s="144">
        <v>1270</v>
      </c>
      <c r="H81" s="144">
        <v>1210</v>
      </c>
      <c r="I81" s="145">
        <v>1224</v>
      </c>
      <c r="J81" s="143">
        <v>-26</v>
      </c>
      <c r="K81" s="146">
        <v>-2.1241830065359477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25993</v>
      </c>
      <c r="E12" s="114">
        <v>27668</v>
      </c>
      <c r="F12" s="114">
        <v>27036</v>
      </c>
      <c r="G12" s="114">
        <v>27176</v>
      </c>
      <c r="H12" s="140">
        <v>26797</v>
      </c>
      <c r="I12" s="115">
        <v>-804</v>
      </c>
      <c r="J12" s="116">
        <v>-3.000335858491622</v>
      </c>
      <c r="K12"/>
      <c r="L12"/>
      <c r="M12"/>
      <c r="N12"/>
      <c r="O12"/>
      <c r="P12"/>
    </row>
    <row r="13" spans="1:16" s="110" customFormat="1" ht="14.45" customHeight="1" x14ac:dyDescent="0.2">
      <c r="A13" s="120" t="s">
        <v>105</v>
      </c>
      <c r="B13" s="119" t="s">
        <v>106</v>
      </c>
      <c r="C13" s="113">
        <v>40.003077751702378</v>
      </c>
      <c r="D13" s="115">
        <v>10398</v>
      </c>
      <c r="E13" s="114">
        <v>10938</v>
      </c>
      <c r="F13" s="114">
        <v>10651</v>
      </c>
      <c r="G13" s="114">
        <v>10631</v>
      </c>
      <c r="H13" s="140">
        <v>10353</v>
      </c>
      <c r="I13" s="115">
        <v>45</v>
      </c>
      <c r="J13" s="116">
        <v>0.43465662126919735</v>
      </c>
      <c r="K13"/>
      <c r="L13"/>
      <c r="M13"/>
      <c r="N13"/>
      <c r="O13"/>
      <c r="P13"/>
    </row>
    <row r="14" spans="1:16" s="110" customFormat="1" ht="14.45" customHeight="1" x14ac:dyDescent="0.2">
      <c r="A14" s="120"/>
      <c r="B14" s="119" t="s">
        <v>107</v>
      </c>
      <c r="C14" s="113">
        <v>59.996922248297622</v>
      </c>
      <c r="D14" s="115">
        <v>15595</v>
      </c>
      <c r="E14" s="114">
        <v>16730</v>
      </c>
      <c r="F14" s="114">
        <v>16385</v>
      </c>
      <c r="G14" s="114">
        <v>16545</v>
      </c>
      <c r="H14" s="140">
        <v>16444</v>
      </c>
      <c r="I14" s="115">
        <v>-849</v>
      </c>
      <c r="J14" s="116">
        <v>-5.1629773777669667</v>
      </c>
      <c r="K14"/>
      <c r="L14"/>
      <c r="M14"/>
      <c r="N14"/>
      <c r="O14"/>
      <c r="P14"/>
    </row>
    <row r="15" spans="1:16" s="110" customFormat="1" ht="14.45" customHeight="1" x14ac:dyDescent="0.2">
      <c r="A15" s="118" t="s">
        <v>105</v>
      </c>
      <c r="B15" s="121" t="s">
        <v>108</v>
      </c>
      <c r="C15" s="113">
        <v>23.086984957488554</v>
      </c>
      <c r="D15" s="115">
        <v>6001</v>
      </c>
      <c r="E15" s="114">
        <v>6687</v>
      </c>
      <c r="F15" s="114">
        <v>6227</v>
      </c>
      <c r="G15" s="114">
        <v>6495</v>
      </c>
      <c r="H15" s="140">
        <v>6217</v>
      </c>
      <c r="I15" s="115">
        <v>-216</v>
      </c>
      <c r="J15" s="116">
        <v>-3.4743445391668009</v>
      </c>
      <c r="K15"/>
      <c r="L15"/>
      <c r="M15"/>
      <c r="N15"/>
      <c r="O15"/>
      <c r="P15"/>
    </row>
    <row r="16" spans="1:16" s="110" customFormat="1" ht="14.45" customHeight="1" x14ac:dyDescent="0.2">
      <c r="A16" s="118"/>
      <c r="B16" s="121" t="s">
        <v>109</v>
      </c>
      <c r="C16" s="113">
        <v>48.801600430885237</v>
      </c>
      <c r="D16" s="115">
        <v>12685</v>
      </c>
      <c r="E16" s="114">
        <v>13532</v>
      </c>
      <c r="F16" s="114">
        <v>13433</v>
      </c>
      <c r="G16" s="114">
        <v>13346</v>
      </c>
      <c r="H16" s="140">
        <v>13321</v>
      </c>
      <c r="I16" s="115">
        <v>-636</v>
      </c>
      <c r="J16" s="116">
        <v>-4.7744163351099767</v>
      </c>
      <c r="K16"/>
      <c r="L16"/>
      <c r="M16"/>
      <c r="N16"/>
      <c r="O16"/>
      <c r="P16"/>
    </row>
    <row r="17" spans="1:16" s="110" customFormat="1" ht="14.45" customHeight="1" x14ac:dyDescent="0.2">
      <c r="A17" s="118"/>
      <c r="B17" s="121" t="s">
        <v>110</v>
      </c>
      <c r="C17" s="113">
        <v>16.042780748663102</v>
      </c>
      <c r="D17" s="115">
        <v>4170</v>
      </c>
      <c r="E17" s="114">
        <v>4265</v>
      </c>
      <c r="F17" s="114">
        <v>4227</v>
      </c>
      <c r="G17" s="114">
        <v>4246</v>
      </c>
      <c r="H17" s="140">
        <v>4220</v>
      </c>
      <c r="I17" s="115">
        <v>-50</v>
      </c>
      <c r="J17" s="116">
        <v>-1.1848341232227488</v>
      </c>
      <c r="K17"/>
      <c r="L17"/>
      <c r="M17"/>
      <c r="N17"/>
      <c r="O17"/>
      <c r="P17"/>
    </row>
    <row r="18" spans="1:16" s="110" customFormat="1" ht="14.45" customHeight="1" x14ac:dyDescent="0.2">
      <c r="A18" s="120"/>
      <c r="B18" s="121" t="s">
        <v>111</v>
      </c>
      <c r="C18" s="113">
        <v>12.068633862963106</v>
      </c>
      <c r="D18" s="115">
        <v>3137</v>
      </c>
      <c r="E18" s="114">
        <v>3184</v>
      </c>
      <c r="F18" s="114">
        <v>3149</v>
      </c>
      <c r="G18" s="114">
        <v>3089</v>
      </c>
      <c r="H18" s="140">
        <v>3039</v>
      </c>
      <c r="I18" s="115">
        <v>98</v>
      </c>
      <c r="J18" s="116">
        <v>3.2247449819019414</v>
      </c>
      <c r="K18"/>
      <c r="L18"/>
      <c r="M18"/>
      <c r="N18"/>
      <c r="O18"/>
      <c r="P18"/>
    </row>
    <row r="19" spans="1:16" s="110" customFormat="1" ht="14.45" customHeight="1" x14ac:dyDescent="0.2">
      <c r="A19" s="120"/>
      <c r="B19" s="121" t="s">
        <v>112</v>
      </c>
      <c r="C19" s="113">
        <v>1.2580310083484014</v>
      </c>
      <c r="D19" s="115">
        <v>327</v>
      </c>
      <c r="E19" s="114">
        <v>338</v>
      </c>
      <c r="F19" s="114">
        <v>348</v>
      </c>
      <c r="G19" s="114">
        <v>300</v>
      </c>
      <c r="H19" s="140">
        <v>278</v>
      </c>
      <c r="I19" s="115">
        <v>49</v>
      </c>
      <c r="J19" s="116">
        <v>17.625899280575538</v>
      </c>
      <c r="K19"/>
      <c r="L19"/>
      <c r="M19"/>
      <c r="N19"/>
      <c r="O19"/>
      <c r="P19"/>
    </row>
    <row r="20" spans="1:16" s="110" customFormat="1" ht="14.45" customHeight="1" x14ac:dyDescent="0.2">
      <c r="A20" s="120" t="s">
        <v>113</v>
      </c>
      <c r="B20" s="119" t="s">
        <v>116</v>
      </c>
      <c r="C20" s="113">
        <v>85.284499672988886</v>
      </c>
      <c r="D20" s="115">
        <v>22168</v>
      </c>
      <c r="E20" s="114">
        <v>23715</v>
      </c>
      <c r="F20" s="114">
        <v>23240</v>
      </c>
      <c r="G20" s="114">
        <v>23420</v>
      </c>
      <c r="H20" s="140">
        <v>23146</v>
      </c>
      <c r="I20" s="115">
        <v>-978</v>
      </c>
      <c r="J20" s="116">
        <v>-4.225352112676056</v>
      </c>
      <c r="K20"/>
      <c r="L20"/>
      <c r="M20"/>
      <c r="N20"/>
      <c r="O20"/>
      <c r="P20"/>
    </row>
    <row r="21" spans="1:16" s="110" customFormat="1" ht="14.45" customHeight="1" x14ac:dyDescent="0.2">
      <c r="A21" s="123"/>
      <c r="B21" s="124" t="s">
        <v>117</v>
      </c>
      <c r="C21" s="125">
        <v>14.426961104912861</v>
      </c>
      <c r="D21" s="143">
        <v>3750</v>
      </c>
      <c r="E21" s="144">
        <v>3874</v>
      </c>
      <c r="F21" s="144">
        <v>3717</v>
      </c>
      <c r="G21" s="144">
        <v>3658</v>
      </c>
      <c r="H21" s="145">
        <v>3553</v>
      </c>
      <c r="I21" s="143">
        <v>197</v>
      </c>
      <c r="J21" s="146">
        <v>5.5446101885730368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18830</v>
      </c>
      <c r="E56" s="114">
        <v>19903</v>
      </c>
      <c r="F56" s="114">
        <v>19427</v>
      </c>
      <c r="G56" s="114">
        <v>19799</v>
      </c>
      <c r="H56" s="140">
        <v>19480</v>
      </c>
      <c r="I56" s="115">
        <v>-650</v>
      </c>
      <c r="J56" s="116">
        <v>-3.3367556468172483</v>
      </c>
      <c r="K56"/>
      <c r="L56"/>
      <c r="M56"/>
      <c r="N56"/>
      <c r="O56"/>
      <c r="P56"/>
    </row>
    <row r="57" spans="1:16" s="110" customFormat="1" ht="14.45" customHeight="1" x14ac:dyDescent="0.2">
      <c r="A57" s="120" t="s">
        <v>105</v>
      </c>
      <c r="B57" s="119" t="s">
        <v>106</v>
      </c>
      <c r="C57" s="113">
        <v>42.113648433351038</v>
      </c>
      <c r="D57" s="115">
        <v>7930</v>
      </c>
      <c r="E57" s="114">
        <v>8383</v>
      </c>
      <c r="F57" s="114">
        <v>8186</v>
      </c>
      <c r="G57" s="114">
        <v>8288</v>
      </c>
      <c r="H57" s="140">
        <v>8190</v>
      </c>
      <c r="I57" s="115">
        <v>-260</v>
      </c>
      <c r="J57" s="116">
        <v>-3.1746031746031744</v>
      </c>
    </row>
    <row r="58" spans="1:16" s="110" customFormat="1" ht="14.45" customHeight="1" x14ac:dyDescent="0.2">
      <c r="A58" s="120"/>
      <c r="B58" s="119" t="s">
        <v>107</v>
      </c>
      <c r="C58" s="113">
        <v>57.886351566648962</v>
      </c>
      <c r="D58" s="115">
        <v>10900</v>
      </c>
      <c r="E58" s="114">
        <v>11520</v>
      </c>
      <c r="F58" s="114">
        <v>11241</v>
      </c>
      <c r="G58" s="114">
        <v>11511</v>
      </c>
      <c r="H58" s="140">
        <v>11290</v>
      </c>
      <c r="I58" s="115">
        <v>-390</v>
      </c>
      <c r="J58" s="116">
        <v>-3.4543844109831707</v>
      </c>
    </row>
    <row r="59" spans="1:16" s="110" customFormat="1" ht="14.45" customHeight="1" x14ac:dyDescent="0.2">
      <c r="A59" s="118" t="s">
        <v>105</v>
      </c>
      <c r="B59" s="121" t="s">
        <v>108</v>
      </c>
      <c r="C59" s="113">
        <v>27.748274030801912</v>
      </c>
      <c r="D59" s="115">
        <v>5225</v>
      </c>
      <c r="E59" s="114">
        <v>5663</v>
      </c>
      <c r="F59" s="114">
        <v>5288</v>
      </c>
      <c r="G59" s="114">
        <v>5599</v>
      </c>
      <c r="H59" s="140">
        <v>5309</v>
      </c>
      <c r="I59" s="115">
        <v>-84</v>
      </c>
      <c r="J59" s="116">
        <v>-1.5822188736108496</v>
      </c>
    </row>
    <row r="60" spans="1:16" s="110" customFormat="1" ht="14.45" customHeight="1" x14ac:dyDescent="0.2">
      <c r="A60" s="118"/>
      <c r="B60" s="121" t="s">
        <v>109</v>
      </c>
      <c r="C60" s="113">
        <v>47.052575677110994</v>
      </c>
      <c r="D60" s="115">
        <v>8860</v>
      </c>
      <c r="E60" s="114">
        <v>9393</v>
      </c>
      <c r="F60" s="114">
        <v>9296</v>
      </c>
      <c r="G60" s="114">
        <v>9387</v>
      </c>
      <c r="H60" s="140">
        <v>9425</v>
      </c>
      <c r="I60" s="115">
        <v>-565</v>
      </c>
      <c r="J60" s="116">
        <v>-5.9946949602122013</v>
      </c>
    </row>
    <row r="61" spans="1:16" s="110" customFormat="1" ht="14.45" customHeight="1" x14ac:dyDescent="0.2">
      <c r="A61" s="118"/>
      <c r="B61" s="121" t="s">
        <v>110</v>
      </c>
      <c r="C61" s="113">
        <v>13.526287838555497</v>
      </c>
      <c r="D61" s="115">
        <v>2547</v>
      </c>
      <c r="E61" s="114">
        <v>2589</v>
      </c>
      <c r="F61" s="114">
        <v>2599</v>
      </c>
      <c r="G61" s="114">
        <v>2625</v>
      </c>
      <c r="H61" s="140">
        <v>2586</v>
      </c>
      <c r="I61" s="115">
        <v>-39</v>
      </c>
      <c r="J61" s="116">
        <v>-1.5081206496519721</v>
      </c>
    </row>
    <row r="62" spans="1:16" s="110" customFormat="1" ht="14.45" customHeight="1" x14ac:dyDescent="0.2">
      <c r="A62" s="120"/>
      <c r="B62" s="121" t="s">
        <v>111</v>
      </c>
      <c r="C62" s="113">
        <v>11.672862453531598</v>
      </c>
      <c r="D62" s="115">
        <v>2198</v>
      </c>
      <c r="E62" s="114">
        <v>2258</v>
      </c>
      <c r="F62" s="114">
        <v>2244</v>
      </c>
      <c r="G62" s="114">
        <v>2188</v>
      </c>
      <c r="H62" s="140">
        <v>2160</v>
      </c>
      <c r="I62" s="115">
        <v>38</v>
      </c>
      <c r="J62" s="116">
        <v>1.7592592592592593</v>
      </c>
    </row>
    <row r="63" spans="1:16" s="110" customFormat="1" ht="14.45" customHeight="1" x14ac:dyDescent="0.2">
      <c r="A63" s="120"/>
      <c r="B63" s="121" t="s">
        <v>112</v>
      </c>
      <c r="C63" s="113">
        <v>1.0833775889537971</v>
      </c>
      <c r="D63" s="115">
        <v>204</v>
      </c>
      <c r="E63" s="114">
        <v>222</v>
      </c>
      <c r="F63" s="114">
        <v>221</v>
      </c>
      <c r="G63" s="114">
        <v>184</v>
      </c>
      <c r="H63" s="140">
        <v>162</v>
      </c>
      <c r="I63" s="115">
        <v>42</v>
      </c>
      <c r="J63" s="116">
        <v>25.925925925925927</v>
      </c>
    </row>
    <row r="64" spans="1:16" s="110" customFormat="1" ht="14.45" customHeight="1" x14ac:dyDescent="0.2">
      <c r="A64" s="120" t="s">
        <v>113</v>
      </c>
      <c r="B64" s="119" t="s">
        <v>116</v>
      </c>
      <c r="C64" s="113">
        <v>86.914498141263934</v>
      </c>
      <c r="D64" s="115">
        <v>16366</v>
      </c>
      <c r="E64" s="114">
        <v>17293</v>
      </c>
      <c r="F64" s="114">
        <v>16894</v>
      </c>
      <c r="G64" s="114">
        <v>17261</v>
      </c>
      <c r="H64" s="140">
        <v>17009</v>
      </c>
      <c r="I64" s="115">
        <v>-643</v>
      </c>
      <c r="J64" s="116">
        <v>-3.780351578576048</v>
      </c>
    </row>
    <row r="65" spans="1:10" s="110" customFormat="1" ht="14.45" customHeight="1" x14ac:dyDescent="0.2">
      <c r="A65" s="123"/>
      <c r="B65" s="124" t="s">
        <v>117</v>
      </c>
      <c r="C65" s="125">
        <v>12.671269251194902</v>
      </c>
      <c r="D65" s="143">
        <v>2386</v>
      </c>
      <c r="E65" s="144">
        <v>2532</v>
      </c>
      <c r="F65" s="144">
        <v>2459</v>
      </c>
      <c r="G65" s="144">
        <v>2444</v>
      </c>
      <c r="H65" s="145">
        <v>2376</v>
      </c>
      <c r="I65" s="143">
        <v>10</v>
      </c>
      <c r="J65" s="146">
        <v>0.4208754208754209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25993</v>
      </c>
      <c r="G11" s="114">
        <v>27668</v>
      </c>
      <c r="H11" s="114">
        <v>27036</v>
      </c>
      <c r="I11" s="114">
        <v>27176</v>
      </c>
      <c r="J11" s="140">
        <v>26797</v>
      </c>
      <c r="K11" s="114">
        <v>-804</v>
      </c>
      <c r="L11" s="116">
        <v>-3.000335858491622</v>
      </c>
    </row>
    <row r="12" spans="1:17" s="110" customFormat="1" ht="24" customHeight="1" x14ac:dyDescent="0.2">
      <c r="A12" s="604" t="s">
        <v>185</v>
      </c>
      <c r="B12" s="605"/>
      <c r="C12" s="605"/>
      <c r="D12" s="606"/>
      <c r="E12" s="113">
        <v>40.003077751702378</v>
      </c>
      <c r="F12" s="115">
        <v>10398</v>
      </c>
      <c r="G12" s="114">
        <v>10938</v>
      </c>
      <c r="H12" s="114">
        <v>10651</v>
      </c>
      <c r="I12" s="114">
        <v>10631</v>
      </c>
      <c r="J12" s="140">
        <v>10353</v>
      </c>
      <c r="K12" s="114">
        <v>45</v>
      </c>
      <c r="L12" s="116">
        <v>0.43465662126919735</v>
      </c>
    </row>
    <row r="13" spans="1:17" s="110" customFormat="1" ht="15" customHeight="1" x14ac:dyDescent="0.2">
      <c r="A13" s="120"/>
      <c r="B13" s="612" t="s">
        <v>107</v>
      </c>
      <c r="C13" s="612"/>
      <c r="E13" s="113">
        <v>59.996922248297622</v>
      </c>
      <c r="F13" s="115">
        <v>15595</v>
      </c>
      <c r="G13" s="114">
        <v>16730</v>
      </c>
      <c r="H13" s="114">
        <v>16385</v>
      </c>
      <c r="I13" s="114">
        <v>16545</v>
      </c>
      <c r="J13" s="140">
        <v>16444</v>
      </c>
      <c r="K13" s="114">
        <v>-849</v>
      </c>
      <c r="L13" s="116">
        <v>-5.1629773777669667</v>
      </c>
    </row>
    <row r="14" spans="1:17" s="110" customFormat="1" ht="22.5" customHeight="1" x14ac:dyDescent="0.2">
      <c r="A14" s="604" t="s">
        <v>186</v>
      </c>
      <c r="B14" s="605"/>
      <c r="C14" s="605"/>
      <c r="D14" s="606"/>
      <c r="E14" s="113">
        <v>23.086984957488554</v>
      </c>
      <c r="F14" s="115">
        <v>6001</v>
      </c>
      <c r="G14" s="114">
        <v>6687</v>
      </c>
      <c r="H14" s="114">
        <v>6227</v>
      </c>
      <c r="I14" s="114">
        <v>6495</v>
      </c>
      <c r="J14" s="140">
        <v>6217</v>
      </c>
      <c r="K14" s="114">
        <v>-216</v>
      </c>
      <c r="L14" s="116">
        <v>-3.4743445391668009</v>
      </c>
    </row>
    <row r="15" spans="1:17" s="110" customFormat="1" ht="15" customHeight="1" x14ac:dyDescent="0.2">
      <c r="A15" s="120"/>
      <c r="B15" s="119"/>
      <c r="C15" s="258" t="s">
        <v>106</v>
      </c>
      <c r="E15" s="113">
        <v>44.659223462756209</v>
      </c>
      <c r="F15" s="115">
        <v>2680</v>
      </c>
      <c r="G15" s="114">
        <v>2893</v>
      </c>
      <c r="H15" s="114">
        <v>2703</v>
      </c>
      <c r="I15" s="114">
        <v>2771</v>
      </c>
      <c r="J15" s="140">
        <v>2619</v>
      </c>
      <c r="K15" s="114">
        <v>61</v>
      </c>
      <c r="L15" s="116">
        <v>2.3291332569683085</v>
      </c>
    </row>
    <row r="16" spans="1:17" s="110" customFormat="1" ht="15" customHeight="1" x14ac:dyDescent="0.2">
      <c r="A16" s="120"/>
      <c r="B16" s="119"/>
      <c r="C16" s="258" t="s">
        <v>107</v>
      </c>
      <c r="E16" s="113">
        <v>55.340776537243791</v>
      </c>
      <c r="F16" s="115">
        <v>3321</v>
      </c>
      <c r="G16" s="114">
        <v>3794</v>
      </c>
      <c r="H16" s="114">
        <v>3524</v>
      </c>
      <c r="I16" s="114">
        <v>3724</v>
      </c>
      <c r="J16" s="140">
        <v>3598</v>
      </c>
      <c r="K16" s="114">
        <v>-277</v>
      </c>
      <c r="L16" s="116">
        <v>-7.6987215119510841</v>
      </c>
    </row>
    <row r="17" spans="1:12" s="110" customFormat="1" ht="15" customHeight="1" x14ac:dyDescent="0.2">
      <c r="A17" s="120"/>
      <c r="B17" s="121" t="s">
        <v>109</v>
      </c>
      <c r="C17" s="258"/>
      <c r="E17" s="113">
        <v>48.801600430885237</v>
      </c>
      <c r="F17" s="115">
        <v>12685</v>
      </c>
      <c r="G17" s="114">
        <v>13532</v>
      </c>
      <c r="H17" s="114">
        <v>13433</v>
      </c>
      <c r="I17" s="114">
        <v>13346</v>
      </c>
      <c r="J17" s="140">
        <v>13321</v>
      </c>
      <c r="K17" s="114">
        <v>-636</v>
      </c>
      <c r="L17" s="116">
        <v>-4.7744163351099767</v>
      </c>
    </row>
    <row r="18" spans="1:12" s="110" customFormat="1" ht="15" customHeight="1" x14ac:dyDescent="0.2">
      <c r="A18" s="120"/>
      <c r="B18" s="119"/>
      <c r="C18" s="258" t="s">
        <v>106</v>
      </c>
      <c r="E18" s="113">
        <v>37.311785573512019</v>
      </c>
      <c r="F18" s="115">
        <v>4733</v>
      </c>
      <c r="G18" s="114">
        <v>5023</v>
      </c>
      <c r="H18" s="114">
        <v>4934</v>
      </c>
      <c r="I18" s="114">
        <v>4870</v>
      </c>
      <c r="J18" s="140">
        <v>4794</v>
      </c>
      <c r="K18" s="114">
        <v>-61</v>
      </c>
      <c r="L18" s="116">
        <v>-1.2724238631622862</v>
      </c>
    </row>
    <row r="19" spans="1:12" s="110" customFormat="1" ht="15" customHeight="1" x14ac:dyDescent="0.2">
      <c r="A19" s="120"/>
      <c r="B19" s="119"/>
      <c r="C19" s="258" t="s">
        <v>107</v>
      </c>
      <c r="E19" s="113">
        <v>62.688214426487981</v>
      </c>
      <c r="F19" s="115">
        <v>7952</v>
      </c>
      <c r="G19" s="114">
        <v>8509</v>
      </c>
      <c r="H19" s="114">
        <v>8499</v>
      </c>
      <c r="I19" s="114">
        <v>8476</v>
      </c>
      <c r="J19" s="140">
        <v>8527</v>
      </c>
      <c r="K19" s="114">
        <v>-575</v>
      </c>
      <c r="L19" s="116">
        <v>-6.7432860326023221</v>
      </c>
    </row>
    <row r="20" spans="1:12" s="110" customFormat="1" ht="15" customHeight="1" x14ac:dyDescent="0.2">
      <c r="A20" s="120"/>
      <c r="B20" s="121" t="s">
        <v>110</v>
      </c>
      <c r="C20" s="258"/>
      <c r="E20" s="113">
        <v>16.042780748663102</v>
      </c>
      <c r="F20" s="115">
        <v>4170</v>
      </c>
      <c r="G20" s="114">
        <v>4265</v>
      </c>
      <c r="H20" s="114">
        <v>4227</v>
      </c>
      <c r="I20" s="114">
        <v>4246</v>
      </c>
      <c r="J20" s="140">
        <v>4220</v>
      </c>
      <c r="K20" s="114">
        <v>-50</v>
      </c>
      <c r="L20" s="116">
        <v>-1.1848341232227488</v>
      </c>
    </row>
    <row r="21" spans="1:12" s="110" customFormat="1" ht="15" customHeight="1" x14ac:dyDescent="0.2">
      <c r="A21" s="120"/>
      <c r="B21" s="119"/>
      <c r="C21" s="258" t="s">
        <v>106</v>
      </c>
      <c r="E21" s="113">
        <v>33.165467625899282</v>
      </c>
      <c r="F21" s="115">
        <v>1383</v>
      </c>
      <c r="G21" s="114">
        <v>1387</v>
      </c>
      <c r="H21" s="114">
        <v>1386</v>
      </c>
      <c r="I21" s="114">
        <v>1400</v>
      </c>
      <c r="J21" s="140">
        <v>1377</v>
      </c>
      <c r="K21" s="114">
        <v>6</v>
      </c>
      <c r="L21" s="116">
        <v>0.4357298474945534</v>
      </c>
    </row>
    <row r="22" spans="1:12" s="110" customFormat="1" ht="15" customHeight="1" x14ac:dyDescent="0.2">
      <c r="A22" s="120"/>
      <c r="B22" s="119"/>
      <c r="C22" s="258" t="s">
        <v>107</v>
      </c>
      <c r="E22" s="113">
        <v>66.834532374100718</v>
      </c>
      <c r="F22" s="115">
        <v>2787</v>
      </c>
      <c r="G22" s="114">
        <v>2878</v>
      </c>
      <c r="H22" s="114">
        <v>2841</v>
      </c>
      <c r="I22" s="114">
        <v>2846</v>
      </c>
      <c r="J22" s="140">
        <v>2843</v>
      </c>
      <c r="K22" s="114">
        <v>-56</v>
      </c>
      <c r="L22" s="116">
        <v>-1.9697502638058388</v>
      </c>
    </row>
    <row r="23" spans="1:12" s="110" customFormat="1" ht="15" customHeight="1" x14ac:dyDescent="0.2">
      <c r="A23" s="120"/>
      <c r="B23" s="121" t="s">
        <v>111</v>
      </c>
      <c r="C23" s="258"/>
      <c r="E23" s="113">
        <v>12.068633862963106</v>
      </c>
      <c r="F23" s="115">
        <v>3137</v>
      </c>
      <c r="G23" s="114">
        <v>3184</v>
      </c>
      <c r="H23" s="114">
        <v>3149</v>
      </c>
      <c r="I23" s="114">
        <v>3089</v>
      </c>
      <c r="J23" s="140">
        <v>3039</v>
      </c>
      <c r="K23" s="114">
        <v>98</v>
      </c>
      <c r="L23" s="116">
        <v>3.2247449819019414</v>
      </c>
    </row>
    <row r="24" spans="1:12" s="110" customFormat="1" ht="15" customHeight="1" x14ac:dyDescent="0.2">
      <c r="A24" s="120"/>
      <c r="B24" s="119"/>
      <c r="C24" s="258" t="s">
        <v>106</v>
      </c>
      <c r="E24" s="113">
        <v>51.067899266815431</v>
      </c>
      <c r="F24" s="115">
        <v>1602</v>
      </c>
      <c r="G24" s="114">
        <v>1635</v>
      </c>
      <c r="H24" s="114">
        <v>1628</v>
      </c>
      <c r="I24" s="114">
        <v>1590</v>
      </c>
      <c r="J24" s="140">
        <v>1563</v>
      </c>
      <c r="K24" s="114">
        <v>39</v>
      </c>
      <c r="L24" s="116">
        <v>2.4952015355086372</v>
      </c>
    </row>
    <row r="25" spans="1:12" s="110" customFormat="1" ht="15" customHeight="1" x14ac:dyDescent="0.2">
      <c r="A25" s="120"/>
      <c r="B25" s="119"/>
      <c r="C25" s="258" t="s">
        <v>107</v>
      </c>
      <c r="E25" s="113">
        <v>48.932100733184569</v>
      </c>
      <c r="F25" s="115">
        <v>1535</v>
      </c>
      <c r="G25" s="114">
        <v>1549</v>
      </c>
      <c r="H25" s="114">
        <v>1521</v>
      </c>
      <c r="I25" s="114">
        <v>1499</v>
      </c>
      <c r="J25" s="140">
        <v>1476</v>
      </c>
      <c r="K25" s="114">
        <v>59</v>
      </c>
      <c r="L25" s="116">
        <v>3.9972899728997291</v>
      </c>
    </row>
    <row r="26" spans="1:12" s="110" customFormat="1" ht="15" customHeight="1" x14ac:dyDescent="0.2">
      <c r="A26" s="120"/>
      <c r="C26" s="121" t="s">
        <v>187</v>
      </c>
      <c r="D26" s="110" t="s">
        <v>188</v>
      </c>
      <c r="E26" s="113">
        <v>1.2580310083484014</v>
      </c>
      <c r="F26" s="115">
        <v>327</v>
      </c>
      <c r="G26" s="114">
        <v>338</v>
      </c>
      <c r="H26" s="114">
        <v>348</v>
      </c>
      <c r="I26" s="114">
        <v>300</v>
      </c>
      <c r="J26" s="140">
        <v>278</v>
      </c>
      <c r="K26" s="114">
        <v>49</v>
      </c>
      <c r="L26" s="116">
        <v>17.625899280575538</v>
      </c>
    </row>
    <row r="27" spans="1:12" s="110" customFormat="1" ht="15" customHeight="1" x14ac:dyDescent="0.2">
      <c r="A27" s="120"/>
      <c r="B27" s="119"/>
      <c r="D27" s="259" t="s">
        <v>106</v>
      </c>
      <c r="E27" s="113">
        <v>42.201834862385319</v>
      </c>
      <c r="F27" s="115">
        <v>138</v>
      </c>
      <c r="G27" s="114">
        <v>154</v>
      </c>
      <c r="H27" s="114">
        <v>165</v>
      </c>
      <c r="I27" s="114">
        <v>143</v>
      </c>
      <c r="J27" s="140">
        <v>136</v>
      </c>
      <c r="K27" s="114">
        <v>2</v>
      </c>
      <c r="L27" s="116">
        <v>1.4705882352941178</v>
      </c>
    </row>
    <row r="28" spans="1:12" s="110" customFormat="1" ht="15" customHeight="1" x14ac:dyDescent="0.2">
      <c r="A28" s="120"/>
      <c r="B28" s="119"/>
      <c r="D28" s="259" t="s">
        <v>107</v>
      </c>
      <c r="E28" s="113">
        <v>57.798165137614681</v>
      </c>
      <c r="F28" s="115">
        <v>189</v>
      </c>
      <c r="G28" s="114">
        <v>184</v>
      </c>
      <c r="H28" s="114">
        <v>183</v>
      </c>
      <c r="I28" s="114">
        <v>157</v>
      </c>
      <c r="J28" s="140">
        <v>142</v>
      </c>
      <c r="K28" s="114">
        <v>47</v>
      </c>
      <c r="L28" s="116">
        <v>33.098591549295776</v>
      </c>
    </row>
    <row r="29" spans="1:12" s="110" customFormat="1" ht="24" customHeight="1" x14ac:dyDescent="0.2">
      <c r="A29" s="604" t="s">
        <v>189</v>
      </c>
      <c r="B29" s="605"/>
      <c r="C29" s="605"/>
      <c r="D29" s="606"/>
      <c r="E29" s="113">
        <v>85.284499672988886</v>
      </c>
      <c r="F29" s="115">
        <v>22168</v>
      </c>
      <c r="G29" s="114">
        <v>23715</v>
      </c>
      <c r="H29" s="114">
        <v>23240</v>
      </c>
      <c r="I29" s="114">
        <v>23420</v>
      </c>
      <c r="J29" s="140">
        <v>23146</v>
      </c>
      <c r="K29" s="114">
        <v>-978</v>
      </c>
      <c r="L29" s="116">
        <v>-4.225352112676056</v>
      </c>
    </row>
    <row r="30" spans="1:12" s="110" customFormat="1" ht="15" customHeight="1" x14ac:dyDescent="0.2">
      <c r="A30" s="120"/>
      <c r="B30" s="119"/>
      <c r="C30" s="258" t="s">
        <v>106</v>
      </c>
      <c r="E30" s="113">
        <v>39.647239263803684</v>
      </c>
      <c r="F30" s="115">
        <v>8789</v>
      </c>
      <c r="G30" s="114">
        <v>9281</v>
      </c>
      <c r="H30" s="114">
        <v>9060</v>
      </c>
      <c r="I30" s="114">
        <v>9087</v>
      </c>
      <c r="J30" s="140">
        <v>8867</v>
      </c>
      <c r="K30" s="114">
        <v>-78</v>
      </c>
      <c r="L30" s="116">
        <v>-0.87966617796323443</v>
      </c>
    </row>
    <row r="31" spans="1:12" s="110" customFormat="1" ht="15" customHeight="1" x14ac:dyDescent="0.2">
      <c r="A31" s="120"/>
      <c r="B31" s="119"/>
      <c r="C31" s="258" t="s">
        <v>107</v>
      </c>
      <c r="E31" s="113">
        <v>60.352760736196316</v>
      </c>
      <c r="F31" s="115">
        <v>13379</v>
      </c>
      <c r="G31" s="114">
        <v>14434</v>
      </c>
      <c r="H31" s="114">
        <v>14180</v>
      </c>
      <c r="I31" s="114">
        <v>14333</v>
      </c>
      <c r="J31" s="140">
        <v>14279</v>
      </c>
      <c r="K31" s="114">
        <v>-900</v>
      </c>
      <c r="L31" s="116">
        <v>-6.3029623923243925</v>
      </c>
    </row>
    <row r="32" spans="1:12" s="110" customFormat="1" ht="15" customHeight="1" x14ac:dyDescent="0.2">
      <c r="A32" s="120"/>
      <c r="B32" s="119" t="s">
        <v>117</v>
      </c>
      <c r="C32" s="258"/>
      <c r="E32" s="113">
        <v>14.426961104912861</v>
      </c>
      <c r="F32" s="114">
        <v>3750</v>
      </c>
      <c r="G32" s="114">
        <v>3874</v>
      </c>
      <c r="H32" s="114">
        <v>3717</v>
      </c>
      <c r="I32" s="114">
        <v>3658</v>
      </c>
      <c r="J32" s="140">
        <v>3553</v>
      </c>
      <c r="K32" s="114">
        <v>197</v>
      </c>
      <c r="L32" s="116">
        <v>5.5446101885730368</v>
      </c>
    </row>
    <row r="33" spans="1:12" s="110" customFormat="1" ht="15" customHeight="1" x14ac:dyDescent="0.2">
      <c r="A33" s="120"/>
      <c r="B33" s="119"/>
      <c r="C33" s="258" t="s">
        <v>106</v>
      </c>
      <c r="E33" s="113">
        <v>42.133333333333333</v>
      </c>
      <c r="F33" s="114">
        <v>1580</v>
      </c>
      <c r="G33" s="114">
        <v>1621</v>
      </c>
      <c r="H33" s="114">
        <v>1554</v>
      </c>
      <c r="I33" s="114">
        <v>1495</v>
      </c>
      <c r="J33" s="140">
        <v>1435</v>
      </c>
      <c r="K33" s="114">
        <v>145</v>
      </c>
      <c r="L33" s="116">
        <v>10.104529616724738</v>
      </c>
    </row>
    <row r="34" spans="1:12" s="110" customFormat="1" ht="15" customHeight="1" x14ac:dyDescent="0.2">
      <c r="A34" s="120"/>
      <c r="B34" s="119"/>
      <c r="C34" s="258" t="s">
        <v>107</v>
      </c>
      <c r="E34" s="113">
        <v>57.866666666666667</v>
      </c>
      <c r="F34" s="114">
        <v>2170</v>
      </c>
      <c r="G34" s="114">
        <v>2253</v>
      </c>
      <c r="H34" s="114">
        <v>2163</v>
      </c>
      <c r="I34" s="114">
        <v>2163</v>
      </c>
      <c r="J34" s="140">
        <v>2118</v>
      </c>
      <c r="K34" s="114">
        <v>52</v>
      </c>
      <c r="L34" s="116">
        <v>2.4551463644948064</v>
      </c>
    </row>
    <row r="35" spans="1:12" s="110" customFormat="1" ht="24" customHeight="1" x14ac:dyDescent="0.2">
      <c r="A35" s="604" t="s">
        <v>192</v>
      </c>
      <c r="B35" s="605"/>
      <c r="C35" s="605"/>
      <c r="D35" s="606"/>
      <c r="E35" s="113">
        <v>25.16062016696803</v>
      </c>
      <c r="F35" s="114">
        <v>6540</v>
      </c>
      <c r="G35" s="114">
        <v>7055</v>
      </c>
      <c r="H35" s="114">
        <v>6683</v>
      </c>
      <c r="I35" s="114">
        <v>6939</v>
      </c>
      <c r="J35" s="114">
        <v>6704</v>
      </c>
      <c r="K35" s="318">
        <v>-164</v>
      </c>
      <c r="L35" s="319">
        <v>-2.4463007159904535</v>
      </c>
    </row>
    <row r="36" spans="1:12" s="110" customFormat="1" ht="15" customHeight="1" x14ac:dyDescent="0.2">
      <c r="A36" s="120"/>
      <c r="B36" s="119"/>
      <c r="C36" s="258" t="s">
        <v>106</v>
      </c>
      <c r="E36" s="113">
        <v>41.86544342507645</v>
      </c>
      <c r="F36" s="114">
        <v>2738</v>
      </c>
      <c r="G36" s="114">
        <v>2877</v>
      </c>
      <c r="H36" s="114">
        <v>2723</v>
      </c>
      <c r="I36" s="114">
        <v>2802</v>
      </c>
      <c r="J36" s="114">
        <v>2667</v>
      </c>
      <c r="K36" s="318">
        <v>71</v>
      </c>
      <c r="L36" s="116">
        <v>2.6621672290963629</v>
      </c>
    </row>
    <row r="37" spans="1:12" s="110" customFormat="1" ht="15" customHeight="1" x14ac:dyDescent="0.2">
      <c r="A37" s="120"/>
      <c r="B37" s="119"/>
      <c r="C37" s="258" t="s">
        <v>107</v>
      </c>
      <c r="E37" s="113">
        <v>58.13455657492355</v>
      </c>
      <c r="F37" s="114">
        <v>3802</v>
      </c>
      <c r="G37" s="114">
        <v>4178</v>
      </c>
      <c r="H37" s="114">
        <v>3960</v>
      </c>
      <c r="I37" s="114">
        <v>4137</v>
      </c>
      <c r="J37" s="140">
        <v>4037</v>
      </c>
      <c r="K37" s="114">
        <v>-235</v>
      </c>
      <c r="L37" s="116">
        <v>-5.8211543225167199</v>
      </c>
    </row>
    <row r="38" spans="1:12" s="110" customFormat="1" ht="15" customHeight="1" x14ac:dyDescent="0.2">
      <c r="A38" s="120"/>
      <c r="B38" s="119" t="s">
        <v>328</v>
      </c>
      <c r="C38" s="258"/>
      <c r="E38" s="113">
        <v>44.054168429961912</v>
      </c>
      <c r="F38" s="114">
        <v>11451</v>
      </c>
      <c r="G38" s="114">
        <v>11978</v>
      </c>
      <c r="H38" s="114">
        <v>11838</v>
      </c>
      <c r="I38" s="114">
        <v>11680</v>
      </c>
      <c r="J38" s="140">
        <v>11660</v>
      </c>
      <c r="K38" s="114">
        <v>-209</v>
      </c>
      <c r="L38" s="116">
        <v>-1.7924528301886793</v>
      </c>
    </row>
    <row r="39" spans="1:12" s="110" customFormat="1" ht="15" customHeight="1" x14ac:dyDescent="0.2">
      <c r="A39" s="120"/>
      <c r="B39" s="119"/>
      <c r="C39" s="258" t="s">
        <v>106</v>
      </c>
      <c r="E39" s="113">
        <v>40.922190201729109</v>
      </c>
      <c r="F39" s="115">
        <v>4686</v>
      </c>
      <c r="G39" s="114">
        <v>4850</v>
      </c>
      <c r="H39" s="114">
        <v>4790</v>
      </c>
      <c r="I39" s="114">
        <v>4700</v>
      </c>
      <c r="J39" s="140">
        <v>4622</v>
      </c>
      <c r="K39" s="114">
        <v>64</v>
      </c>
      <c r="L39" s="116">
        <v>1.3846819558632626</v>
      </c>
    </row>
    <row r="40" spans="1:12" s="110" customFormat="1" ht="15" customHeight="1" x14ac:dyDescent="0.2">
      <c r="A40" s="120"/>
      <c r="B40" s="119"/>
      <c r="C40" s="258" t="s">
        <v>107</v>
      </c>
      <c r="E40" s="113">
        <v>59.077809798270891</v>
      </c>
      <c r="F40" s="115">
        <v>6765</v>
      </c>
      <c r="G40" s="114">
        <v>7128</v>
      </c>
      <c r="H40" s="114">
        <v>7048</v>
      </c>
      <c r="I40" s="114">
        <v>6980</v>
      </c>
      <c r="J40" s="140">
        <v>7038</v>
      </c>
      <c r="K40" s="114">
        <v>-273</v>
      </c>
      <c r="L40" s="116">
        <v>-3.8789428815004263</v>
      </c>
    </row>
    <row r="41" spans="1:12" s="110" customFormat="1" ht="15" customHeight="1" x14ac:dyDescent="0.2">
      <c r="A41" s="120"/>
      <c r="B41" s="320" t="s">
        <v>516</v>
      </c>
      <c r="C41" s="258"/>
      <c r="E41" s="113">
        <v>9.3871426922633017</v>
      </c>
      <c r="F41" s="115">
        <v>2440</v>
      </c>
      <c r="G41" s="114">
        <v>2672</v>
      </c>
      <c r="H41" s="114">
        <v>2612</v>
      </c>
      <c r="I41" s="114">
        <v>2607</v>
      </c>
      <c r="J41" s="140">
        <v>2406</v>
      </c>
      <c r="K41" s="114">
        <v>34</v>
      </c>
      <c r="L41" s="116">
        <v>1.4131338320864506</v>
      </c>
    </row>
    <row r="42" spans="1:12" s="110" customFormat="1" ht="15" customHeight="1" x14ac:dyDescent="0.2">
      <c r="A42" s="120"/>
      <c r="B42" s="119"/>
      <c r="C42" s="268" t="s">
        <v>106</v>
      </c>
      <c r="D42" s="182"/>
      <c r="E42" s="113">
        <v>39.26229508196721</v>
      </c>
      <c r="F42" s="115">
        <v>958</v>
      </c>
      <c r="G42" s="114">
        <v>1061</v>
      </c>
      <c r="H42" s="114">
        <v>1040</v>
      </c>
      <c r="I42" s="114">
        <v>1028</v>
      </c>
      <c r="J42" s="140">
        <v>946</v>
      </c>
      <c r="K42" s="114">
        <v>12</v>
      </c>
      <c r="L42" s="116">
        <v>1.2684989429175475</v>
      </c>
    </row>
    <row r="43" spans="1:12" s="110" customFormat="1" ht="15" customHeight="1" x14ac:dyDescent="0.2">
      <c r="A43" s="120"/>
      <c r="B43" s="119"/>
      <c r="C43" s="268" t="s">
        <v>107</v>
      </c>
      <c r="D43" s="182"/>
      <c r="E43" s="113">
        <v>60.73770491803279</v>
      </c>
      <c r="F43" s="115">
        <v>1482</v>
      </c>
      <c r="G43" s="114">
        <v>1611</v>
      </c>
      <c r="H43" s="114">
        <v>1572</v>
      </c>
      <c r="I43" s="114">
        <v>1579</v>
      </c>
      <c r="J43" s="140">
        <v>1460</v>
      </c>
      <c r="K43" s="114">
        <v>22</v>
      </c>
      <c r="L43" s="116">
        <v>1.5068493150684932</v>
      </c>
    </row>
    <row r="44" spans="1:12" s="110" customFormat="1" ht="15" customHeight="1" x14ac:dyDescent="0.2">
      <c r="A44" s="120"/>
      <c r="B44" s="119" t="s">
        <v>205</v>
      </c>
      <c r="C44" s="268"/>
      <c r="D44" s="182"/>
      <c r="E44" s="113">
        <v>21.398068710806754</v>
      </c>
      <c r="F44" s="115">
        <v>5562</v>
      </c>
      <c r="G44" s="114">
        <v>5963</v>
      </c>
      <c r="H44" s="114">
        <v>5903</v>
      </c>
      <c r="I44" s="114">
        <v>5950</v>
      </c>
      <c r="J44" s="140">
        <v>6027</v>
      </c>
      <c r="K44" s="114">
        <v>-465</v>
      </c>
      <c r="L44" s="116">
        <v>-7.7152812344449977</v>
      </c>
    </row>
    <row r="45" spans="1:12" s="110" customFormat="1" ht="15" customHeight="1" x14ac:dyDescent="0.2">
      <c r="A45" s="120"/>
      <c r="B45" s="119"/>
      <c r="C45" s="268" t="s">
        <v>106</v>
      </c>
      <c r="D45" s="182"/>
      <c r="E45" s="113">
        <v>36.245954692556637</v>
      </c>
      <c r="F45" s="115">
        <v>2016</v>
      </c>
      <c r="G45" s="114">
        <v>2150</v>
      </c>
      <c r="H45" s="114">
        <v>2098</v>
      </c>
      <c r="I45" s="114">
        <v>2101</v>
      </c>
      <c r="J45" s="140">
        <v>2118</v>
      </c>
      <c r="K45" s="114">
        <v>-102</v>
      </c>
      <c r="L45" s="116">
        <v>-4.8158640226628897</v>
      </c>
    </row>
    <row r="46" spans="1:12" s="110" customFormat="1" ht="15" customHeight="1" x14ac:dyDescent="0.2">
      <c r="A46" s="123"/>
      <c r="B46" s="124"/>
      <c r="C46" s="260" t="s">
        <v>107</v>
      </c>
      <c r="D46" s="261"/>
      <c r="E46" s="125">
        <v>63.754045307443363</v>
      </c>
      <c r="F46" s="143">
        <v>3546</v>
      </c>
      <c r="G46" s="144">
        <v>3813</v>
      </c>
      <c r="H46" s="144">
        <v>3805</v>
      </c>
      <c r="I46" s="144">
        <v>3849</v>
      </c>
      <c r="J46" s="145">
        <v>3909</v>
      </c>
      <c r="K46" s="144">
        <v>-363</v>
      </c>
      <c r="L46" s="146">
        <v>-9.2862624712202617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25993</v>
      </c>
      <c r="E11" s="114">
        <v>27668</v>
      </c>
      <c r="F11" s="114">
        <v>27036</v>
      </c>
      <c r="G11" s="114">
        <v>27176</v>
      </c>
      <c r="H11" s="140">
        <v>26797</v>
      </c>
      <c r="I11" s="115">
        <v>-804</v>
      </c>
      <c r="J11" s="116">
        <v>-3.000335858491622</v>
      </c>
    </row>
    <row r="12" spans="1:15" s="110" customFormat="1" ht="24.95" customHeight="1" x14ac:dyDescent="0.2">
      <c r="A12" s="193" t="s">
        <v>132</v>
      </c>
      <c r="B12" s="194" t="s">
        <v>133</v>
      </c>
      <c r="C12" s="113">
        <v>0.15388758511907052</v>
      </c>
      <c r="D12" s="115">
        <v>40</v>
      </c>
      <c r="E12" s="114">
        <v>39</v>
      </c>
      <c r="F12" s="114">
        <v>43</v>
      </c>
      <c r="G12" s="114">
        <v>46</v>
      </c>
      <c r="H12" s="140">
        <v>39</v>
      </c>
      <c r="I12" s="115">
        <v>1</v>
      </c>
      <c r="J12" s="116">
        <v>2.5641025641025643</v>
      </c>
    </row>
    <row r="13" spans="1:15" s="110" customFormat="1" ht="24.95" customHeight="1" x14ac:dyDescent="0.2">
      <c r="A13" s="193" t="s">
        <v>134</v>
      </c>
      <c r="B13" s="199" t="s">
        <v>214</v>
      </c>
      <c r="C13" s="113">
        <v>0.24622013619051283</v>
      </c>
      <c r="D13" s="115">
        <v>64</v>
      </c>
      <c r="E13" s="114">
        <v>74</v>
      </c>
      <c r="F13" s="114">
        <v>75</v>
      </c>
      <c r="G13" s="114">
        <v>74</v>
      </c>
      <c r="H13" s="140">
        <v>72</v>
      </c>
      <c r="I13" s="115">
        <v>-8</v>
      </c>
      <c r="J13" s="116">
        <v>-11.111111111111111</v>
      </c>
    </row>
    <row r="14" spans="1:15" s="287" customFormat="1" ht="24.95" customHeight="1" x14ac:dyDescent="0.2">
      <c r="A14" s="193" t="s">
        <v>215</v>
      </c>
      <c r="B14" s="199" t="s">
        <v>137</v>
      </c>
      <c r="C14" s="113">
        <v>2.627630515908129</v>
      </c>
      <c r="D14" s="115">
        <v>683</v>
      </c>
      <c r="E14" s="114">
        <v>701</v>
      </c>
      <c r="F14" s="114">
        <v>686</v>
      </c>
      <c r="G14" s="114">
        <v>707</v>
      </c>
      <c r="H14" s="140">
        <v>717</v>
      </c>
      <c r="I14" s="115">
        <v>-34</v>
      </c>
      <c r="J14" s="116">
        <v>-4.7419804741980478</v>
      </c>
      <c r="K14" s="110"/>
      <c r="L14" s="110"/>
      <c r="M14" s="110"/>
      <c r="N14" s="110"/>
      <c r="O14" s="110"/>
    </row>
    <row r="15" spans="1:15" s="110" customFormat="1" ht="24.95" customHeight="1" x14ac:dyDescent="0.2">
      <c r="A15" s="193" t="s">
        <v>216</v>
      </c>
      <c r="B15" s="199" t="s">
        <v>217</v>
      </c>
      <c r="C15" s="113">
        <v>1.1464625091370753</v>
      </c>
      <c r="D15" s="115">
        <v>298</v>
      </c>
      <c r="E15" s="114">
        <v>301</v>
      </c>
      <c r="F15" s="114">
        <v>288</v>
      </c>
      <c r="G15" s="114">
        <v>307</v>
      </c>
      <c r="H15" s="140">
        <v>319</v>
      </c>
      <c r="I15" s="115">
        <v>-21</v>
      </c>
      <c r="J15" s="116">
        <v>-6.5830721003134798</v>
      </c>
    </row>
    <row r="16" spans="1:15" s="287" customFormat="1" ht="24.95" customHeight="1" x14ac:dyDescent="0.2">
      <c r="A16" s="193" t="s">
        <v>218</v>
      </c>
      <c r="B16" s="199" t="s">
        <v>141</v>
      </c>
      <c r="C16" s="113">
        <v>1.1926287846727965</v>
      </c>
      <c r="D16" s="115">
        <v>310</v>
      </c>
      <c r="E16" s="114">
        <v>322</v>
      </c>
      <c r="F16" s="114">
        <v>321</v>
      </c>
      <c r="G16" s="114">
        <v>327</v>
      </c>
      <c r="H16" s="140">
        <v>325</v>
      </c>
      <c r="I16" s="115">
        <v>-15</v>
      </c>
      <c r="J16" s="116">
        <v>-4.615384615384615</v>
      </c>
      <c r="K16" s="110"/>
      <c r="L16" s="110"/>
      <c r="M16" s="110"/>
      <c r="N16" s="110"/>
      <c r="O16" s="110"/>
    </row>
    <row r="17" spans="1:15" s="110" customFormat="1" ht="24.95" customHeight="1" x14ac:dyDescent="0.2">
      <c r="A17" s="193" t="s">
        <v>142</v>
      </c>
      <c r="B17" s="199" t="s">
        <v>220</v>
      </c>
      <c r="C17" s="113">
        <v>0.28853922209825722</v>
      </c>
      <c r="D17" s="115">
        <v>75</v>
      </c>
      <c r="E17" s="114">
        <v>78</v>
      </c>
      <c r="F17" s="114">
        <v>77</v>
      </c>
      <c r="G17" s="114">
        <v>73</v>
      </c>
      <c r="H17" s="140">
        <v>73</v>
      </c>
      <c r="I17" s="115">
        <v>2</v>
      </c>
      <c r="J17" s="116">
        <v>2.7397260273972601</v>
      </c>
    </row>
    <row r="18" spans="1:15" s="287" customFormat="1" ht="24.95" customHeight="1" x14ac:dyDescent="0.2">
      <c r="A18" s="201" t="s">
        <v>144</v>
      </c>
      <c r="B18" s="202" t="s">
        <v>145</v>
      </c>
      <c r="C18" s="113">
        <v>1.9774554687800561</v>
      </c>
      <c r="D18" s="115">
        <v>514</v>
      </c>
      <c r="E18" s="114">
        <v>498</v>
      </c>
      <c r="F18" s="114">
        <v>521</v>
      </c>
      <c r="G18" s="114">
        <v>490</v>
      </c>
      <c r="H18" s="140">
        <v>525</v>
      </c>
      <c r="I18" s="115">
        <v>-11</v>
      </c>
      <c r="J18" s="116">
        <v>-2.0952380952380953</v>
      </c>
      <c r="K18" s="110"/>
      <c r="L18" s="110"/>
      <c r="M18" s="110"/>
      <c r="N18" s="110"/>
      <c r="O18" s="110"/>
    </row>
    <row r="19" spans="1:15" s="110" customFormat="1" ht="24.95" customHeight="1" x14ac:dyDescent="0.2">
      <c r="A19" s="193" t="s">
        <v>146</v>
      </c>
      <c r="B19" s="199" t="s">
        <v>147</v>
      </c>
      <c r="C19" s="113">
        <v>13.4767052668026</v>
      </c>
      <c r="D19" s="115">
        <v>3503</v>
      </c>
      <c r="E19" s="114">
        <v>3678</v>
      </c>
      <c r="F19" s="114">
        <v>3581</v>
      </c>
      <c r="G19" s="114">
        <v>3636</v>
      </c>
      <c r="H19" s="140">
        <v>3643</v>
      </c>
      <c r="I19" s="115">
        <v>-140</v>
      </c>
      <c r="J19" s="116">
        <v>-3.8429865495470765</v>
      </c>
    </row>
    <row r="20" spans="1:15" s="287" customFormat="1" ht="24.95" customHeight="1" x14ac:dyDescent="0.2">
      <c r="A20" s="193" t="s">
        <v>148</v>
      </c>
      <c r="B20" s="199" t="s">
        <v>149</v>
      </c>
      <c r="C20" s="113">
        <v>9.6949178625014429</v>
      </c>
      <c r="D20" s="115">
        <v>2520</v>
      </c>
      <c r="E20" s="114">
        <v>2521</v>
      </c>
      <c r="F20" s="114">
        <v>2506</v>
      </c>
      <c r="G20" s="114">
        <v>2524</v>
      </c>
      <c r="H20" s="140">
        <v>2525</v>
      </c>
      <c r="I20" s="115">
        <v>-5</v>
      </c>
      <c r="J20" s="116">
        <v>-0.19801980198019803</v>
      </c>
      <c r="K20" s="110"/>
      <c r="L20" s="110"/>
      <c r="M20" s="110"/>
      <c r="N20" s="110"/>
      <c r="O20" s="110"/>
    </row>
    <row r="21" spans="1:15" s="110" customFormat="1" ht="24.95" customHeight="1" x14ac:dyDescent="0.2">
      <c r="A21" s="201" t="s">
        <v>150</v>
      </c>
      <c r="B21" s="202" t="s">
        <v>151</v>
      </c>
      <c r="C21" s="113">
        <v>11.199169007040357</v>
      </c>
      <c r="D21" s="115">
        <v>2911</v>
      </c>
      <c r="E21" s="114">
        <v>3596</v>
      </c>
      <c r="F21" s="114">
        <v>3504</v>
      </c>
      <c r="G21" s="114">
        <v>3503</v>
      </c>
      <c r="H21" s="140">
        <v>3483</v>
      </c>
      <c r="I21" s="115">
        <v>-572</v>
      </c>
      <c r="J21" s="116">
        <v>-16.422624174562159</v>
      </c>
    </row>
    <row r="22" spans="1:15" s="110" customFormat="1" ht="24.95" customHeight="1" x14ac:dyDescent="0.2">
      <c r="A22" s="201" t="s">
        <v>152</v>
      </c>
      <c r="B22" s="199" t="s">
        <v>153</v>
      </c>
      <c r="C22" s="113">
        <v>1.1503096987650521</v>
      </c>
      <c r="D22" s="115">
        <v>299</v>
      </c>
      <c r="E22" s="114">
        <v>304</v>
      </c>
      <c r="F22" s="114">
        <v>298</v>
      </c>
      <c r="G22" s="114">
        <v>324</v>
      </c>
      <c r="H22" s="140">
        <v>312</v>
      </c>
      <c r="I22" s="115">
        <v>-13</v>
      </c>
      <c r="J22" s="116">
        <v>-4.166666666666667</v>
      </c>
    </row>
    <row r="23" spans="1:15" s="110" customFormat="1" ht="24.95" customHeight="1" x14ac:dyDescent="0.2">
      <c r="A23" s="193" t="s">
        <v>154</v>
      </c>
      <c r="B23" s="199" t="s">
        <v>155</v>
      </c>
      <c r="C23" s="113">
        <v>0.6847997537798638</v>
      </c>
      <c r="D23" s="115">
        <v>178</v>
      </c>
      <c r="E23" s="114">
        <v>182</v>
      </c>
      <c r="F23" s="114">
        <v>180</v>
      </c>
      <c r="G23" s="114">
        <v>172</v>
      </c>
      <c r="H23" s="140">
        <v>171</v>
      </c>
      <c r="I23" s="115">
        <v>7</v>
      </c>
      <c r="J23" s="116">
        <v>4.0935672514619883</v>
      </c>
    </row>
    <row r="24" spans="1:15" s="110" customFormat="1" ht="24.95" customHeight="1" x14ac:dyDescent="0.2">
      <c r="A24" s="193" t="s">
        <v>156</v>
      </c>
      <c r="B24" s="199" t="s">
        <v>221</v>
      </c>
      <c r="C24" s="113">
        <v>7.2596468279921513</v>
      </c>
      <c r="D24" s="115">
        <v>1887</v>
      </c>
      <c r="E24" s="114">
        <v>1936</v>
      </c>
      <c r="F24" s="114">
        <v>1968</v>
      </c>
      <c r="G24" s="114">
        <v>1989</v>
      </c>
      <c r="H24" s="140">
        <v>2011</v>
      </c>
      <c r="I24" s="115">
        <v>-124</v>
      </c>
      <c r="J24" s="116">
        <v>-6.1660865241173548</v>
      </c>
    </row>
    <row r="25" spans="1:15" s="110" customFormat="1" ht="24.95" customHeight="1" x14ac:dyDescent="0.2">
      <c r="A25" s="193" t="s">
        <v>222</v>
      </c>
      <c r="B25" s="204" t="s">
        <v>159</v>
      </c>
      <c r="C25" s="113">
        <v>21.390374331550802</v>
      </c>
      <c r="D25" s="115">
        <v>5560</v>
      </c>
      <c r="E25" s="114">
        <v>5595</v>
      </c>
      <c r="F25" s="114">
        <v>5575</v>
      </c>
      <c r="G25" s="114">
        <v>5583</v>
      </c>
      <c r="H25" s="140">
        <v>5481</v>
      </c>
      <c r="I25" s="115">
        <v>79</v>
      </c>
      <c r="J25" s="116">
        <v>1.4413428206531655</v>
      </c>
    </row>
    <row r="26" spans="1:15" s="110" customFormat="1" ht="24.95" customHeight="1" x14ac:dyDescent="0.2">
      <c r="A26" s="201">
        <v>782.78300000000002</v>
      </c>
      <c r="B26" s="203" t="s">
        <v>160</v>
      </c>
      <c r="C26" s="113">
        <v>4.0357019197476243</v>
      </c>
      <c r="D26" s="115">
        <v>1049</v>
      </c>
      <c r="E26" s="114">
        <v>1466</v>
      </c>
      <c r="F26" s="114">
        <v>1306</v>
      </c>
      <c r="G26" s="114">
        <v>1100</v>
      </c>
      <c r="H26" s="140">
        <v>1088</v>
      </c>
      <c r="I26" s="115">
        <v>-39</v>
      </c>
      <c r="J26" s="116">
        <v>-3.5845588235294117</v>
      </c>
    </row>
    <row r="27" spans="1:15" s="110" customFormat="1" ht="24.95" customHeight="1" x14ac:dyDescent="0.2">
      <c r="A27" s="193" t="s">
        <v>161</v>
      </c>
      <c r="B27" s="199" t="s">
        <v>162</v>
      </c>
      <c r="C27" s="113">
        <v>0.67325818489593348</v>
      </c>
      <c r="D27" s="115">
        <v>175</v>
      </c>
      <c r="E27" s="114">
        <v>173</v>
      </c>
      <c r="F27" s="114">
        <v>171</v>
      </c>
      <c r="G27" s="114">
        <v>172</v>
      </c>
      <c r="H27" s="140">
        <v>154</v>
      </c>
      <c r="I27" s="115">
        <v>21</v>
      </c>
      <c r="J27" s="116">
        <v>13.636363636363637</v>
      </c>
    </row>
    <row r="28" spans="1:15" s="110" customFormat="1" ht="24.95" customHeight="1" x14ac:dyDescent="0.2">
      <c r="A28" s="193" t="s">
        <v>163</v>
      </c>
      <c r="B28" s="199" t="s">
        <v>164</v>
      </c>
      <c r="C28" s="113">
        <v>5.3475935828877006</v>
      </c>
      <c r="D28" s="115">
        <v>1390</v>
      </c>
      <c r="E28" s="114">
        <v>1517</v>
      </c>
      <c r="F28" s="114">
        <v>1325</v>
      </c>
      <c r="G28" s="114">
        <v>1610</v>
      </c>
      <c r="H28" s="140">
        <v>1434</v>
      </c>
      <c r="I28" s="115">
        <v>-44</v>
      </c>
      <c r="J28" s="116">
        <v>-3.0683403068340307</v>
      </c>
    </row>
    <row r="29" spans="1:15" s="110" customFormat="1" ht="24.95" customHeight="1" x14ac:dyDescent="0.2">
      <c r="A29" s="193">
        <v>86</v>
      </c>
      <c r="B29" s="199" t="s">
        <v>165</v>
      </c>
      <c r="C29" s="113">
        <v>4.9474858615781168</v>
      </c>
      <c r="D29" s="115">
        <v>1286</v>
      </c>
      <c r="E29" s="114">
        <v>1284</v>
      </c>
      <c r="F29" s="114">
        <v>1274</v>
      </c>
      <c r="G29" s="114">
        <v>1303</v>
      </c>
      <c r="H29" s="140">
        <v>1288</v>
      </c>
      <c r="I29" s="115">
        <v>-2</v>
      </c>
      <c r="J29" s="116">
        <v>-0.15527950310559005</v>
      </c>
    </row>
    <row r="30" spans="1:15" s="110" customFormat="1" ht="24.95" customHeight="1" x14ac:dyDescent="0.2">
      <c r="A30" s="193">
        <v>87.88</v>
      </c>
      <c r="B30" s="204" t="s">
        <v>166</v>
      </c>
      <c r="C30" s="113">
        <v>3.9241334205362981</v>
      </c>
      <c r="D30" s="115">
        <v>1020</v>
      </c>
      <c r="E30" s="114">
        <v>1039</v>
      </c>
      <c r="F30" s="114">
        <v>1013</v>
      </c>
      <c r="G30" s="114">
        <v>1017</v>
      </c>
      <c r="H30" s="140">
        <v>992</v>
      </c>
      <c r="I30" s="115">
        <v>28</v>
      </c>
      <c r="J30" s="116">
        <v>2.8225806451612905</v>
      </c>
    </row>
    <row r="31" spans="1:15" s="110" customFormat="1" ht="24.95" customHeight="1" x14ac:dyDescent="0.2">
      <c r="A31" s="193" t="s">
        <v>167</v>
      </c>
      <c r="B31" s="199" t="s">
        <v>168</v>
      </c>
      <c r="C31" s="113">
        <v>11.210710575924287</v>
      </c>
      <c r="D31" s="115">
        <v>2914</v>
      </c>
      <c r="E31" s="114">
        <v>3065</v>
      </c>
      <c r="F31" s="114">
        <v>3010</v>
      </c>
      <c r="G31" s="114">
        <v>2926</v>
      </c>
      <c r="H31" s="140">
        <v>2862</v>
      </c>
      <c r="I31" s="115">
        <v>52</v>
      </c>
      <c r="J31" s="116">
        <v>1.816911250873515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0.15388758511907052</v>
      </c>
      <c r="D34" s="115">
        <v>40</v>
      </c>
      <c r="E34" s="114">
        <v>39</v>
      </c>
      <c r="F34" s="114">
        <v>43</v>
      </c>
      <c r="G34" s="114">
        <v>46</v>
      </c>
      <c r="H34" s="140">
        <v>39</v>
      </c>
      <c r="I34" s="115">
        <v>1</v>
      </c>
      <c r="J34" s="116">
        <v>2.5641025641025643</v>
      </c>
    </row>
    <row r="35" spans="1:10" s="110" customFormat="1" ht="24.95" customHeight="1" x14ac:dyDescent="0.2">
      <c r="A35" s="292" t="s">
        <v>171</v>
      </c>
      <c r="B35" s="293" t="s">
        <v>172</v>
      </c>
      <c r="C35" s="113">
        <v>4.8513061208786983</v>
      </c>
      <c r="D35" s="115">
        <v>1261</v>
      </c>
      <c r="E35" s="114">
        <v>1273</v>
      </c>
      <c r="F35" s="114">
        <v>1282</v>
      </c>
      <c r="G35" s="114">
        <v>1271</v>
      </c>
      <c r="H35" s="140">
        <v>1314</v>
      </c>
      <c r="I35" s="115">
        <v>-53</v>
      </c>
      <c r="J35" s="116">
        <v>-4.0334855403348557</v>
      </c>
    </row>
    <row r="36" spans="1:10" s="110" customFormat="1" ht="24.95" customHeight="1" x14ac:dyDescent="0.2">
      <c r="A36" s="294" t="s">
        <v>173</v>
      </c>
      <c r="B36" s="295" t="s">
        <v>174</v>
      </c>
      <c r="C36" s="125">
        <v>94.994806294002231</v>
      </c>
      <c r="D36" s="143">
        <v>24692</v>
      </c>
      <c r="E36" s="144">
        <v>26356</v>
      </c>
      <c r="F36" s="144">
        <v>25711</v>
      </c>
      <c r="G36" s="144">
        <v>25859</v>
      </c>
      <c r="H36" s="145">
        <v>25444</v>
      </c>
      <c r="I36" s="143">
        <v>-752</v>
      </c>
      <c r="J36" s="146">
        <v>-2.9555101399151078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25993</v>
      </c>
      <c r="F11" s="264">
        <v>27668</v>
      </c>
      <c r="G11" s="264">
        <v>27036</v>
      </c>
      <c r="H11" s="264">
        <v>27176</v>
      </c>
      <c r="I11" s="265">
        <v>26797</v>
      </c>
      <c r="J11" s="263">
        <v>-804</v>
      </c>
      <c r="K11" s="266">
        <v>-3.000335858491622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52.30639018197207</v>
      </c>
      <c r="E13" s="115">
        <v>13596</v>
      </c>
      <c r="F13" s="114">
        <v>14250</v>
      </c>
      <c r="G13" s="114">
        <v>13846</v>
      </c>
      <c r="H13" s="114">
        <v>14312</v>
      </c>
      <c r="I13" s="140">
        <v>14067</v>
      </c>
      <c r="J13" s="115">
        <v>-471</v>
      </c>
      <c r="K13" s="116">
        <v>-3.348261889528684</v>
      </c>
    </row>
    <row r="14" spans="1:15" ht="15.95" customHeight="1" x14ac:dyDescent="0.2">
      <c r="A14" s="306" t="s">
        <v>230</v>
      </c>
      <c r="B14" s="307"/>
      <c r="C14" s="308"/>
      <c r="D14" s="113">
        <v>37.744777440080021</v>
      </c>
      <c r="E14" s="115">
        <v>9811</v>
      </c>
      <c r="F14" s="114">
        <v>10708</v>
      </c>
      <c r="G14" s="114">
        <v>10474</v>
      </c>
      <c r="H14" s="114">
        <v>10135</v>
      </c>
      <c r="I14" s="140">
        <v>10042</v>
      </c>
      <c r="J14" s="115">
        <v>-231</v>
      </c>
      <c r="K14" s="116">
        <v>-2.3003385779725156</v>
      </c>
    </row>
    <row r="15" spans="1:15" ht="15.95" customHeight="1" x14ac:dyDescent="0.2">
      <c r="A15" s="306" t="s">
        <v>231</v>
      </c>
      <c r="B15" s="307"/>
      <c r="C15" s="308"/>
      <c r="D15" s="113">
        <v>4.416573692917324</v>
      </c>
      <c r="E15" s="115">
        <v>1148</v>
      </c>
      <c r="F15" s="114">
        <v>1211</v>
      </c>
      <c r="G15" s="114">
        <v>1223</v>
      </c>
      <c r="H15" s="114">
        <v>1212</v>
      </c>
      <c r="I15" s="140">
        <v>1148</v>
      </c>
      <c r="J15" s="115">
        <v>0</v>
      </c>
      <c r="K15" s="116">
        <v>0</v>
      </c>
    </row>
    <row r="16" spans="1:15" ht="15.95" customHeight="1" x14ac:dyDescent="0.2">
      <c r="A16" s="306" t="s">
        <v>232</v>
      </c>
      <c r="B16" s="307"/>
      <c r="C16" s="308"/>
      <c r="D16" s="113">
        <v>2.8276843765629209</v>
      </c>
      <c r="E16" s="115">
        <v>735</v>
      </c>
      <c r="F16" s="114">
        <v>765</v>
      </c>
      <c r="G16" s="114">
        <v>763</v>
      </c>
      <c r="H16" s="114">
        <v>778</v>
      </c>
      <c r="I16" s="140">
        <v>811</v>
      </c>
      <c r="J16" s="115">
        <v>-76</v>
      </c>
      <c r="K16" s="116">
        <v>-9.3711467324291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0.28084484284230371</v>
      </c>
      <c r="E18" s="115">
        <v>73</v>
      </c>
      <c r="F18" s="114">
        <v>75</v>
      </c>
      <c r="G18" s="114">
        <v>79</v>
      </c>
      <c r="H18" s="114">
        <v>78</v>
      </c>
      <c r="I18" s="140">
        <v>71</v>
      </c>
      <c r="J18" s="115">
        <v>2</v>
      </c>
      <c r="K18" s="116">
        <v>2.816901408450704</v>
      </c>
    </row>
    <row r="19" spans="1:11" ht="14.1" customHeight="1" x14ac:dyDescent="0.2">
      <c r="A19" s="306" t="s">
        <v>235</v>
      </c>
      <c r="B19" s="307" t="s">
        <v>236</v>
      </c>
      <c r="C19" s="308"/>
      <c r="D19" s="113">
        <v>0.17697072288693111</v>
      </c>
      <c r="E19" s="115">
        <v>46</v>
      </c>
      <c r="F19" s="114">
        <v>46</v>
      </c>
      <c r="G19" s="114">
        <v>49</v>
      </c>
      <c r="H19" s="114">
        <v>47</v>
      </c>
      <c r="I19" s="140">
        <v>44</v>
      </c>
      <c r="J19" s="115">
        <v>2</v>
      </c>
      <c r="K19" s="116">
        <v>4.5454545454545459</v>
      </c>
    </row>
    <row r="20" spans="1:11" ht="14.1" customHeight="1" x14ac:dyDescent="0.2">
      <c r="A20" s="306">
        <v>12</v>
      </c>
      <c r="B20" s="307" t="s">
        <v>237</v>
      </c>
      <c r="C20" s="308"/>
      <c r="D20" s="113">
        <v>0.8232985803870273</v>
      </c>
      <c r="E20" s="115">
        <v>214</v>
      </c>
      <c r="F20" s="114">
        <v>222</v>
      </c>
      <c r="G20" s="114">
        <v>239</v>
      </c>
      <c r="H20" s="114">
        <v>244</v>
      </c>
      <c r="I20" s="140">
        <v>235</v>
      </c>
      <c r="J20" s="115">
        <v>-21</v>
      </c>
      <c r="K20" s="116">
        <v>-8.9361702127659566</v>
      </c>
    </row>
    <row r="21" spans="1:11" ht="14.1" customHeight="1" x14ac:dyDescent="0.2">
      <c r="A21" s="306">
        <v>21</v>
      </c>
      <c r="B21" s="307" t="s">
        <v>238</v>
      </c>
      <c r="C21" s="308"/>
      <c r="D21" s="113" t="s">
        <v>513</v>
      </c>
      <c r="E21" s="115" t="s">
        <v>513</v>
      </c>
      <c r="F21" s="114">
        <v>5</v>
      </c>
      <c r="G21" s="114" t="s">
        <v>513</v>
      </c>
      <c r="H21" s="114" t="s">
        <v>513</v>
      </c>
      <c r="I21" s="140">
        <v>7</v>
      </c>
      <c r="J21" s="115" t="s">
        <v>513</v>
      </c>
      <c r="K21" s="116" t="s">
        <v>513</v>
      </c>
    </row>
    <row r="22" spans="1:11" ht="14.1" customHeight="1" x14ac:dyDescent="0.2">
      <c r="A22" s="306">
        <v>22</v>
      </c>
      <c r="B22" s="307" t="s">
        <v>239</v>
      </c>
      <c r="C22" s="308"/>
      <c r="D22" s="113">
        <v>0.17697072288693111</v>
      </c>
      <c r="E22" s="115">
        <v>46</v>
      </c>
      <c r="F22" s="114">
        <v>49</v>
      </c>
      <c r="G22" s="114">
        <v>49</v>
      </c>
      <c r="H22" s="114">
        <v>46</v>
      </c>
      <c r="I22" s="140">
        <v>44</v>
      </c>
      <c r="J22" s="115">
        <v>2</v>
      </c>
      <c r="K22" s="116">
        <v>4.5454545454545459</v>
      </c>
    </row>
    <row r="23" spans="1:11" ht="14.1" customHeight="1" x14ac:dyDescent="0.2">
      <c r="A23" s="306">
        <v>23</v>
      </c>
      <c r="B23" s="307" t="s">
        <v>240</v>
      </c>
      <c r="C23" s="308"/>
      <c r="D23" s="113">
        <v>0.46550994498518833</v>
      </c>
      <c r="E23" s="115">
        <v>121</v>
      </c>
      <c r="F23" s="114">
        <v>135</v>
      </c>
      <c r="G23" s="114">
        <v>142</v>
      </c>
      <c r="H23" s="114">
        <v>132</v>
      </c>
      <c r="I23" s="140">
        <v>133</v>
      </c>
      <c r="J23" s="115">
        <v>-12</v>
      </c>
      <c r="K23" s="116">
        <v>-9.022556390977444</v>
      </c>
    </row>
    <row r="24" spans="1:11" ht="14.1" customHeight="1" x14ac:dyDescent="0.2">
      <c r="A24" s="306">
        <v>24</v>
      </c>
      <c r="B24" s="307" t="s">
        <v>241</v>
      </c>
      <c r="C24" s="308"/>
      <c r="D24" s="113">
        <v>0.30008079098218754</v>
      </c>
      <c r="E24" s="115">
        <v>78</v>
      </c>
      <c r="F24" s="114">
        <v>83</v>
      </c>
      <c r="G24" s="114">
        <v>81</v>
      </c>
      <c r="H24" s="114">
        <v>79</v>
      </c>
      <c r="I24" s="140">
        <v>87</v>
      </c>
      <c r="J24" s="115">
        <v>-9</v>
      </c>
      <c r="K24" s="116">
        <v>-10.344827586206897</v>
      </c>
    </row>
    <row r="25" spans="1:11" ht="14.1" customHeight="1" x14ac:dyDescent="0.2">
      <c r="A25" s="306">
        <v>25</v>
      </c>
      <c r="B25" s="307" t="s">
        <v>242</v>
      </c>
      <c r="C25" s="308"/>
      <c r="D25" s="113">
        <v>0.6155503404762821</v>
      </c>
      <c r="E25" s="115">
        <v>160</v>
      </c>
      <c r="F25" s="114">
        <v>159</v>
      </c>
      <c r="G25" s="114">
        <v>164</v>
      </c>
      <c r="H25" s="114">
        <v>162</v>
      </c>
      <c r="I25" s="140">
        <v>161</v>
      </c>
      <c r="J25" s="115">
        <v>-1</v>
      </c>
      <c r="K25" s="116">
        <v>-0.6211180124223602</v>
      </c>
    </row>
    <row r="26" spans="1:11" ht="14.1" customHeight="1" x14ac:dyDescent="0.2">
      <c r="A26" s="306">
        <v>26</v>
      </c>
      <c r="B26" s="307" t="s">
        <v>243</v>
      </c>
      <c r="C26" s="308"/>
      <c r="D26" s="113">
        <v>0.36933020428576924</v>
      </c>
      <c r="E26" s="115">
        <v>96</v>
      </c>
      <c r="F26" s="114">
        <v>99</v>
      </c>
      <c r="G26" s="114">
        <v>119</v>
      </c>
      <c r="H26" s="114">
        <v>119</v>
      </c>
      <c r="I26" s="140">
        <v>141</v>
      </c>
      <c r="J26" s="115">
        <v>-45</v>
      </c>
      <c r="K26" s="116">
        <v>-31.914893617021278</v>
      </c>
    </row>
    <row r="27" spans="1:11" ht="14.1" customHeight="1" x14ac:dyDescent="0.2">
      <c r="A27" s="306">
        <v>27</v>
      </c>
      <c r="B27" s="307" t="s">
        <v>244</v>
      </c>
      <c r="C27" s="308"/>
      <c r="D27" s="113">
        <v>0.27699765321432696</v>
      </c>
      <c r="E27" s="115">
        <v>72</v>
      </c>
      <c r="F27" s="114">
        <v>69</v>
      </c>
      <c r="G27" s="114">
        <v>62</v>
      </c>
      <c r="H27" s="114">
        <v>66</v>
      </c>
      <c r="I27" s="140">
        <v>62</v>
      </c>
      <c r="J27" s="115">
        <v>10</v>
      </c>
      <c r="K27" s="116">
        <v>16.129032258064516</v>
      </c>
    </row>
    <row r="28" spans="1:11" ht="14.1" customHeight="1" x14ac:dyDescent="0.2">
      <c r="A28" s="306">
        <v>28</v>
      </c>
      <c r="B28" s="307" t="s">
        <v>245</v>
      </c>
      <c r="C28" s="308"/>
      <c r="D28" s="113">
        <v>0.21544261916669874</v>
      </c>
      <c r="E28" s="115">
        <v>56</v>
      </c>
      <c r="F28" s="114">
        <v>63</v>
      </c>
      <c r="G28" s="114">
        <v>63</v>
      </c>
      <c r="H28" s="114">
        <v>62</v>
      </c>
      <c r="I28" s="140">
        <v>61</v>
      </c>
      <c r="J28" s="115">
        <v>-5</v>
      </c>
      <c r="K28" s="116">
        <v>-8.1967213114754092</v>
      </c>
    </row>
    <row r="29" spans="1:11" ht="14.1" customHeight="1" x14ac:dyDescent="0.2">
      <c r="A29" s="306">
        <v>29</v>
      </c>
      <c r="B29" s="307" t="s">
        <v>246</v>
      </c>
      <c r="C29" s="308"/>
      <c r="D29" s="113">
        <v>2.1198014850151963</v>
      </c>
      <c r="E29" s="115">
        <v>551</v>
      </c>
      <c r="F29" s="114">
        <v>615</v>
      </c>
      <c r="G29" s="114">
        <v>591</v>
      </c>
      <c r="H29" s="114">
        <v>615</v>
      </c>
      <c r="I29" s="140">
        <v>615</v>
      </c>
      <c r="J29" s="115">
        <v>-64</v>
      </c>
      <c r="K29" s="116">
        <v>-10.40650406504065</v>
      </c>
    </row>
    <row r="30" spans="1:11" ht="14.1" customHeight="1" x14ac:dyDescent="0.2">
      <c r="A30" s="306" t="s">
        <v>247</v>
      </c>
      <c r="B30" s="307" t="s">
        <v>248</v>
      </c>
      <c r="C30" s="308"/>
      <c r="D30" s="113">
        <v>0.21928980879467549</v>
      </c>
      <c r="E30" s="115">
        <v>57</v>
      </c>
      <c r="F30" s="114">
        <v>65</v>
      </c>
      <c r="G30" s="114">
        <v>65</v>
      </c>
      <c r="H30" s="114">
        <v>67</v>
      </c>
      <c r="I30" s="140">
        <v>62</v>
      </c>
      <c r="J30" s="115">
        <v>-5</v>
      </c>
      <c r="K30" s="116">
        <v>-8.064516129032258</v>
      </c>
    </row>
    <row r="31" spans="1:11" ht="14.1" customHeight="1" x14ac:dyDescent="0.2">
      <c r="A31" s="306" t="s">
        <v>249</v>
      </c>
      <c r="B31" s="307" t="s">
        <v>250</v>
      </c>
      <c r="C31" s="308"/>
      <c r="D31" s="113">
        <v>1.900511676220521</v>
      </c>
      <c r="E31" s="115">
        <v>494</v>
      </c>
      <c r="F31" s="114">
        <v>550</v>
      </c>
      <c r="G31" s="114">
        <v>526</v>
      </c>
      <c r="H31" s="114">
        <v>548</v>
      </c>
      <c r="I31" s="140">
        <v>553</v>
      </c>
      <c r="J31" s="115">
        <v>-59</v>
      </c>
      <c r="K31" s="116">
        <v>-10.669077757685352</v>
      </c>
    </row>
    <row r="32" spans="1:11" ht="14.1" customHeight="1" x14ac:dyDescent="0.2">
      <c r="A32" s="306">
        <v>31</v>
      </c>
      <c r="B32" s="307" t="s">
        <v>251</v>
      </c>
      <c r="C32" s="308"/>
      <c r="D32" s="113">
        <v>0.12311006809525642</v>
      </c>
      <c r="E32" s="115">
        <v>32</v>
      </c>
      <c r="F32" s="114">
        <v>32</v>
      </c>
      <c r="G32" s="114">
        <v>30</v>
      </c>
      <c r="H32" s="114">
        <v>26</v>
      </c>
      <c r="I32" s="140">
        <v>28</v>
      </c>
      <c r="J32" s="115">
        <v>4</v>
      </c>
      <c r="K32" s="116">
        <v>14.285714285714286</v>
      </c>
    </row>
    <row r="33" spans="1:11" ht="14.1" customHeight="1" x14ac:dyDescent="0.2">
      <c r="A33" s="306">
        <v>32</v>
      </c>
      <c r="B33" s="307" t="s">
        <v>252</v>
      </c>
      <c r="C33" s="308"/>
      <c r="D33" s="113">
        <v>0.66556380563997997</v>
      </c>
      <c r="E33" s="115">
        <v>173</v>
      </c>
      <c r="F33" s="114">
        <v>165</v>
      </c>
      <c r="G33" s="114">
        <v>169</v>
      </c>
      <c r="H33" s="114">
        <v>155</v>
      </c>
      <c r="I33" s="140">
        <v>142</v>
      </c>
      <c r="J33" s="115">
        <v>31</v>
      </c>
      <c r="K33" s="116">
        <v>21.830985915492956</v>
      </c>
    </row>
    <row r="34" spans="1:11" ht="14.1" customHeight="1" x14ac:dyDescent="0.2">
      <c r="A34" s="306">
        <v>33</v>
      </c>
      <c r="B34" s="307" t="s">
        <v>253</v>
      </c>
      <c r="C34" s="308"/>
      <c r="D34" s="113">
        <v>0.23467856730658254</v>
      </c>
      <c r="E34" s="115">
        <v>61</v>
      </c>
      <c r="F34" s="114">
        <v>63</v>
      </c>
      <c r="G34" s="114">
        <v>71</v>
      </c>
      <c r="H34" s="114">
        <v>67</v>
      </c>
      <c r="I34" s="140">
        <v>62</v>
      </c>
      <c r="J34" s="115">
        <v>-1</v>
      </c>
      <c r="K34" s="116">
        <v>-1.6129032258064515</v>
      </c>
    </row>
    <row r="35" spans="1:11" ht="14.1" customHeight="1" x14ac:dyDescent="0.2">
      <c r="A35" s="306">
        <v>34</v>
      </c>
      <c r="B35" s="307" t="s">
        <v>254</v>
      </c>
      <c r="C35" s="308"/>
      <c r="D35" s="113">
        <v>2.6353248951640826</v>
      </c>
      <c r="E35" s="115">
        <v>685</v>
      </c>
      <c r="F35" s="114">
        <v>717</v>
      </c>
      <c r="G35" s="114">
        <v>707</v>
      </c>
      <c r="H35" s="114">
        <v>684</v>
      </c>
      <c r="I35" s="140">
        <v>666</v>
      </c>
      <c r="J35" s="115">
        <v>19</v>
      </c>
      <c r="K35" s="116">
        <v>2.8528528528528527</v>
      </c>
    </row>
    <row r="36" spans="1:11" ht="14.1" customHeight="1" x14ac:dyDescent="0.2">
      <c r="A36" s="306">
        <v>41</v>
      </c>
      <c r="B36" s="307" t="s">
        <v>255</v>
      </c>
      <c r="C36" s="308"/>
      <c r="D36" s="113">
        <v>0.14619320586311699</v>
      </c>
      <c r="E36" s="115">
        <v>38</v>
      </c>
      <c r="F36" s="114">
        <v>43</v>
      </c>
      <c r="G36" s="114">
        <v>41</v>
      </c>
      <c r="H36" s="114">
        <v>40</v>
      </c>
      <c r="I36" s="140">
        <v>41</v>
      </c>
      <c r="J36" s="115">
        <v>-3</v>
      </c>
      <c r="K36" s="116">
        <v>-7.3170731707317076</v>
      </c>
    </row>
    <row r="37" spans="1:11" ht="14.1" customHeight="1" x14ac:dyDescent="0.2">
      <c r="A37" s="306">
        <v>42</v>
      </c>
      <c r="B37" s="307" t="s">
        <v>256</v>
      </c>
      <c r="C37" s="308"/>
      <c r="D37" s="113">
        <v>3.0777517023814104E-2</v>
      </c>
      <c r="E37" s="115">
        <v>8</v>
      </c>
      <c r="F37" s="114">
        <v>8</v>
      </c>
      <c r="G37" s="114">
        <v>9</v>
      </c>
      <c r="H37" s="114">
        <v>6</v>
      </c>
      <c r="I37" s="140">
        <v>7</v>
      </c>
      <c r="J37" s="115">
        <v>1</v>
      </c>
      <c r="K37" s="116">
        <v>14.285714285714286</v>
      </c>
    </row>
    <row r="38" spans="1:11" ht="14.1" customHeight="1" x14ac:dyDescent="0.2">
      <c r="A38" s="306">
        <v>43</v>
      </c>
      <c r="B38" s="307" t="s">
        <v>257</v>
      </c>
      <c r="C38" s="308"/>
      <c r="D38" s="113">
        <v>0.35009425614588541</v>
      </c>
      <c r="E38" s="115">
        <v>91</v>
      </c>
      <c r="F38" s="114">
        <v>105</v>
      </c>
      <c r="G38" s="114">
        <v>110</v>
      </c>
      <c r="H38" s="114">
        <v>116</v>
      </c>
      <c r="I38" s="140">
        <v>97</v>
      </c>
      <c r="J38" s="115">
        <v>-6</v>
      </c>
      <c r="K38" s="116">
        <v>-6.1855670103092786</v>
      </c>
    </row>
    <row r="39" spans="1:11" ht="14.1" customHeight="1" x14ac:dyDescent="0.2">
      <c r="A39" s="306">
        <v>51</v>
      </c>
      <c r="B39" s="307" t="s">
        <v>258</v>
      </c>
      <c r="C39" s="308"/>
      <c r="D39" s="113">
        <v>10.841380371638518</v>
      </c>
      <c r="E39" s="115">
        <v>2818</v>
      </c>
      <c r="F39" s="114">
        <v>2862</v>
      </c>
      <c r="G39" s="114">
        <v>2751</v>
      </c>
      <c r="H39" s="114">
        <v>2801</v>
      </c>
      <c r="I39" s="140">
        <v>2839</v>
      </c>
      <c r="J39" s="115">
        <v>-21</v>
      </c>
      <c r="K39" s="116">
        <v>-0.73969707643536453</v>
      </c>
    </row>
    <row r="40" spans="1:11" ht="14.1" customHeight="1" x14ac:dyDescent="0.2">
      <c r="A40" s="306" t="s">
        <v>259</v>
      </c>
      <c r="B40" s="307" t="s">
        <v>260</v>
      </c>
      <c r="C40" s="308"/>
      <c r="D40" s="113">
        <v>10.479744546608702</v>
      </c>
      <c r="E40" s="115">
        <v>2724</v>
      </c>
      <c r="F40" s="114">
        <v>2752</v>
      </c>
      <c r="G40" s="114">
        <v>2639</v>
      </c>
      <c r="H40" s="114">
        <v>2663</v>
      </c>
      <c r="I40" s="140">
        <v>2693</v>
      </c>
      <c r="J40" s="115">
        <v>31</v>
      </c>
      <c r="K40" s="116">
        <v>1.1511325659116227</v>
      </c>
    </row>
    <row r="41" spans="1:11" ht="14.1" customHeight="1" x14ac:dyDescent="0.2">
      <c r="A41" s="306"/>
      <c r="B41" s="307" t="s">
        <v>261</v>
      </c>
      <c r="C41" s="308"/>
      <c r="D41" s="113">
        <v>3.58942792290232</v>
      </c>
      <c r="E41" s="115">
        <v>933</v>
      </c>
      <c r="F41" s="114">
        <v>1006</v>
      </c>
      <c r="G41" s="114">
        <v>894</v>
      </c>
      <c r="H41" s="114">
        <v>901</v>
      </c>
      <c r="I41" s="140">
        <v>899</v>
      </c>
      <c r="J41" s="115">
        <v>34</v>
      </c>
      <c r="K41" s="116">
        <v>3.7819799777530592</v>
      </c>
    </row>
    <row r="42" spans="1:11" ht="14.1" customHeight="1" x14ac:dyDescent="0.2">
      <c r="A42" s="306">
        <v>52</v>
      </c>
      <c r="B42" s="307" t="s">
        <v>262</v>
      </c>
      <c r="C42" s="308"/>
      <c r="D42" s="113">
        <v>3.6471357673219713</v>
      </c>
      <c r="E42" s="115">
        <v>948</v>
      </c>
      <c r="F42" s="114">
        <v>963</v>
      </c>
      <c r="G42" s="114">
        <v>963</v>
      </c>
      <c r="H42" s="114">
        <v>951</v>
      </c>
      <c r="I42" s="140">
        <v>947</v>
      </c>
      <c r="J42" s="115">
        <v>1</v>
      </c>
      <c r="K42" s="116">
        <v>0.10559662090813093</v>
      </c>
    </row>
    <row r="43" spans="1:11" ht="14.1" customHeight="1" x14ac:dyDescent="0.2">
      <c r="A43" s="306" t="s">
        <v>263</v>
      </c>
      <c r="B43" s="307" t="s">
        <v>264</v>
      </c>
      <c r="C43" s="308"/>
      <c r="D43" s="113">
        <v>3.570191974762436</v>
      </c>
      <c r="E43" s="115">
        <v>928</v>
      </c>
      <c r="F43" s="114">
        <v>945</v>
      </c>
      <c r="G43" s="114">
        <v>946</v>
      </c>
      <c r="H43" s="114">
        <v>935</v>
      </c>
      <c r="I43" s="140">
        <v>933</v>
      </c>
      <c r="J43" s="115">
        <v>-5</v>
      </c>
      <c r="K43" s="116">
        <v>-0.53590568060021437</v>
      </c>
    </row>
    <row r="44" spans="1:11" ht="14.1" customHeight="1" x14ac:dyDescent="0.2">
      <c r="A44" s="306">
        <v>53</v>
      </c>
      <c r="B44" s="307" t="s">
        <v>265</v>
      </c>
      <c r="C44" s="308"/>
      <c r="D44" s="113">
        <v>2.5853114300003845</v>
      </c>
      <c r="E44" s="115">
        <v>672</v>
      </c>
      <c r="F44" s="114">
        <v>612</v>
      </c>
      <c r="G44" s="114">
        <v>595</v>
      </c>
      <c r="H44" s="114">
        <v>552</v>
      </c>
      <c r="I44" s="140">
        <v>483</v>
      </c>
      <c r="J44" s="115">
        <v>189</v>
      </c>
      <c r="K44" s="116">
        <v>39.130434782608695</v>
      </c>
    </row>
    <row r="45" spans="1:11" ht="14.1" customHeight="1" x14ac:dyDescent="0.2">
      <c r="A45" s="306" t="s">
        <v>266</v>
      </c>
      <c r="B45" s="307" t="s">
        <v>267</v>
      </c>
      <c r="C45" s="308"/>
      <c r="D45" s="113">
        <v>2.481437310045012</v>
      </c>
      <c r="E45" s="115">
        <v>645</v>
      </c>
      <c r="F45" s="114">
        <v>585</v>
      </c>
      <c r="G45" s="114">
        <v>566</v>
      </c>
      <c r="H45" s="114">
        <v>523</v>
      </c>
      <c r="I45" s="140">
        <v>455</v>
      </c>
      <c r="J45" s="115">
        <v>190</v>
      </c>
      <c r="K45" s="116">
        <v>41.758241758241759</v>
      </c>
    </row>
    <row r="46" spans="1:11" ht="14.1" customHeight="1" x14ac:dyDescent="0.2">
      <c r="A46" s="306">
        <v>54</v>
      </c>
      <c r="B46" s="307" t="s">
        <v>268</v>
      </c>
      <c r="C46" s="308"/>
      <c r="D46" s="113">
        <v>23.456315161774324</v>
      </c>
      <c r="E46" s="115">
        <v>6097</v>
      </c>
      <c r="F46" s="114">
        <v>6198</v>
      </c>
      <c r="G46" s="114">
        <v>6188</v>
      </c>
      <c r="H46" s="114">
        <v>6229</v>
      </c>
      <c r="I46" s="140">
        <v>6234</v>
      </c>
      <c r="J46" s="115">
        <v>-137</v>
      </c>
      <c r="K46" s="116">
        <v>-2.1976259223612447</v>
      </c>
    </row>
    <row r="47" spans="1:11" ht="14.1" customHeight="1" x14ac:dyDescent="0.2">
      <c r="A47" s="306">
        <v>61</v>
      </c>
      <c r="B47" s="307" t="s">
        <v>269</v>
      </c>
      <c r="C47" s="308"/>
      <c r="D47" s="113">
        <v>0.69249413303581731</v>
      </c>
      <c r="E47" s="115">
        <v>180</v>
      </c>
      <c r="F47" s="114">
        <v>169</v>
      </c>
      <c r="G47" s="114">
        <v>167</v>
      </c>
      <c r="H47" s="114">
        <v>176</v>
      </c>
      <c r="I47" s="140">
        <v>162</v>
      </c>
      <c r="J47" s="115">
        <v>18</v>
      </c>
      <c r="K47" s="116">
        <v>11.111111111111111</v>
      </c>
    </row>
    <row r="48" spans="1:11" ht="14.1" customHeight="1" x14ac:dyDescent="0.2">
      <c r="A48" s="306">
        <v>62</v>
      </c>
      <c r="B48" s="307" t="s">
        <v>270</v>
      </c>
      <c r="C48" s="308"/>
      <c r="D48" s="113">
        <v>8.9370215057900211</v>
      </c>
      <c r="E48" s="115">
        <v>2323</v>
      </c>
      <c r="F48" s="114">
        <v>2596</v>
      </c>
      <c r="G48" s="114">
        <v>2500</v>
      </c>
      <c r="H48" s="114">
        <v>2534</v>
      </c>
      <c r="I48" s="140">
        <v>2517</v>
      </c>
      <c r="J48" s="115">
        <v>-194</v>
      </c>
      <c r="K48" s="116">
        <v>-7.7075883988875642</v>
      </c>
    </row>
    <row r="49" spans="1:11" ht="14.1" customHeight="1" x14ac:dyDescent="0.2">
      <c r="A49" s="306">
        <v>63</v>
      </c>
      <c r="B49" s="307" t="s">
        <v>271</v>
      </c>
      <c r="C49" s="308"/>
      <c r="D49" s="113">
        <v>12.39564498134113</v>
      </c>
      <c r="E49" s="115">
        <v>3222</v>
      </c>
      <c r="F49" s="114">
        <v>4109</v>
      </c>
      <c r="G49" s="114">
        <v>3936</v>
      </c>
      <c r="H49" s="114">
        <v>3668</v>
      </c>
      <c r="I49" s="140">
        <v>3652</v>
      </c>
      <c r="J49" s="115">
        <v>-430</v>
      </c>
      <c r="K49" s="116">
        <v>-11.774370208105148</v>
      </c>
    </row>
    <row r="50" spans="1:11" ht="14.1" customHeight="1" x14ac:dyDescent="0.2">
      <c r="A50" s="306" t="s">
        <v>272</v>
      </c>
      <c r="B50" s="307" t="s">
        <v>273</v>
      </c>
      <c r="C50" s="308"/>
      <c r="D50" s="113">
        <v>0.27699765321432696</v>
      </c>
      <c r="E50" s="115">
        <v>72</v>
      </c>
      <c r="F50" s="114">
        <v>85</v>
      </c>
      <c r="G50" s="114">
        <v>84</v>
      </c>
      <c r="H50" s="114">
        <v>88</v>
      </c>
      <c r="I50" s="140">
        <v>90</v>
      </c>
      <c r="J50" s="115">
        <v>-18</v>
      </c>
      <c r="K50" s="116">
        <v>-20</v>
      </c>
    </row>
    <row r="51" spans="1:11" ht="14.1" customHeight="1" x14ac:dyDescent="0.2">
      <c r="A51" s="306" t="s">
        <v>274</v>
      </c>
      <c r="B51" s="307" t="s">
        <v>275</v>
      </c>
      <c r="C51" s="308"/>
      <c r="D51" s="113">
        <v>11.30304312699573</v>
      </c>
      <c r="E51" s="115">
        <v>2938</v>
      </c>
      <c r="F51" s="114">
        <v>3802</v>
      </c>
      <c r="G51" s="114">
        <v>3647</v>
      </c>
      <c r="H51" s="114">
        <v>3360</v>
      </c>
      <c r="I51" s="140">
        <v>3366</v>
      </c>
      <c r="J51" s="115">
        <v>-428</v>
      </c>
      <c r="K51" s="116">
        <v>-12.715389185977422</v>
      </c>
    </row>
    <row r="52" spans="1:11" ht="14.1" customHeight="1" x14ac:dyDescent="0.2">
      <c r="A52" s="306">
        <v>71</v>
      </c>
      <c r="B52" s="307" t="s">
        <v>276</v>
      </c>
      <c r="C52" s="308"/>
      <c r="D52" s="113">
        <v>12.368714653945293</v>
      </c>
      <c r="E52" s="115">
        <v>3215</v>
      </c>
      <c r="F52" s="114">
        <v>3348</v>
      </c>
      <c r="G52" s="114">
        <v>3132</v>
      </c>
      <c r="H52" s="114">
        <v>3523</v>
      </c>
      <c r="I52" s="140">
        <v>3296</v>
      </c>
      <c r="J52" s="115">
        <v>-81</v>
      </c>
      <c r="K52" s="116">
        <v>-2.4575242718446604</v>
      </c>
    </row>
    <row r="53" spans="1:11" ht="14.1" customHeight="1" x14ac:dyDescent="0.2">
      <c r="A53" s="306" t="s">
        <v>277</v>
      </c>
      <c r="B53" s="307" t="s">
        <v>278</v>
      </c>
      <c r="C53" s="308"/>
      <c r="D53" s="113">
        <v>1.1464625091370753</v>
      </c>
      <c r="E53" s="115">
        <v>298</v>
      </c>
      <c r="F53" s="114">
        <v>295</v>
      </c>
      <c r="G53" s="114">
        <v>286</v>
      </c>
      <c r="H53" s="114">
        <v>290</v>
      </c>
      <c r="I53" s="140">
        <v>289</v>
      </c>
      <c r="J53" s="115">
        <v>9</v>
      </c>
      <c r="K53" s="116">
        <v>3.1141868512110729</v>
      </c>
    </row>
    <row r="54" spans="1:11" ht="14.1" customHeight="1" x14ac:dyDescent="0.2">
      <c r="A54" s="306" t="s">
        <v>279</v>
      </c>
      <c r="B54" s="307" t="s">
        <v>280</v>
      </c>
      <c r="C54" s="308"/>
      <c r="D54" s="113">
        <v>10.872157888662333</v>
      </c>
      <c r="E54" s="115">
        <v>2826</v>
      </c>
      <c r="F54" s="114">
        <v>2963</v>
      </c>
      <c r="G54" s="114">
        <v>2759</v>
      </c>
      <c r="H54" s="114">
        <v>3144</v>
      </c>
      <c r="I54" s="140">
        <v>2918</v>
      </c>
      <c r="J54" s="115">
        <v>-92</v>
      </c>
      <c r="K54" s="116">
        <v>-3.1528444139821796</v>
      </c>
    </row>
    <row r="55" spans="1:11" ht="14.1" customHeight="1" x14ac:dyDescent="0.2">
      <c r="A55" s="306">
        <v>72</v>
      </c>
      <c r="B55" s="307" t="s">
        <v>281</v>
      </c>
      <c r="C55" s="308"/>
      <c r="D55" s="113">
        <v>0.99642211364598166</v>
      </c>
      <c r="E55" s="115">
        <v>259</v>
      </c>
      <c r="F55" s="114">
        <v>252</v>
      </c>
      <c r="G55" s="114">
        <v>259</v>
      </c>
      <c r="H55" s="114">
        <v>251</v>
      </c>
      <c r="I55" s="140">
        <v>254</v>
      </c>
      <c r="J55" s="115">
        <v>5</v>
      </c>
      <c r="K55" s="116">
        <v>1.9685039370078741</v>
      </c>
    </row>
    <row r="56" spans="1:11" ht="14.1" customHeight="1" x14ac:dyDescent="0.2">
      <c r="A56" s="306" t="s">
        <v>282</v>
      </c>
      <c r="B56" s="307" t="s">
        <v>283</v>
      </c>
      <c r="C56" s="308"/>
      <c r="D56" s="113">
        <v>0.19235948139883816</v>
      </c>
      <c r="E56" s="115">
        <v>50</v>
      </c>
      <c r="F56" s="114">
        <v>51</v>
      </c>
      <c r="G56" s="114">
        <v>49</v>
      </c>
      <c r="H56" s="114">
        <v>45</v>
      </c>
      <c r="I56" s="140">
        <v>45</v>
      </c>
      <c r="J56" s="115">
        <v>5</v>
      </c>
      <c r="K56" s="116">
        <v>11.111111111111111</v>
      </c>
    </row>
    <row r="57" spans="1:11" ht="14.1" customHeight="1" x14ac:dyDescent="0.2">
      <c r="A57" s="306" t="s">
        <v>284</v>
      </c>
      <c r="B57" s="307" t="s">
        <v>285</v>
      </c>
      <c r="C57" s="308"/>
      <c r="D57" s="113">
        <v>0.52706497903281657</v>
      </c>
      <c r="E57" s="115">
        <v>137</v>
      </c>
      <c r="F57" s="114">
        <v>135</v>
      </c>
      <c r="G57" s="114">
        <v>147</v>
      </c>
      <c r="H57" s="114">
        <v>142</v>
      </c>
      <c r="I57" s="140">
        <v>141</v>
      </c>
      <c r="J57" s="115">
        <v>-4</v>
      </c>
      <c r="K57" s="116">
        <v>-2.8368794326241136</v>
      </c>
    </row>
    <row r="58" spans="1:11" ht="14.1" customHeight="1" x14ac:dyDescent="0.2">
      <c r="A58" s="306">
        <v>73</v>
      </c>
      <c r="B58" s="307" t="s">
        <v>286</v>
      </c>
      <c r="C58" s="308"/>
      <c r="D58" s="113">
        <v>0.83868733889893432</v>
      </c>
      <c r="E58" s="115">
        <v>218</v>
      </c>
      <c r="F58" s="114">
        <v>214</v>
      </c>
      <c r="G58" s="114">
        <v>211</v>
      </c>
      <c r="H58" s="114">
        <v>216</v>
      </c>
      <c r="I58" s="140">
        <v>203</v>
      </c>
      <c r="J58" s="115">
        <v>15</v>
      </c>
      <c r="K58" s="116">
        <v>7.389162561576355</v>
      </c>
    </row>
    <row r="59" spans="1:11" ht="14.1" customHeight="1" x14ac:dyDescent="0.2">
      <c r="A59" s="306" t="s">
        <v>287</v>
      </c>
      <c r="B59" s="307" t="s">
        <v>288</v>
      </c>
      <c r="C59" s="308"/>
      <c r="D59" s="113">
        <v>0.47320432424114184</v>
      </c>
      <c r="E59" s="115">
        <v>123</v>
      </c>
      <c r="F59" s="114">
        <v>124</v>
      </c>
      <c r="G59" s="114">
        <v>118</v>
      </c>
      <c r="H59" s="114">
        <v>121</v>
      </c>
      <c r="I59" s="140">
        <v>117</v>
      </c>
      <c r="J59" s="115">
        <v>6</v>
      </c>
      <c r="K59" s="116">
        <v>5.1282051282051286</v>
      </c>
    </row>
    <row r="60" spans="1:11" ht="14.1" customHeight="1" x14ac:dyDescent="0.2">
      <c r="A60" s="306">
        <v>81</v>
      </c>
      <c r="B60" s="307" t="s">
        <v>289</v>
      </c>
      <c r="C60" s="308"/>
      <c r="D60" s="113">
        <v>3.3278190281999001</v>
      </c>
      <c r="E60" s="115">
        <v>865</v>
      </c>
      <c r="F60" s="114">
        <v>864</v>
      </c>
      <c r="G60" s="114">
        <v>858</v>
      </c>
      <c r="H60" s="114">
        <v>873</v>
      </c>
      <c r="I60" s="140">
        <v>879</v>
      </c>
      <c r="J60" s="115">
        <v>-14</v>
      </c>
      <c r="K60" s="116">
        <v>-1.5927189988623436</v>
      </c>
    </row>
    <row r="61" spans="1:11" ht="14.1" customHeight="1" x14ac:dyDescent="0.2">
      <c r="A61" s="306" t="s">
        <v>290</v>
      </c>
      <c r="B61" s="307" t="s">
        <v>291</v>
      </c>
      <c r="C61" s="308"/>
      <c r="D61" s="113">
        <v>1.1156849921132612</v>
      </c>
      <c r="E61" s="115">
        <v>290</v>
      </c>
      <c r="F61" s="114">
        <v>279</v>
      </c>
      <c r="G61" s="114">
        <v>291</v>
      </c>
      <c r="H61" s="114">
        <v>299</v>
      </c>
      <c r="I61" s="140">
        <v>302</v>
      </c>
      <c r="J61" s="115">
        <v>-12</v>
      </c>
      <c r="K61" s="116">
        <v>-3.9735099337748343</v>
      </c>
    </row>
    <row r="62" spans="1:11" ht="14.1" customHeight="1" x14ac:dyDescent="0.2">
      <c r="A62" s="306" t="s">
        <v>292</v>
      </c>
      <c r="B62" s="307" t="s">
        <v>293</v>
      </c>
      <c r="C62" s="308"/>
      <c r="D62" s="113">
        <v>1.0926018543454006</v>
      </c>
      <c r="E62" s="115">
        <v>284</v>
      </c>
      <c r="F62" s="114">
        <v>279</v>
      </c>
      <c r="G62" s="114">
        <v>273</v>
      </c>
      <c r="H62" s="114">
        <v>267</v>
      </c>
      <c r="I62" s="140">
        <v>271</v>
      </c>
      <c r="J62" s="115">
        <v>13</v>
      </c>
      <c r="K62" s="116">
        <v>4.7970479704797047</v>
      </c>
    </row>
    <row r="63" spans="1:11" ht="14.1" customHeight="1" x14ac:dyDescent="0.2">
      <c r="A63" s="306"/>
      <c r="B63" s="307" t="s">
        <v>294</v>
      </c>
      <c r="C63" s="308"/>
      <c r="D63" s="113">
        <v>0.98103335513407453</v>
      </c>
      <c r="E63" s="115">
        <v>255</v>
      </c>
      <c r="F63" s="114">
        <v>252</v>
      </c>
      <c r="G63" s="114">
        <v>250</v>
      </c>
      <c r="H63" s="114">
        <v>245</v>
      </c>
      <c r="I63" s="140">
        <v>244</v>
      </c>
      <c r="J63" s="115">
        <v>11</v>
      </c>
      <c r="K63" s="116">
        <v>4.5081967213114753</v>
      </c>
    </row>
    <row r="64" spans="1:11" ht="14.1" customHeight="1" x14ac:dyDescent="0.2">
      <c r="A64" s="306" t="s">
        <v>295</v>
      </c>
      <c r="B64" s="307" t="s">
        <v>296</v>
      </c>
      <c r="C64" s="308"/>
      <c r="D64" s="113">
        <v>0.1038741199553726</v>
      </c>
      <c r="E64" s="115">
        <v>27</v>
      </c>
      <c r="F64" s="114">
        <v>25</v>
      </c>
      <c r="G64" s="114">
        <v>21</v>
      </c>
      <c r="H64" s="114">
        <v>19</v>
      </c>
      <c r="I64" s="140">
        <v>19</v>
      </c>
      <c r="J64" s="115">
        <v>8</v>
      </c>
      <c r="K64" s="116">
        <v>42.10526315789474</v>
      </c>
    </row>
    <row r="65" spans="1:11" ht="14.1" customHeight="1" x14ac:dyDescent="0.2">
      <c r="A65" s="306" t="s">
        <v>297</v>
      </c>
      <c r="B65" s="307" t="s">
        <v>298</v>
      </c>
      <c r="C65" s="308"/>
      <c r="D65" s="113">
        <v>0.62324471973223561</v>
      </c>
      <c r="E65" s="115">
        <v>162</v>
      </c>
      <c r="F65" s="114">
        <v>179</v>
      </c>
      <c r="G65" s="114">
        <v>173</v>
      </c>
      <c r="H65" s="114">
        <v>187</v>
      </c>
      <c r="I65" s="140">
        <v>184</v>
      </c>
      <c r="J65" s="115">
        <v>-22</v>
      </c>
      <c r="K65" s="116">
        <v>-11.956521739130435</v>
      </c>
    </row>
    <row r="66" spans="1:11" ht="14.1" customHeight="1" x14ac:dyDescent="0.2">
      <c r="A66" s="306">
        <v>82</v>
      </c>
      <c r="B66" s="307" t="s">
        <v>299</v>
      </c>
      <c r="C66" s="308"/>
      <c r="D66" s="113">
        <v>1.9197476243604048</v>
      </c>
      <c r="E66" s="115">
        <v>499</v>
      </c>
      <c r="F66" s="114">
        <v>552</v>
      </c>
      <c r="G66" s="114">
        <v>539</v>
      </c>
      <c r="H66" s="114">
        <v>520</v>
      </c>
      <c r="I66" s="140">
        <v>501</v>
      </c>
      <c r="J66" s="115">
        <v>-2</v>
      </c>
      <c r="K66" s="116">
        <v>-0.39920159680638723</v>
      </c>
    </row>
    <row r="67" spans="1:11" ht="14.1" customHeight="1" x14ac:dyDescent="0.2">
      <c r="A67" s="306" t="s">
        <v>300</v>
      </c>
      <c r="B67" s="307" t="s">
        <v>301</v>
      </c>
      <c r="C67" s="308"/>
      <c r="D67" s="113">
        <v>0.79252106336321315</v>
      </c>
      <c r="E67" s="115">
        <v>206</v>
      </c>
      <c r="F67" s="114">
        <v>217</v>
      </c>
      <c r="G67" s="114">
        <v>214</v>
      </c>
      <c r="H67" s="114">
        <v>198</v>
      </c>
      <c r="I67" s="140">
        <v>187</v>
      </c>
      <c r="J67" s="115">
        <v>19</v>
      </c>
      <c r="K67" s="116">
        <v>10.160427807486631</v>
      </c>
    </row>
    <row r="68" spans="1:11" ht="14.1" customHeight="1" x14ac:dyDescent="0.2">
      <c r="A68" s="306" t="s">
        <v>302</v>
      </c>
      <c r="B68" s="307" t="s">
        <v>303</v>
      </c>
      <c r="C68" s="308"/>
      <c r="D68" s="113">
        <v>0.70788289154772444</v>
      </c>
      <c r="E68" s="115">
        <v>184</v>
      </c>
      <c r="F68" s="114">
        <v>216</v>
      </c>
      <c r="G68" s="114">
        <v>209</v>
      </c>
      <c r="H68" s="114">
        <v>208</v>
      </c>
      <c r="I68" s="140">
        <v>209</v>
      </c>
      <c r="J68" s="115">
        <v>-25</v>
      </c>
      <c r="K68" s="116">
        <v>-11.961722488038278</v>
      </c>
    </row>
    <row r="69" spans="1:11" ht="14.1" customHeight="1" x14ac:dyDescent="0.2">
      <c r="A69" s="306">
        <v>83</v>
      </c>
      <c r="B69" s="307" t="s">
        <v>304</v>
      </c>
      <c r="C69" s="308"/>
      <c r="D69" s="113">
        <v>2.3698688108336858</v>
      </c>
      <c r="E69" s="115">
        <v>616</v>
      </c>
      <c r="F69" s="114">
        <v>625</v>
      </c>
      <c r="G69" s="114">
        <v>605</v>
      </c>
      <c r="H69" s="114">
        <v>602</v>
      </c>
      <c r="I69" s="140">
        <v>587</v>
      </c>
      <c r="J69" s="115">
        <v>29</v>
      </c>
      <c r="K69" s="116">
        <v>4.9403747870528107</v>
      </c>
    </row>
    <row r="70" spans="1:11" ht="14.1" customHeight="1" x14ac:dyDescent="0.2">
      <c r="A70" s="306" t="s">
        <v>305</v>
      </c>
      <c r="B70" s="307" t="s">
        <v>306</v>
      </c>
      <c r="C70" s="308"/>
      <c r="D70" s="113">
        <v>1.4465433001192629</v>
      </c>
      <c r="E70" s="115">
        <v>376</v>
      </c>
      <c r="F70" s="114">
        <v>381</v>
      </c>
      <c r="G70" s="114">
        <v>370</v>
      </c>
      <c r="H70" s="114">
        <v>357</v>
      </c>
      <c r="I70" s="140">
        <v>345</v>
      </c>
      <c r="J70" s="115">
        <v>31</v>
      </c>
      <c r="K70" s="116">
        <v>8.9855072463768124</v>
      </c>
    </row>
    <row r="71" spans="1:11" ht="14.1" customHeight="1" x14ac:dyDescent="0.2">
      <c r="A71" s="306"/>
      <c r="B71" s="307" t="s">
        <v>307</v>
      </c>
      <c r="C71" s="308"/>
      <c r="D71" s="113">
        <v>0.66556380563997997</v>
      </c>
      <c r="E71" s="115">
        <v>173</v>
      </c>
      <c r="F71" s="114">
        <v>169</v>
      </c>
      <c r="G71" s="114">
        <v>167</v>
      </c>
      <c r="H71" s="114">
        <v>145</v>
      </c>
      <c r="I71" s="140">
        <v>138</v>
      </c>
      <c r="J71" s="115">
        <v>35</v>
      </c>
      <c r="K71" s="116">
        <v>25.362318840579711</v>
      </c>
    </row>
    <row r="72" spans="1:11" ht="14.1" customHeight="1" x14ac:dyDescent="0.2">
      <c r="A72" s="306">
        <v>84</v>
      </c>
      <c r="B72" s="307" t="s">
        <v>308</v>
      </c>
      <c r="C72" s="308"/>
      <c r="D72" s="113">
        <v>1.5350286615627284</v>
      </c>
      <c r="E72" s="115">
        <v>399</v>
      </c>
      <c r="F72" s="114">
        <v>427</v>
      </c>
      <c r="G72" s="114">
        <v>425</v>
      </c>
      <c r="H72" s="114">
        <v>415</v>
      </c>
      <c r="I72" s="140">
        <v>414</v>
      </c>
      <c r="J72" s="115">
        <v>-15</v>
      </c>
      <c r="K72" s="116">
        <v>-3.6231884057971016</v>
      </c>
    </row>
    <row r="73" spans="1:11" ht="14.1" customHeight="1" x14ac:dyDescent="0.2">
      <c r="A73" s="306" t="s">
        <v>309</v>
      </c>
      <c r="B73" s="307" t="s">
        <v>310</v>
      </c>
      <c r="C73" s="308"/>
      <c r="D73" s="113">
        <v>0.26160889470241988</v>
      </c>
      <c r="E73" s="115">
        <v>68</v>
      </c>
      <c r="F73" s="114">
        <v>79</v>
      </c>
      <c r="G73" s="114">
        <v>63</v>
      </c>
      <c r="H73" s="114">
        <v>62</v>
      </c>
      <c r="I73" s="140">
        <v>63</v>
      </c>
      <c r="J73" s="115">
        <v>5</v>
      </c>
      <c r="K73" s="116">
        <v>7.9365079365079367</v>
      </c>
    </row>
    <row r="74" spans="1:11" ht="14.1" customHeight="1" x14ac:dyDescent="0.2">
      <c r="A74" s="306" t="s">
        <v>311</v>
      </c>
      <c r="B74" s="307" t="s">
        <v>312</v>
      </c>
      <c r="C74" s="308"/>
      <c r="D74" s="113">
        <v>0.15388758511907052</v>
      </c>
      <c r="E74" s="115">
        <v>40</v>
      </c>
      <c r="F74" s="114">
        <v>37</v>
      </c>
      <c r="G74" s="114">
        <v>40</v>
      </c>
      <c r="H74" s="114">
        <v>39</v>
      </c>
      <c r="I74" s="140">
        <v>39</v>
      </c>
      <c r="J74" s="115">
        <v>1</v>
      </c>
      <c r="K74" s="116">
        <v>2.5641025641025643</v>
      </c>
    </row>
    <row r="75" spans="1:11" ht="14.1" customHeight="1" x14ac:dyDescent="0.2">
      <c r="A75" s="306" t="s">
        <v>313</v>
      </c>
      <c r="B75" s="307" t="s">
        <v>314</v>
      </c>
      <c r="C75" s="308"/>
      <c r="D75" s="113">
        <v>8.0790982187512017E-2</v>
      </c>
      <c r="E75" s="115">
        <v>21</v>
      </c>
      <c r="F75" s="114">
        <v>21</v>
      </c>
      <c r="G75" s="114">
        <v>21</v>
      </c>
      <c r="H75" s="114">
        <v>19</v>
      </c>
      <c r="I75" s="140">
        <v>18</v>
      </c>
      <c r="J75" s="115">
        <v>3</v>
      </c>
      <c r="K75" s="116">
        <v>16.666666666666668</v>
      </c>
    </row>
    <row r="76" spans="1:11" ht="14.1" customHeight="1" x14ac:dyDescent="0.2">
      <c r="A76" s="306">
        <v>91</v>
      </c>
      <c r="B76" s="307" t="s">
        <v>315</v>
      </c>
      <c r="C76" s="308"/>
      <c r="D76" s="113">
        <v>0.31931673912207131</v>
      </c>
      <c r="E76" s="115">
        <v>83</v>
      </c>
      <c r="F76" s="114">
        <v>74</v>
      </c>
      <c r="G76" s="114">
        <v>80</v>
      </c>
      <c r="H76" s="114">
        <v>75</v>
      </c>
      <c r="I76" s="140">
        <v>76</v>
      </c>
      <c r="J76" s="115">
        <v>7</v>
      </c>
      <c r="K76" s="116">
        <v>9.2105263157894743</v>
      </c>
    </row>
    <row r="77" spans="1:11" ht="14.1" customHeight="1" x14ac:dyDescent="0.2">
      <c r="A77" s="306">
        <v>92</v>
      </c>
      <c r="B77" s="307" t="s">
        <v>316</v>
      </c>
      <c r="C77" s="308"/>
      <c r="D77" s="113">
        <v>0.66171661601200327</v>
      </c>
      <c r="E77" s="115">
        <v>172</v>
      </c>
      <c r="F77" s="114">
        <v>179</v>
      </c>
      <c r="G77" s="114">
        <v>178</v>
      </c>
      <c r="H77" s="114">
        <v>185</v>
      </c>
      <c r="I77" s="140">
        <v>201</v>
      </c>
      <c r="J77" s="115">
        <v>-29</v>
      </c>
      <c r="K77" s="116">
        <v>-14.427860696517413</v>
      </c>
    </row>
    <row r="78" spans="1:11" ht="14.1" customHeight="1" x14ac:dyDescent="0.2">
      <c r="A78" s="306">
        <v>93</v>
      </c>
      <c r="B78" s="307" t="s">
        <v>317</v>
      </c>
      <c r="C78" s="308"/>
      <c r="D78" s="113">
        <v>7.3096602931558494E-2</v>
      </c>
      <c r="E78" s="115">
        <v>19</v>
      </c>
      <c r="F78" s="114">
        <v>20</v>
      </c>
      <c r="G78" s="114">
        <v>19</v>
      </c>
      <c r="H78" s="114">
        <v>20</v>
      </c>
      <c r="I78" s="140">
        <v>20</v>
      </c>
      <c r="J78" s="115">
        <v>-1</v>
      </c>
      <c r="K78" s="116">
        <v>-5</v>
      </c>
    </row>
    <row r="79" spans="1:11" ht="14.1" customHeight="1" x14ac:dyDescent="0.2">
      <c r="A79" s="306">
        <v>94</v>
      </c>
      <c r="B79" s="307" t="s">
        <v>318</v>
      </c>
      <c r="C79" s="308"/>
      <c r="D79" s="113">
        <v>0.47320432424114184</v>
      </c>
      <c r="E79" s="115">
        <v>123</v>
      </c>
      <c r="F79" s="114">
        <v>163</v>
      </c>
      <c r="G79" s="114">
        <v>168</v>
      </c>
      <c r="H79" s="114">
        <v>142</v>
      </c>
      <c r="I79" s="140">
        <v>143</v>
      </c>
      <c r="J79" s="115">
        <v>-20</v>
      </c>
      <c r="K79" s="116">
        <v>-13.986013986013987</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2.7045743084676643</v>
      </c>
      <c r="E81" s="143">
        <v>703</v>
      </c>
      <c r="F81" s="144">
        <v>734</v>
      </c>
      <c r="G81" s="144">
        <v>730</v>
      </c>
      <c r="H81" s="144">
        <v>739</v>
      </c>
      <c r="I81" s="145">
        <v>729</v>
      </c>
      <c r="J81" s="143">
        <v>-26</v>
      </c>
      <c r="K81" s="146">
        <v>-3.5665294924554183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8233</v>
      </c>
      <c r="G12" s="536">
        <v>7278</v>
      </c>
      <c r="H12" s="536">
        <v>11276</v>
      </c>
      <c r="I12" s="536">
        <v>7489</v>
      </c>
      <c r="J12" s="537">
        <v>8794</v>
      </c>
      <c r="K12" s="538">
        <v>-561</v>
      </c>
      <c r="L12" s="349">
        <v>-6.3793495565158063</v>
      </c>
    </row>
    <row r="13" spans="1:17" s="110" customFormat="1" ht="15" customHeight="1" x14ac:dyDescent="0.2">
      <c r="A13" s="350" t="s">
        <v>344</v>
      </c>
      <c r="B13" s="351" t="s">
        <v>345</v>
      </c>
      <c r="C13" s="347"/>
      <c r="D13" s="347"/>
      <c r="E13" s="348"/>
      <c r="F13" s="536">
        <v>4442</v>
      </c>
      <c r="G13" s="536">
        <v>3853</v>
      </c>
      <c r="H13" s="536">
        <v>5855</v>
      </c>
      <c r="I13" s="536">
        <v>4116</v>
      </c>
      <c r="J13" s="537">
        <v>4800</v>
      </c>
      <c r="K13" s="538">
        <v>-358</v>
      </c>
      <c r="L13" s="349">
        <v>-7.458333333333333</v>
      </c>
    </row>
    <row r="14" spans="1:17" s="110" customFormat="1" ht="22.5" customHeight="1" x14ac:dyDescent="0.2">
      <c r="A14" s="350"/>
      <c r="B14" s="351" t="s">
        <v>346</v>
      </c>
      <c r="C14" s="347"/>
      <c r="D14" s="347"/>
      <c r="E14" s="348"/>
      <c r="F14" s="536">
        <v>3791</v>
      </c>
      <c r="G14" s="536">
        <v>3425</v>
      </c>
      <c r="H14" s="536">
        <v>5421</v>
      </c>
      <c r="I14" s="536">
        <v>3373</v>
      </c>
      <c r="J14" s="537">
        <v>3994</v>
      </c>
      <c r="K14" s="538">
        <v>-203</v>
      </c>
      <c r="L14" s="349">
        <v>-5.0826239359038556</v>
      </c>
    </row>
    <row r="15" spans="1:17" s="110" customFormat="1" ht="15" customHeight="1" x14ac:dyDescent="0.2">
      <c r="A15" s="350" t="s">
        <v>347</v>
      </c>
      <c r="B15" s="351" t="s">
        <v>108</v>
      </c>
      <c r="C15" s="347"/>
      <c r="D15" s="347"/>
      <c r="E15" s="348"/>
      <c r="F15" s="536">
        <v>1928</v>
      </c>
      <c r="G15" s="536">
        <v>1996</v>
      </c>
      <c r="H15" s="536">
        <v>4727</v>
      </c>
      <c r="I15" s="536">
        <v>1978</v>
      </c>
      <c r="J15" s="537">
        <v>2089</v>
      </c>
      <c r="K15" s="538">
        <v>-161</v>
      </c>
      <c r="L15" s="349">
        <v>-7.7070368597415033</v>
      </c>
    </row>
    <row r="16" spans="1:17" s="110" customFormat="1" ht="15" customHeight="1" x14ac:dyDescent="0.2">
      <c r="A16" s="350"/>
      <c r="B16" s="351" t="s">
        <v>109</v>
      </c>
      <c r="C16" s="347"/>
      <c r="D16" s="347"/>
      <c r="E16" s="348"/>
      <c r="F16" s="536">
        <v>5495</v>
      </c>
      <c r="G16" s="536">
        <v>4740</v>
      </c>
      <c r="H16" s="536">
        <v>5758</v>
      </c>
      <c r="I16" s="536">
        <v>4957</v>
      </c>
      <c r="J16" s="537">
        <v>5852</v>
      </c>
      <c r="K16" s="538">
        <v>-357</v>
      </c>
      <c r="L16" s="349">
        <v>-6.1004784688995217</v>
      </c>
    </row>
    <row r="17" spans="1:12" s="110" customFormat="1" ht="15" customHeight="1" x14ac:dyDescent="0.2">
      <c r="A17" s="350"/>
      <c r="B17" s="351" t="s">
        <v>110</v>
      </c>
      <c r="C17" s="347"/>
      <c r="D17" s="347"/>
      <c r="E17" s="348"/>
      <c r="F17" s="536">
        <v>727</v>
      </c>
      <c r="G17" s="536">
        <v>491</v>
      </c>
      <c r="H17" s="536">
        <v>709</v>
      </c>
      <c r="I17" s="536">
        <v>505</v>
      </c>
      <c r="J17" s="537">
        <v>780</v>
      </c>
      <c r="K17" s="538">
        <v>-53</v>
      </c>
      <c r="L17" s="349">
        <v>-6.7948717948717947</v>
      </c>
    </row>
    <row r="18" spans="1:12" s="110" customFormat="1" ht="15" customHeight="1" x14ac:dyDescent="0.2">
      <c r="A18" s="350"/>
      <c r="B18" s="351" t="s">
        <v>111</v>
      </c>
      <c r="C18" s="347"/>
      <c r="D18" s="347"/>
      <c r="E18" s="348"/>
      <c r="F18" s="536">
        <v>83</v>
      </c>
      <c r="G18" s="536">
        <v>51</v>
      </c>
      <c r="H18" s="536">
        <v>82</v>
      </c>
      <c r="I18" s="536">
        <v>49</v>
      </c>
      <c r="J18" s="537">
        <v>73</v>
      </c>
      <c r="K18" s="538">
        <v>10</v>
      </c>
      <c r="L18" s="349">
        <v>13.698630136986301</v>
      </c>
    </row>
    <row r="19" spans="1:12" s="110" customFormat="1" ht="15" customHeight="1" x14ac:dyDescent="0.2">
      <c r="A19" s="118" t="s">
        <v>113</v>
      </c>
      <c r="B19" s="119" t="s">
        <v>181</v>
      </c>
      <c r="C19" s="347"/>
      <c r="D19" s="347"/>
      <c r="E19" s="348"/>
      <c r="F19" s="536">
        <v>4766</v>
      </c>
      <c r="G19" s="536">
        <v>3921</v>
      </c>
      <c r="H19" s="536">
        <v>7283</v>
      </c>
      <c r="I19" s="536">
        <v>4308</v>
      </c>
      <c r="J19" s="537">
        <v>5375</v>
      </c>
      <c r="K19" s="538">
        <v>-609</v>
      </c>
      <c r="L19" s="349">
        <v>-11.330232558139535</v>
      </c>
    </row>
    <row r="20" spans="1:12" s="110" customFormat="1" ht="15" customHeight="1" x14ac:dyDescent="0.2">
      <c r="A20" s="118"/>
      <c r="B20" s="119" t="s">
        <v>182</v>
      </c>
      <c r="C20" s="347"/>
      <c r="D20" s="347"/>
      <c r="E20" s="348"/>
      <c r="F20" s="536">
        <v>3467</v>
      </c>
      <c r="G20" s="536">
        <v>3357</v>
      </c>
      <c r="H20" s="536">
        <v>3993</v>
      </c>
      <c r="I20" s="536">
        <v>3181</v>
      </c>
      <c r="J20" s="537">
        <v>3419</v>
      </c>
      <c r="K20" s="538">
        <v>48</v>
      </c>
      <c r="L20" s="349">
        <v>1.4039192746417082</v>
      </c>
    </row>
    <row r="21" spans="1:12" s="110" customFormat="1" ht="15" customHeight="1" x14ac:dyDescent="0.2">
      <c r="A21" s="118" t="s">
        <v>113</v>
      </c>
      <c r="B21" s="119" t="s">
        <v>116</v>
      </c>
      <c r="C21" s="347"/>
      <c r="D21" s="347"/>
      <c r="E21" s="348"/>
      <c r="F21" s="536">
        <v>6509</v>
      </c>
      <c r="G21" s="536">
        <v>5522</v>
      </c>
      <c r="H21" s="536">
        <v>9127</v>
      </c>
      <c r="I21" s="536">
        <v>5618</v>
      </c>
      <c r="J21" s="537">
        <v>6898</v>
      </c>
      <c r="K21" s="538">
        <v>-389</v>
      </c>
      <c r="L21" s="349">
        <v>-5.6393157436938246</v>
      </c>
    </row>
    <row r="22" spans="1:12" s="110" customFormat="1" ht="15" customHeight="1" x14ac:dyDescent="0.2">
      <c r="A22" s="118"/>
      <c r="B22" s="119" t="s">
        <v>117</v>
      </c>
      <c r="C22" s="347"/>
      <c r="D22" s="347"/>
      <c r="E22" s="348"/>
      <c r="F22" s="536">
        <v>1716</v>
      </c>
      <c r="G22" s="536">
        <v>1744</v>
      </c>
      <c r="H22" s="536">
        <v>2143</v>
      </c>
      <c r="I22" s="536">
        <v>1862</v>
      </c>
      <c r="J22" s="537">
        <v>1887</v>
      </c>
      <c r="K22" s="538">
        <v>-171</v>
      </c>
      <c r="L22" s="349">
        <v>-9.0620031796502385</v>
      </c>
    </row>
    <row r="23" spans="1:12" s="110" customFormat="1" ht="15" customHeight="1" x14ac:dyDescent="0.2">
      <c r="A23" s="352" t="s">
        <v>347</v>
      </c>
      <c r="B23" s="353" t="s">
        <v>193</v>
      </c>
      <c r="C23" s="354"/>
      <c r="D23" s="354"/>
      <c r="E23" s="355"/>
      <c r="F23" s="539">
        <v>149</v>
      </c>
      <c r="G23" s="539">
        <v>274</v>
      </c>
      <c r="H23" s="539">
        <v>2148</v>
      </c>
      <c r="I23" s="539">
        <v>142</v>
      </c>
      <c r="J23" s="540">
        <v>275</v>
      </c>
      <c r="K23" s="541">
        <v>-126</v>
      </c>
      <c r="L23" s="356">
        <v>-45.81818181818182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40.9</v>
      </c>
      <c r="G25" s="542">
        <v>45.6</v>
      </c>
      <c r="H25" s="542">
        <v>45.2</v>
      </c>
      <c r="I25" s="542">
        <v>46.1</v>
      </c>
      <c r="J25" s="542">
        <v>41.2</v>
      </c>
      <c r="K25" s="543" t="s">
        <v>349</v>
      </c>
      <c r="L25" s="364">
        <v>-0.30000000000000426</v>
      </c>
    </row>
    <row r="26" spans="1:12" s="110" customFormat="1" ht="15" customHeight="1" x14ac:dyDescent="0.2">
      <c r="A26" s="365" t="s">
        <v>105</v>
      </c>
      <c r="B26" s="366" t="s">
        <v>345</v>
      </c>
      <c r="C26" s="362"/>
      <c r="D26" s="362"/>
      <c r="E26" s="363"/>
      <c r="F26" s="542">
        <v>37.9</v>
      </c>
      <c r="G26" s="542">
        <v>42.3</v>
      </c>
      <c r="H26" s="542">
        <v>41.7</v>
      </c>
      <c r="I26" s="542">
        <v>41.2</v>
      </c>
      <c r="J26" s="544">
        <v>37</v>
      </c>
      <c r="K26" s="543" t="s">
        <v>349</v>
      </c>
      <c r="L26" s="364">
        <v>0.89999999999999858</v>
      </c>
    </row>
    <row r="27" spans="1:12" s="110" customFormat="1" ht="15" customHeight="1" x14ac:dyDescent="0.2">
      <c r="A27" s="365"/>
      <c r="B27" s="366" t="s">
        <v>346</v>
      </c>
      <c r="C27" s="362"/>
      <c r="D27" s="362"/>
      <c r="E27" s="363"/>
      <c r="F27" s="542">
        <v>44.3</v>
      </c>
      <c r="G27" s="542">
        <v>49.4</v>
      </c>
      <c r="H27" s="542">
        <v>48.9</v>
      </c>
      <c r="I27" s="542">
        <v>52.1</v>
      </c>
      <c r="J27" s="542">
        <v>46.4</v>
      </c>
      <c r="K27" s="543" t="s">
        <v>349</v>
      </c>
      <c r="L27" s="364">
        <v>-2.1000000000000014</v>
      </c>
    </row>
    <row r="28" spans="1:12" s="110" customFormat="1" ht="15" customHeight="1" x14ac:dyDescent="0.2">
      <c r="A28" s="365" t="s">
        <v>113</v>
      </c>
      <c r="B28" s="366" t="s">
        <v>108</v>
      </c>
      <c r="C28" s="362"/>
      <c r="D28" s="362"/>
      <c r="E28" s="363"/>
      <c r="F28" s="542">
        <v>50.8</v>
      </c>
      <c r="G28" s="542">
        <v>52.9</v>
      </c>
      <c r="H28" s="542">
        <v>51.2</v>
      </c>
      <c r="I28" s="542">
        <v>55.9</v>
      </c>
      <c r="J28" s="542">
        <v>53.1</v>
      </c>
      <c r="K28" s="543" t="s">
        <v>349</v>
      </c>
      <c r="L28" s="364">
        <v>-2.3000000000000043</v>
      </c>
    </row>
    <row r="29" spans="1:12" s="110" customFormat="1" ht="11.25" x14ac:dyDescent="0.2">
      <c r="A29" s="365"/>
      <c r="B29" s="366" t="s">
        <v>109</v>
      </c>
      <c r="C29" s="362"/>
      <c r="D29" s="362"/>
      <c r="E29" s="363"/>
      <c r="F29" s="542">
        <v>39</v>
      </c>
      <c r="G29" s="542">
        <v>44.1</v>
      </c>
      <c r="H29" s="542">
        <v>43.3</v>
      </c>
      <c r="I29" s="542">
        <v>42.9</v>
      </c>
      <c r="J29" s="544">
        <v>39.1</v>
      </c>
      <c r="K29" s="543" t="s">
        <v>349</v>
      </c>
      <c r="L29" s="364">
        <v>-0.10000000000000142</v>
      </c>
    </row>
    <row r="30" spans="1:12" s="110" customFormat="1" ht="15" customHeight="1" x14ac:dyDescent="0.2">
      <c r="A30" s="365"/>
      <c r="B30" s="366" t="s">
        <v>110</v>
      </c>
      <c r="C30" s="362"/>
      <c r="D30" s="362"/>
      <c r="E30" s="363"/>
      <c r="F30" s="542">
        <v>29.7</v>
      </c>
      <c r="G30" s="542">
        <v>34.6</v>
      </c>
      <c r="H30" s="542">
        <v>39</v>
      </c>
      <c r="I30" s="542">
        <v>42.5</v>
      </c>
      <c r="J30" s="542">
        <v>29.9</v>
      </c>
      <c r="K30" s="543" t="s">
        <v>349</v>
      </c>
      <c r="L30" s="364">
        <v>-0.19999999999999929</v>
      </c>
    </row>
    <row r="31" spans="1:12" s="110" customFormat="1" ht="15" customHeight="1" x14ac:dyDescent="0.2">
      <c r="A31" s="365"/>
      <c r="B31" s="366" t="s">
        <v>111</v>
      </c>
      <c r="C31" s="362"/>
      <c r="D31" s="362"/>
      <c r="E31" s="363"/>
      <c r="F31" s="542">
        <v>45.8</v>
      </c>
      <c r="G31" s="542">
        <v>47.1</v>
      </c>
      <c r="H31" s="542">
        <v>41.5</v>
      </c>
      <c r="I31" s="542">
        <v>32.700000000000003</v>
      </c>
      <c r="J31" s="542">
        <v>37</v>
      </c>
      <c r="K31" s="543" t="s">
        <v>349</v>
      </c>
      <c r="L31" s="364">
        <v>8.7999999999999972</v>
      </c>
    </row>
    <row r="32" spans="1:12" s="110" customFormat="1" ht="15" customHeight="1" x14ac:dyDescent="0.2">
      <c r="A32" s="367" t="s">
        <v>113</v>
      </c>
      <c r="B32" s="368" t="s">
        <v>181</v>
      </c>
      <c r="C32" s="362"/>
      <c r="D32" s="362"/>
      <c r="E32" s="363"/>
      <c r="F32" s="542">
        <v>33.9</v>
      </c>
      <c r="G32" s="542">
        <v>37.299999999999997</v>
      </c>
      <c r="H32" s="542">
        <v>37.9</v>
      </c>
      <c r="I32" s="542">
        <v>40</v>
      </c>
      <c r="J32" s="544">
        <v>33.4</v>
      </c>
      <c r="K32" s="543" t="s">
        <v>349</v>
      </c>
      <c r="L32" s="364">
        <v>0.5</v>
      </c>
    </row>
    <row r="33" spans="1:12" s="110" customFormat="1" ht="15" customHeight="1" x14ac:dyDescent="0.2">
      <c r="A33" s="367"/>
      <c r="B33" s="368" t="s">
        <v>182</v>
      </c>
      <c r="C33" s="362"/>
      <c r="D33" s="362"/>
      <c r="E33" s="363"/>
      <c r="F33" s="542">
        <v>50.1</v>
      </c>
      <c r="G33" s="542">
        <v>54.5</v>
      </c>
      <c r="H33" s="542">
        <v>54</v>
      </c>
      <c r="I33" s="542">
        <v>54.1</v>
      </c>
      <c r="J33" s="542">
        <v>52.9</v>
      </c>
      <c r="K33" s="543" t="s">
        <v>349</v>
      </c>
      <c r="L33" s="364">
        <v>-2.7999999999999972</v>
      </c>
    </row>
    <row r="34" spans="1:12" s="369" customFormat="1" ht="15" customHeight="1" x14ac:dyDescent="0.2">
      <c r="A34" s="367" t="s">
        <v>113</v>
      </c>
      <c r="B34" s="368" t="s">
        <v>116</v>
      </c>
      <c r="C34" s="362"/>
      <c r="D34" s="362"/>
      <c r="E34" s="363"/>
      <c r="F34" s="542">
        <v>37.799999999999997</v>
      </c>
      <c r="G34" s="542">
        <v>42.5</v>
      </c>
      <c r="H34" s="542">
        <v>41.8</v>
      </c>
      <c r="I34" s="542">
        <v>44.5</v>
      </c>
      <c r="J34" s="542">
        <v>38.4</v>
      </c>
      <c r="K34" s="543" t="s">
        <v>349</v>
      </c>
      <c r="L34" s="364">
        <v>-0.60000000000000142</v>
      </c>
    </row>
    <row r="35" spans="1:12" s="369" customFormat="1" ht="11.25" x14ac:dyDescent="0.2">
      <c r="A35" s="370"/>
      <c r="B35" s="371" t="s">
        <v>117</v>
      </c>
      <c r="C35" s="372"/>
      <c r="D35" s="372"/>
      <c r="E35" s="373"/>
      <c r="F35" s="545">
        <v>52.1</v>
      </c>
      <c r="G35" s="545">
        <v>54.9</v>
      </c>
      <c r="H35" s="545">
        <v>56.8</v>
      </c>
      <c r="I35" s="545">
        <v>50.8</v>
      </c>
      <c r="J35" s="546">
        <v>51.1</v>
      </c>
      <c r="K35" s="547" t="s">
        <v>349</v>
      </c>
      <c r="L35" s="374">
        <v>1</v>
      </c>
    </row>
    <row r="36" spans="1:12" s="369" customFormat="1" ht="15.95" customHeight="1" x14ac:dyDescent="0.2">
      <c r="A36" s="375" t="s">
        <v>350</v>
      </c>
      <c r="B36" s="376"/>
      <c r="C36" s="377"/>
      <c r="D36" s="376"/>
      <c r="E36" s="378"/>
      <c r="F36" s="548">
        <v>8028</v>
      </c>
      <c r="G36" s="548">
        <v>6901</v>
      </c>
      <c r="H36" s="548">
        <v>8678</v>
      </c>
      <c r="I36" s="548">
        <v>7309</v>
      </c>
      <c r="J36" s="548">
        <v>8464</v>
      </c>
      <c r="K36" s="549">
        <v>-436</v>
      </c>
      <c r="L36" s="380">
        <v>-5.1512287334593569</v>
      </c>
    </row>
    <row r="37" spans="1:12" s="369" customFormat="1" ht="15.95" customHeight="1" x14ac:dyDescent="0.2">
      <c r="A37" s="381"/>
      <c r="B37" s="382" t="s">
        <v>113</v>
      </c>
      <c r="C37" s="382" t="s">
        <v>351</v>
      </c>
      <c r="D37" s="382"/>
      <c r="E37" s="383"/>
      <c r="F37" s="548">
        <v>3280</v>
      </c>
      <c r="G37" s="548">
        <v>3146</v>
      </c>
      <c r="H37" s="548">
        <v>3919</v>
      </c>
      <c r="I37" s="548">
        <v>3370</v>
      </c>
      <c r="J37" s="548">
        <v>3489</v>
      </c>
      <c r="K37" s="549">
        <v>-209</v>
      </c>
      <c r="L37" s="380">
        <v>-5.9902550874175979</v>
      </c>
    </row>
    <row r="38" spans="1:12" s="369" customFormat="1" ht="15.95" customHeight="1" x14ac:dyDescent="0.2">
      <c r="A38" s="381"/>
      <c r="B38" s="384" t="s">
        <v>105</v>
      </c>
      <c r="C38" s="384" t="s">
        <v>106</v>
      </c>
      <c r="D38" s="385"/>
      <c r="E38" s="383"/>
      <c r="F38" s="548">
        <v>4341</v>
      </c>
      <c r="G38" s="548">
        <v>3721</v>
      </c>
      <c r="H38" s="548">
        <v>4532</v>
      </c>
      <c r="I38" s="548">
        <v>4032</v>
      </c>
      <c r="J38" s="550">
        <v>4670</v>
      </c>
      <c r="K38" s="549">
        <v>-329</v>
      </c>
      <c r="L38" s="380">
        <v>-7.044967880085653</v>
      </c>
    </row>
    <row r="39" spans="1:12" s="369" customFormat="1" ht="15.95" customHeight="1" x14ac:dyDescent="0.2">
      <c r="A39" s="381"/>
      <c r="B39" s="385"/>
      <c r="C39" s="382" t="s">
        <v>352</v>
      </c>
      <c r="D39" s="385"/>
      <c r="E39" s="383"/>
      <c r="F39" s="548">
        <v>1647</v>
      </c>
      <c r="G39" s="548">
        <v>1574</v>
      </c>
      <c r="H39" s="548">
        <v>1892</v>
      </c>
      <c r="I39" s="548">
        <v>1662</v>
      </c>
      <c r="J39" s="548">
        <v>1729</v>
      </c>
      <c r="K39" s="549">
        <v>-82</v>
      </c>
      <c r="L39" s="380">
        <v>-4.742625795257374</v>
      </c>
    </row>
    <row r="40" spans="1:12" s="369" customFormat="1" ht="15.95" customHeight="1" x14ac:dyDescent="0.2">
      <c r="A40" s="381"/>
      <c r="B40" s="384"/>
      <c r="C40" s="384" t="s">
        <v>107</v>
      </c>
      <c r="D40" s="385"/>
      <c r="E40" s="383"/>
      <c r="F40" s="548">
        <v>3687</v>
      </c>
      <c r="G40" s="548">
        <v>3180</v>
      </c>
      <c r="H40" s="548">
        <v>4146</v>
      </c>
      <c r="I40" s="548">
        <v>3277</v>
      </c>
      <c r="J40" s="548">
        <v>3794</v>
      </c>
      <c r="K40" s="549">
        <v>-107</v>
      </c>
      <c r="L40" s="380">
        <v>-2.8202424881391672</v>
      </c>
    </row>
    <row r="41" spans="1:12" s="369" customFormat="1" ht="24" customHeight="1" x14ac:dyDescent="0.2">
      <c r="A41" s="381"/>
      <c r="B41" s="385"/>
      <c r="C41" s="382" t="s">
        <v>352</v>
      </c>
      <c r="D41" s="385"/>
      <c r="E41" s="383"/>
      <c r="F41" s="548">
        <v>1633</v>
      </c>
      <c r="G41" s="548">
        <v>1572</v>
      </c>
      <c r="H41" s="548">
        <v>2027</v>
      </c>
      <c r="I41" s="548">
        <v>1708</v>
      </c>
      <c r="J41" s="550">
        <v>1760</v>
      </c>
      <c r="K41" s="549">
        <v>-127</v>
      </c>
      <c r="L41" s="380">
        <v>-7.2159090909090908</v>
      </c>
    </row>
    <row r="42" spans="1:12" s="110" customFormat="1" ht="15" customHeight="1" x14ac:dyDescent="0.2">
      <c r="A42" s="381"/>
      <c r="B42" s="384" t="s">
        <v>113</v>
      </c>
      <c r="C42" s="384" t="s">
        <v>353</v>
      </c>
      <c r="D42" s="385"/>
      <c r="E42" s="383"/>
      <c r="F42" s="548">
        <v>1779</v>
      </c>
      <c r="G42" s="548">
        <v>1689</v>
      </c>
      <c r="H42" s="548">
        <v>2422</v>
      </c>
      <c r="I42" s="548">
        <v>1838</v>
      </c>
      <c r="J42" s="548">
        <v>1811</v>
      </c>
      <c r="K42" s="549">
        <v>-32</v>
      </c>
      <c r="L42" s="380">
        <v>-1.76697956929873</v>
      </c>
    </row>
    <row r="43" spans="1:12" s="110" customFormat="1" ht="15" customHeight="1" x14ac:dyDescent="0.2">
      <c r="A43" s="381"/>
      <c r="B43" s="385"/>
      <c r="C43" s="382" t="s">
        <v>352</v>
      </c>
      <c r="D43" s="385"/>
      <c r="E43" s="383"/>
      <c r="F43" s="548">
        <v>903</v>
      </c>
      <c r="G43" s="548">
        <v>893</v>
      </c>
      <c r="H43" s="548">
        <v>1240</v>
      </c>
      <c r="I43" s="548">
        <v>1028</v>
      </c>
      <c r="J43" s="548">
        <v>962</v>
      </c>
      <c r="K43" s="549">
        <v>-59</v>
      </c>
      <c r="L43" s="380">
        <v>-6.1330561330561331</v>
      </c>
    </row>
    <row r="44" spans="1:12" s="110" customFormat="1" ht="15" customHeight="1" x14ac:dyDescent="0.2">
      <c r="A44" s="381"/>
      <c r="B44" s="384"/>
      <c r="C44" s="366" t="s">
        <v>109</v>
      </c>
      <c r="D44" s="385"/>
      <c r="E44" s="383"/>
      <c r="F44" s="548">
        <v>5439</v>
      </c>
      <c r="G44" s="548">
        <v>4670</v>
      </c>
      <c r="H44" s="548">
        <v>5467</v>
      </c>
      <c r="I44" s="548">
        <v>4919</v>
      </c>
      <c r="J44" s="550">
        <v>5801</v>
      </c>
      <c r="K44" s="549">
        <v>-362</v>
      </c>
      <c r="L44" s="380">
        <v>-6.2403033959662126</v>
      </c>
    </row>
    <row r="45" spans="1:12" s="110" customFormat="1" ht="15" customHeight="1" x14ac:dyDescent="0.2">
      <c r="A45" s="381"/>
      <c r="B45" s="385"/>
      <c r="C45" s="382" t="s">
        <v>352</v>
      </c>
      <c r="D45" s="385"/>
      <c r="E45" s="383"/>
      <c r="F45" s="548">
        <v>2123</v>
      </c>
      <c r="G45" s="548">
        <v>2059</v>
      </c>
      <c r="H45" s="548">
        <v>2369</v>
      </c>
      <c r="I45" s="548">
        <v>2112</v>
      </c>
      <c r="J45" s="548">
        <v>2267</v>
      </c>
      <c r="K45" s="549">
        <v>-144</v>
      </c>
      <c r="L45" s="380">
        <v>-6.3520070577856194</v>
      </c>
    </row>
    <row r="46" spans="1:12" s="110" customFormat="1" ht="15" customHeight="1" x14ac:dyDescent="0.2">
      <c r="A46" s="381"/>
      <c r="B46" s="384"/>
      <c r="C46" s="366" t="s">
        <v>110</v>
      </c>
      <c r="D46" s="385"/>
      <c r="E46" s="383"/>
      <c r="F46" s="548">
        <v>727</v>
      </c>
      <c r="G46" s="548">
        <v>491</v>
      </c>
      <c r="H46" s="548">
        <v>707</v>
      </c>
      <c r="I46" s="548">
        <v>503</v>
      </c>
      <c r="J46" s="548">
        <v>779</v>
      </c>
      <c r="K46" s="549">
        <v>-52</v>
      </c>
      <c r="L46" s="380">
        <v>-6.6752246469833123</v>
      </c>
    </row>
    <row r="47" spans="1:12" s="110" customFormat="1" ht="15" customHeight="1" x14ac:dyDescent="0.2">
      <c r="A47" s="381"/>
      <c r="B47" s="385"/>
      <c r="C47" s="382" t="s">
        <v>352</v>
      </c>
      <c r="D47" s="385"/>
      <c r="E47" s="383"/>
      <c r="F47" s="548">
        <v>216</v>
      </c>
      <c r="G47" s="548">
        <v>170</v>
      </c>
      <c r="H47" s="548">
        <v>276</v>
      </c>
      <c r="I47" s="548">
        <v>214</v>
      </c>
      <c r="J47" s="550">
        <v>233</v>
      </c>
      <c r="K47" s="549">
        <v>-17</v>
      </c>
      <c r="L47" s="380">
        <v>-7.296137339055794</v>
      </c>
    </row>
    <row r="48" spans="1:12" s="110" customFormat="1" ht="15" customHeight="1" x14ac:dyDescent="0.2">
      <c r="A48" s="381"/>
      <c r="B48" s="385"/>
      <c r="C48" s="366" t="s">
        <v>111</v>
      </c>
      <c r="D48" s="386"/>
      <c r="E48" s="387"/>
      <c r="F48" s="548">
        <v>83</v>
      </c>
      <c r="G48" s="548">
        <v>51</v>
      </c>
      <c r="H48" s="548">
        <v>82</v>
      </c>
      <c r="I48" s="548">
        <v>49</v>
      </c>
      <c r="J48" s="548">
        <v>73</v>
      </c>
      <c r="K48" s="549">
        <v>10</v>
      </c>
      <c r="L48" s="380">
        <v>13.698630136986301</v>
      </c>
    </row>
    <row r="49" spans="1:12" s="110" customFormat="1" ht="15" customHeight="1" x14ac:dyDescent="0.2">
      <c r="A49" s="381"/>
      <c r="B49" s="385"/>
      <c r="C49" s="382" t="s">
        <v>352</v>
      </c>
      <c r="D49" s="385"/>
      <c r="E49" s="383"/>
      <c r="F49" s="548">
        <v>38</v>
      </c>
      <c r="G49" s="548">
        <v>24</v>
      </c>
      <c r="H49" s="548">
        <v>34</v>
      </c>
      <c r="I49" s="548">
        <v>16</v>
      </c>
      <c r="J49" s="548">
        <v>27</v>
      </c>
      <c r="K49" s="549">
        <v>11</v>
      </c>
      <c r="L49" s="380">
        <v>40.74074074074074</v>
      </c>
    </row>
    <row r="50" spans="1:12" s="110" customFormat="1" ht="15" customHeight="1" x14ac:dyDescent="0.2">
      <c r="A50" s="381"/>
      <c r="B50" s="384" t="s">
        <v>113</v>
      </c>
      <c r="C50" s="382" t="s">
        <v>181</v>
      </c>
      <c r="D50" s="385"/>
      <c r="E50" s="383"/>
      <c r="F50" s="548">
        <v>4574</v>
      </c>
      <c r="G50" s="548">
        <v>3576</v>
      </c>
      <c r="H50" s="548">
        <v>4789</v>
      </c>
      <c r="I50" s="548">
        <v>4134</v>
      </c>
      <c r="J50" s="550">
        <v>5062</v>
      </c>
      <c r="K50" s="549">
        <v>-488</v>
      </c>
      <c r="L50" s="380">
        <v>-9.6404583168708022</v>
      </c>
    </row>
    <row r="51" spans="1:12" s="110" customFormat="1" ht="15" customHeight="1" x14ac:dyDescent="0.2">
      <c r="A51" s="381"/>
      <c r="B51" s="385"/>
      <c r="C51" s="382" t="s">
        <v>352</v>
      </c>
      <c r="D51" s="385"/>
      <c r="E51" s="383"/>
      <c r="F51" s="548">
        <v>1551</v>
      </c>
      <c r="G51" s="548">
        <v>1334</v>
      </c>
      <c r="H51" s="548">
        <v>1817</v>
      </c>
      <c r="I51" s="548">
        <v>1653</v>
      </c>
      <c r="J51" s="548">
        <v>1690</v>
      </c>
      <c r="K51" s="549">
        <v>-139</v>
      </c>
      <c r="L51" s="380">
        <v>-8.2248520710059179</v>
      </c>
    </row>
    <row r="52" spans="1:12" s="110" customFormat="1" ht="15" customHeight="1" x14ac:dyDescent="0.2">
      <c r="A52" s="381"/>
      <c r="B52" s="384"/>
      <c r="C52" s="382" t="s">
        <v>182</v>
      </c>
      <c r="D52" s="385"/>
      <c r="E52" s="383"/>
      <c r="F52" s="548">
        <v>3454</v>
      </c>
      <c r="G52" s="548">
        <v>3325</v>
      </c>
      <c r="H52" s="548">
        <v>3889</v>
      </c>
      <c r="I52" s="548">
        <v>3175</v>
      </c>
      <c r="J52" s="548">
        <v>3402</v>
      </c>
      <c r="K52" s="549">
        <v>52</v>
      </c>
      <c r="L52" s="380">
        <v>1.5285126396237507</v>
      </c>
    </row>
    <row r="53" spans="1:12" s="269" customFormat="1" ht="11.25" customHeight="1" x14ac:dyDescent="0.2">
      <c r="A53" s="381"/>
      <c r="B53" s="385"/>
      <c r="C53" s="382" t="s">
        <v>352</v>
      </c>
      <c r="D53" s="385"/>
      <c r="E53" s="383"/>
      <c r="F53" s="548">
        <v>1729</v>
      </c>
      <c r="G53" s="548">
        <v>1812</v>
      </c>
      <c r="H53" s="548">
        <v>2102</v>
      </c>
      <c r="I53" s="548">
        <v>1717</v>
      </c>
      <c r="J53" s="550">
        <v>1799</v>
      </c>
      <c r="K53" s="549">
        <v>-70</v>
      </c>
      <c r="L53" s="380">
        <v>-3.8910505836575875</v>
      </c>
    </row>
    <row r="54" spans="1:12" s="151" customFormat="1" ht="12.75" customHeight="1" x14ac:dyDescent="0.2">
      <c r="A54" s="381"/>
      <c r="B54" s="384" t="s">
        <v>113</v>
      </c>
      <c r="C54" s="384" t="s">
        <v>116</v>
      </c>
      <c r="D54" s="385"/>
      <c r="E54" s="383"/>
      <c r="F54" s="548">
        <v>6328</v>
      </c>
      <c r="G54" s="548">
        <v>5185</v>
      </c>
      <c r="H54" s="548">
        <v>6760</v>
      </c>
      <c r="I54" s="548">
        <v>5463</v>
      </c>
      <c r="J54" s="548">
        <v>6593</v>
      </c>
      <c r="K54" s="549">
        <v>-265</v>
      </c>
      <c r="L54" s="380">
        <v>-4.0194145305627185</v>
      </c>
    </row>
    <row r="55" spans="1:12" ht="11.25" x14ac:dyDescent="0.2">
      <c r="A55" s="381"/>
      <c r="B55" s="385"/>
      <c r="C55" s="382" t="s">
        <v>352</v>
      </c>
      <c r="D55" s="385"/>
      <c r="E55" s="383"/>
      <c r="F55" s="548">
        <v>2395</v>
      </c>
      <c r="G55" s="548">
        <v>2206</v>
      </c>
      <c r="H55" s="548">
        <v>2829</v>
      </c>
      <c r="I55" s="548">
        <v>2433</v>
      </c>
      <c r="J55" s="548">
        <v>2535</v>
      </c>
      <c r="K55" s="549">
        <v>-140</v>
      </c>
      <c r="L55" s="380">
        <v>-5.5226824457593686</v>
      </c>
    </row>
    <row r="56" spans="1:12" ht="14.25" customHeight="1" x14ac:dyDescent="0.2">
      <c r="A56" s="381"/>
      <c r="B56" s="385"/>
      <c r="C56" s="384" t="s">
        <v>117</v>
      </c>
      <c r="D56" s="385"/>
      <c r="E56" s="383"/>
      <c r="F56" s="548">
        <v>1692</v>
      </c>
      <c r="G56" s="548">
        <v>1704</v>
      </c>
      <c r="H56" s="548">
        <v>1915</v>
      </c>
      <c r="I56" s="548">
        <v>1837</v>
      </c>
      <c r="J56" s="548">
        <v>1863</v>
      </c>
      <c r="K56" s="549">
        <v>-171</v>
      </c>
      <c r="L56" s="380">
        <v>-9.1787439613526569</v>
      </c>
    </row>
    <row r="57" spans="1:12" ht="18.75" customHeight="1" x14ac:dyDescent="0.2">
      <c r="A57" s="388"/>
      <c r="B57" s="389"/>
      <c r="C57" s="390" t="s">
        <v>352</v>
      </c>
      <c r="D57" s="389"/>
      <c r="E57" s="391"/>
      <c r="F57" s="551">
        <v>882</v>
      </c>
      <c r="G57" s="552">
        <v>936</v>
      </c>
      <c r="H57" s="552">
        <v>1088</v>
      </c>
      <c r="I57" s="552">
        <v>934</v>
      </c>
      <c r="J57" s="552">
        <v>952</v>
      </c>
      <c r="K57" s="553">
        <f t="shared" ref="K57" si="0">IF(OR(F57=".",J57=".")=TRUE,".",IF(OR(F57="*",J57="*")=TRUE,"*",IF(AND(F57="-",J57="-")=TRUE,"-",IF(AND(ISNUMBER(J57),ISNUMBER(F57))=TRUE,IF(F57-J57=0,0,F57-J57),IF(ISNUMBER(F57)=TRUE,F57,-J57)))))</f>
        <v>-70</v>
      </c>
      <c r="L57" s="392">
        <f t="shared" ref="L57" si="1">IF(K57 =".",".",IF(K57 ="*","*",IF(K57="-","-",IF(K57=0,0,IF(OR(J57="-",J57=".",F57="-",F57=".")=TRUE,"X",IF(J57=0,"0,0",IF(ABS(K57*100/J57)&gt;250,".X",(K57*100/J57))))))))</f>
        <v>-7.3529411764705879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8233</v>
      </c>
      <c r="E11" s="114">
        <v>7278</v>
      </c>
      <c r="F11" s="114">
        <v>11276</v>
      </c>
      <c r="G11" s="114">
        <v>7489</v>
      </c>
      <c r="H11" s="140">
        <v>8794</v>
      </c>
      <c r="I11" s="115">
        <v>-561</v>
      </c>
      <c r="J11" s="116">
        <v>-6.3793495565158063</v>
      </c>
    </row>
    <row r="12" spans="1:15" s="110" customFormat="1" ht="24.95" customHeight="1" x14ac:dyDescent="0.2">
      <c r="A12" s="193" t="s">
        <v>132</v>
      </c>
      <c r="B12" s="194" t="s">
        <v>133</v>
      </c>
      <c r="C12" s="113">
        <v>4.8584962953965749E-2</v>
      </c>
      <c r="D12" s="115">
        <v>4</v>
      </c>
      <c r="E12" s="114" t="s">
        <v>513</v>
      </c>
      <c r="F12" s="114">
        <v>21</v>
      </c>
      <c r="G12" s="114">
        <v>3</v>
      </c>
      <c r="H12" s="140">
        <v>8</v>
      </c>
      <c r="I12" s="115">
        <v>-4</v>
      </c>
      <c r="J12" s="116">
        <v>-50</v>
      </c>
    </row>
    <row r="13" spans="1:15" s="110" customFormat="1" ht="24.95" customHeight="1" x14ac:dyDescent="0.2">
      <c r="A13" s="193" t="s">
        <v>134</v>
      </c>
      <c r="B13" s="199" t="s">
        <v>214</v>
      </c>
      <c r="C13" s="113">
        <v>0.98384549981780633</v>
      </c>
      <c r="D13" s="115">
        <v>81</v>
      </c>
      <c r="E13" s="114">
        <v>257</v>
      </c>
      <c r="F13" s="114">
        <v>319</v>
      </c>
      <c r="G13" s="114">
        <v>45</v>
      </c>
      <c r="H13" s="140">
        <v>45</v>
      </c>
      <c r="I13" s="115">
        <v>36</v>
      </c>
      <c r="J13" s="116">
        <v>80</v>
      </c>
    </row>
    <row r="14" spans="1:15" s="287" customFormat="1" ht="24.95" customHeight="1" x14ac:dyDescent="0.2">
      <c r="A14" s="193" t="s">
        <v>215</v>
      </c>
      <c r="B14" s="199" t="s">
        <v>137</v>
      </c>
      <c r="C14" s="113">
        <v>5.5751244989675692</v>
      </c>
      <c r="D14" s="115">
        <v>459</v>
      </c>
      <c r="E14" s="114" t="s">
        <v>513</v>
      </c>
      <c r="F14" s="114">
        <v>776</v>
      </c>
      <c r="G14" s="114">
        <v>413</v>
      </c>
      <c r="H14" s="140">
        <v>527</v>
      </c>
      <c r="I14" s="115">
        <v>-68</v>
      </c>
      <c r="J14" s="116">
        <v>-12.903225806451612</v>
      </c>
      <c r="K14" s="110"/>
      <c r="L14" s="110"/>
      <c r="M14" s="110"/>
      <c r="N14" s="110"/>
      <c r="O14" s="110"/>
    </row>
    <row r="15" spans="1:15" s="110" customFormat="1" ht="24.95" customHeight="1" x14ac:dyDescent="0.2">
      <c r="A15" s="193" t="s">
        <v>216</v>
      </c>
      <c r="B15" s="199" t="s">
        <v>217</v>
      </c>
      <c r="C15" s="113">
        <v>2.4535406291752704</v>
      </c>
      <c r="D15" s="115">
        <v>202</v>
      </c>
      <c r="E15" s="114">
        <v>84</v>
      </c>
      <c r="F15" s="114">
        <v>326</v>
      </c>
      <c r="G15" s="114">
        <v>160</v>
      </c>
      <c r="H15" s="140">
        <v>144</v>
      </c>
      <c r="I15" s="115">
        <v>58</v>
      </c>
      <c r="J15" s="116">
        <v>40.277777777777779</v>
      </c>
    </row>
    <row r="16" spans="1:15" s="287" customFormat="1" ht="24.95" customHeight="1" x14ac:dyDescent="0.2">
      <c r="A16" s="193" t="s">
        <v>218</v>
      </c>
      <c r="B16" s="199" t="s">
        <v>141</v>
      </c>
      <c r="C16" s="113">
        <v>2.5021255921292358</v>
      </c>
      <c r="D16" s="115">
        <v>206</v>
      </c>
      <c r="E16" s="114">
        <v>100</v>
      </c>
      <c r="F16" s="114">
        <v>364</v>
      </c>
      <c r="G16" s="114">
        <v>221</v>
      </c>
      <c r="H16" s="140">
        <v>243</v>
      </c>
      <c r="I16" s="115">
        <v>-37</v>
      </c>
      <c r="J16" s="116">
        <v>-15.22633744855967</v>
      </c>
      <c r="K16" s="110"/>
      <c r="L16" s="110"/>
      <c r="M16" s="110"/>
      <c r="N16" s="110"/>
      <c r="O16" s="110"/>
    </row>
    <row r="17" spans="1:15" s="110" customFormat="1" ht="24.95" customHeight="1" x14ac:dyDescent="0.2">
      <c r="A17" s="193" t="s">
        <v>142</v>
      </c>
      <c r="B17" s="199" t="s">
        <v>220</v>
      </c>
      <c r="C17" s="113">
        <v>0.61945827766306327</v>
      </c>
      <c r="D17" s="115">
        <v>51</v>
      </c>
      <c r="E17" s="114" t="s">
        <v>513</v>
      </c>
      <c r="F17" s="114">
        <v>86</v>
      </c>
      <c r="G17" s="114">
        <v>32</v>
      </c>
      <c r="H17" s="140">
        <v>140</v>
      </c>
      <c r="I17" s="115">
        <v>-89</v>
      </c>
      <c r="J17" s="116">
        <v>-63.571428571428569</v>
      </c>
    </row>
    <row r="18" spans="1:15" s="287" customFormat="1" ht="24.95" customHeight="1" x14ac:dyDescent="0.2">
      <c r="A18" s="201" t="s">
        <v>144</v>
      </c>
      <c r="B18" s="202" t="s">
        <v>145</v>
      </c>
      <c r="C18" s="113">
        <v>6.0366816470302442</v>
      </c>
      <c r="D18" s="115">
        <v>497</v>
      </c>
      <c r="E18" s="114">
        <v>436</v>
      </c>
      <c r="F18" s="114">
        <v>535</v>
      </c>
      <c r="G18" s="114">
        <v>583</v>
      </c>
      <c r="H18" s="140">
        <v>868</v>
      </c>
      <c r="I18" s="115">
        <v>-371</v>
      </c>
      <c r="J18" s="116">
        <v>-42.741935483870968</v>
      </c>
      <c r="K18" s="110"/>
      <c r="L18" s="110"/>
      <c r="M18" s="110"/>
      <c r="N18" s="110"/>
      <c r="O18" s="110"/>
    </row>
    <row r="19" spans="1:15" s="110" customFormat="1" ht="24.95" customHeight="1" x14ac:dyDescent="0.2">
      <c r="A19" s="193" t="s">
        <v>146</v>
      </c>
      <c r="B19" s="199" t="s">
        <v>147</v>
      </c>
      <c r="C19" s="113">
        <v>11.453905016397425</v>
      </c>
      <c r="D19" s="115">
        <v>943</v>
      </c>
      <c r="E19" s="114">
        <v>770</v>
      </c>
      <c r="F19" s="114">
        <v>1396</v>
      </c>
      <c r="G19" s="114">
        <v>837</v>
      </c>
      <c r="H19" s="140">
        <v>1029</v>
      </c>
      <c r="I19" s="115">
        <v>-86</v>
      </c>
      <c r="J19" s="116">
        <v>-8.3576287657920307</v>
      </c>
    </row>
    <row r="20" spans="1:15" s="287" customFormat="1" ht="24.95" customHeight="1" x14ac:dyDescent="0.2">
      <c r="A20" s="193" t="s">
        <v>148</v>
      </c>
      <c r="B20" s="199" t="s">
        <v>149</v>
      </c>
      <c r="C20" s="113">
        <v>7.5063767763877083</v>
      </c>
      <c r="D20" s="115">
        <v>618</v>
      </c>
      <c r="E20" s="114">
        <v>471</v>
      </c>
      <c r="F20" s="114">
        <v>806</v>
      </c>
      <c r="G20" s="114">
        <v>481</v>
      </c>
      <c r="H20" s="140">
        <v>738</v>
      </c>
      <c r="I20" s="115">
        <v>-120</v>
      </c>
      <c r="J20" s="116">
        <v>-16.260162601626018</v>
      </c>
      <c r="K20" s="110"/>
      <c r="L20" s="110"/>
      <c r="M20" s="110"/>
      <c r="N20" s="110"/>
      <c r="O20" s="110"/>
    </row>
    <row r="21" spans="1:15" s="110" customFormat="1" ht="24.95" customHeight="1" x14ac:dyDescent="0.2">
      <c r="A21" s="201" t="s">
        <v>150</v>
      </c>
      <c r="B21" s="202" t="s">
        <v>151</v>
      </c>
      <c r="C21" s="113">
        <v>4.4819628325033403</v>
      </c>
      <c r="D21" s="115">
        <v>369</v>
      </c>
      <c r="E21" s="114">
        <v>410</v>
      </c>
      <c r="F21" s="114">
        <v>539</v>
      </c>
      <c r="G21" s="114">
        <v>435</v>
      </c>
      <c r="H21" s="140">
        <v>481</v>
      </c>
      <c r="I21" s="115">
        <v>-112</v>
      </c>
      <c r="J21" s="116">
        <v>-23.284823284823286</v>
      </c>
    </row>
    <row r="22" spans="1:15" s="110" customFormat="1" ht="24.95" customHeight="1" x14ac:dyDescent="0.2">
      <c r="A22" s="201" t="s">
        <v>152</v>
      </c>
      <c r="B22" s="199" t="s">
        <v>153</v>
      </c>
      <c r="C22" s="113">
        <v>2.8786590550224704</v>
      </c>
      <c r="D22" s="115">
        <v>237</v>
      </c>
      <c r="E22" s="114">
        <v>202</v>
      </c>
      <c r="F22" s="114">
        <v>305</v>
      </c>
      <c r="G22" s="114">
        <v>190</v>
      </c>
      <c r="H22" s="140">
        <v>230</v>
      </c>
      <c r="I22" s="115">
        <v>7</v>
      </c>
      <c r="J22" s="116">
        <v>3.0434782608695654</v>
      </c>
    </row>
    <row r="23" spans="1:15" s="110" customFormat="1" ht="24.95" customHeight="1" x14ac:dyDescent="0.2">
      <c r="A23" s="193" t="s">
        <v>154</v>
      </c>
      <c r="B23" s="199" t="s">
        <v>155</v>
      </c>
      <c r="C23" s="113">
        <v>1.1903315923721609</v>
      </c>
      <c r="D23" s="115">
        <v>98</v>
      </c>
      <c r="E23" s="114" t="s">
        <v>513</v>
      </c>
      <c r="F23" s="114">
        <v>112</v>
      </c>
      <c r="G23" s="114">
        <v>57</v>
      </c>
      <c r="H23" s="140">
        <v>73</v>
      </c>
      <c r="I23" s="115">
        <v>25</v>
      </c>
      <c r="J23" s="116">
        <v>34.246575342465754</v>
      </c>
    </row>
    <row r="24" spans="1:15" s="110" customFormat="1" ht="24.95" customHeight="1" x14ac:dyDescent="0.2">
      <c r="A24" s="193" t="s">
        <v>156</v>
      </c>
      <c r="B24" s="199" t="s">
        <v>221</v>
      </c>
      <c r="C24" s="113">
        <v>9.9234786833475042</v>
      </c>
      <c r="D24" s="115">
        <v>817</v>
      </c>
      <c r="E24" s="114">
        <v>443</v>
      </c>
      <c r="F24" s="114">
        <v>698</v>
      </c>
      <c r="G24" s="114">
        <v>479</v>
      </c>
      <c r="H24" s="140">
        <v>571</v>
      </c>
      <c r="I24" s="115">
        <v>246</v>
      </c>
      <c r="J24" s="116">
        <v>43.082311733800353</v>
      </c>
    </row>
    <row r="25" spans="1:15" s="110" customFormat="1" ht="24.95" customHeight="1" x14ac:dyDescent="0.2">
      <c r="A25" s="193" t="s">
        <v>222</v>
      </c>
      <c r="B25" s="204" t="s">
        <v>159</v>
      </c>
      <c r="C25" s="113">
        <v>11.988339608891048</v>
      </c>
      <c r="D25" s="115">
        <v>987</v>
      </c>
      <c r="E25" s="114">
        <v>768</v>
      </c>
      <c r="F25" s="114">
        <v>1118</v>
      </c>
      <c r="G25" s="114">
        <v>885</v>
      </c>
      <c r="H25" s="140">
        <v>934</v>
      </c>
      <c r="I25" s="115">
        <v>53</v>
      </c>
      <c r="J25" s="116">
        <v>5.6745182012847968</v>
      </c>
    </row>
    <row r="26" spans="1:15" s="110" customFormat="1" ht="24.95" customHeight="1" x14ac:dyDescent="0.2">
      <c r="A26" s="201">
        <v>782.78300000000002</v>
      </c>
      <c r="B26" s="203" t="s">
        <v>160</v>
      </c>
      <c r="C26" s="113">
        <v>14.101785497388558</v>
      </c>
      <c r="D26" s="115">
        <v>1161</v>
      </c>
      <c r="E26" s="114">
        <v>1337</v>
      </c>
      <c r="F26" s="114">
        <v>1601</v>
      </c>
      <c r="G26" s="114">
        <v>1369</v>
      </c>
      <c r="H26" s="140">
        <v>1422</v>
      </c>
      <c r="I26" s="115">
        <v>-261</v>
      </c>
      <c r="J26" s="116">
        <v>-18.354430379746834</v>
      </c>
    </row>
    <row r="27" spans="1:15" s="110" customFormat="1" ht="24.95" customHeight="1" x14ac:dyDescent="0.2">
      <c r="A27" s="193" t="s">
        <v>161</v>
      </c>
      <c r="B27" s="199" t="s">
        <v>162</v>
      </c>
      <c r="C27" s="113">
        <v>2.2592007773594074</v>
      </c>
      <c r="D27" s="115">
        <v>186</v>
      </c>
      <c r="E27" s="114" t="s">
        <v>513</v>
      </c>
      <c r="F27" s="114">
        <v>356</v>
      </c>
      <c r="G27" s="114">
        <v>178</v>
      </c>
      <c r="H27" s="140">
        <v>145</v>
      </c>
      <c r="I27" s="115">
        <v>41</v>
      </c>
      <c r="J27" s="116">
        <v>28.275862068965516</v>
      </c>
    </row>
    <row r="28" spans="1:15" s="110" customFormat="1" ht="24.95" customHeight="1" x14ac:dyDescent="0.2">
      <c r="A28" s="193" t="s">
        <v>163</v>
      </c>
      <c r="B28" s="199" t="s">
        <v>164</v>
      </c>
      <c r="C28" s="113">
        <v>4.9921049435199807</v>
      </c>
      <c r="D28" s="115">
        <v>411</v>
      </c>
      <c r="E28" s="114">
        <v>510</v>
      </c>
      <c r="F28" s="114">
        <v>609</v>
      </c>
      <c r="G28" s="114">
        <v>350</v>
      </c>
      <c r="H28" s="140">
        <v>342</v>
      </c>
      <c r="I28" s="115">
        <v>69</v>
      </c>
      <c r="J28" s="116">
        <v>20.17543859649123</v>
      </c>
    </row>
    <row r="29" spans="1:15" s="110" customFormat="1" ht="24.95" customHeight="1" x14ac:dyDescent="0.2">
      <c r="A29" s="193">
        <v>86</v>
      </c>
      <c r="B29" s="199" t="s">
        <v>165</v>
      </c>
      <c r="C29" s="113">
        <v>5.672294424875501</v>
      </c>
      <c r="D29" s="115">
        <v>467</v>
      </c>
      <c r="E29" s="114">
        <v>511</v>
      </c>
      <c r="F29" s="114">
        <v>751</v>
      </c>
      <c r="G29" s="114">
        <v>442</v>
      </c>
      <c r="H29" s="140">
        <v>535</v>
      </c>
      <c r="I29" s="115">
        <v>-68</v>
      </c>
      <c r="J29" s="116">
        <v>-12.710280373831775</v>
      </c>
    </row>
    <row r="30" spans="1:15" s="110" customFormat="1" ht="24.95" customHeight="1" x14ac:dyDescent="0.2">
      <c r="A30" s="193">
        <v>87.88</v>
      </c>
      <c r="B30" s="204" t="s">
        <v>166</v>
      </c>
      <c r="C30" s="113">
        <v>5.1135673509048951</v>
      </c>
      <c r="D30" s="115">
        <v>421</v>
      </c>
      <c r="E30" s="114">
        <v>353</v>
      </c>
      <c r="F30" s="114">
        <v>726</v>
      </c>
      <c r="G30" s="114">
        <v>310</v>
      </c>
      <c r="H30" s="140">
        <v>393</v>
      </c>
      <c r="I30" s="115">
        <v>28</v>
      </c>
      <c r="J30" s="116">
        <v>7.1246819338422389</v>
      </c>
    </row>
    <row r="31" spans="1:15" s="110" customFormat="1" ht="24.95" customHeight="1" x14ac:dyDescent="0.2">
      <c r="A31" s="193" t="s">
        <v>167</v>
      </c>
      <c r="B31" s="199" t="s">
        <v>168</v>
      </c>
      <c r="C31" s="113">
        <v>5.7937568322604154</v>
      </c>
      <c r="D31" s="115">
        <v>477</v>
      </c>
      <c r="E31" s="114">
        <v>404</v>
      </c>
      <c r="F31" s="114">
        <v>608</v>
      </c>
      <c r="G31" s="114">
        <v>432</v>
      </c>
      <c r="H31" s="140">
        <v>453</v>
      </c>
      <c r="I31" s="115">
        <v>24</v>
      </c>
      <c r="J31" s="116">
        <v>5.298013245033113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4.8584962953965749E-2</v>
      </c>
      <c r="D34" s="115">
        <v>4</v>
      </c>
      <c r="E34" s="114" t="s">
        <v>513</v>
      </c>
      <c r="F34" s="114">
        <v>21</v>
      </c>
      <c r="G34" s="114">
        <v>3</v>
      </c>
      <c r="H34" s="140">
        <v>8</v>
      </c>
      <c r="I34" s="115">
        <v>-4</v>
      </c>
      <c r="J34" s="116">
        <v>-50</v>
      </c>
    </row>
    <row r="35" spans="1:10" s="110" customFormat="1" ht="24.95" customHeight="1" x14ac:dyDescent="0.2">
      <c r="A35" s="292" t="s">
        <v>171</v>
      </c>
      <c r="B35" s="293" t="s">
        <v>172</v>
      </c>
      <c r="C35" s="113">
        <v>12.59565164581562</v>
      </c>
      <c r="D35" s="115">
        <v>1037</v>
      </c>
      <c r="E35" s="114" t="s">
        <v>513</v>
      </c>
      <c r="F35" s="114">
        <v>1630</v>
      </c>
      <c r="G35" s="114">
        <v>1041</v>
      </c>
      <c r="H35" s="140">
        <v>1440</v>
      </c>
      <c r="I35" s="115">
        <v>-403</v>
      </c>
      <c r="J35" s="116">
        <v>-27.986111111111111</v>
      </c>
    </row>
    <row r="36" spans="1:10" s="110" customFormat="1" ht="24.95" customHeight="1" x14ac:dyDescent="0.2">
      <c r="A36" s="294" t="s">
        <v>173</v>
      </c>
      <c r="B36" s="295" t="s">
        <v>174</v>
      </c>
      <c r="C36" s="125">
        <v>87.355763391230411</v>
      </c>
      <c r="D36" s="143">
        <v>7192</v>
      </c>
      <c r="E36" s="144">
        <v>6388</v>
      </c>
      <c r="F36" s="144">
        <v>9625</v>
      </c>
      <c r="G36" s="144">
        <v>6445</v>
      </c>
      <c r="H36" s="145">
        <v>7346</v>
      </c>
      <c r="I36" s="143">
        <v>-154</v>
      </c>
      <c r="J36" s="146">
        <v>-2.0963789817587801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8233</v>
      </c>
      <c r="F11" s="264">
        <v>7278</v>
      </c>
      <c r="G11" s="264">
        <v>11276</v>
      </c>
      <c r="H11" s="264">
        <v>7489</v>
      </c>
      <c r="I11" s="265">
        <v>8794</v>
      </c>
      <c r="J11" s="263">
        <v>-561</v>
      </c>
      <c r="K11" s="266">
        <v>-6.3793495565158063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29.32102514271833</v>
      </c>
      <c r="E13" s="115">
        <v>2414</v>
      </c>
      <c r="F13" s="114">
        <v>2475</v>
      </c>
      <c r="G13" s="114">
        <v>3276</v>
      </c>
      <c r="H13" s="114">
        <v>2790</v>
      </c>
      <c r="I13" s="140">
        <v>2891</v>
      </c>
      <c r="J13" s="115">
        <v>-477</v>
      </c>
      <c r="K13" s="116">
        <v>-16.49948114839156</v>
      </c>
    </row>
    <row r="14" spans="1:15" ht="15.95" customHeight="1" x14ac:dyDescent="0.2">
      <c r="A14" s="306" t="s">
        <v>230</v>
      </c>
      <c r="B14" s="307"/>
      <c r="C14" s="308"/>
      <c r="D14" s="113">
        <v>47.261022713470183</v>
      </c>
      <c r="E14" s="115">
        <v>3891</v>
      </c>
      <c r="F14" s="114">
        <v>3336</v>
      </c>
      <c r="G14" s="114">
        <v>6058</v>
      </c>
      <c r="H14" s="114">
        <v>3264</v>
      </c>
      <c r="I14" s="140">
        <v>3894</v>
      </c>
      <c r="J14" s="115">
        <v>-3</v>
      </c>
      <c r="K14" s="116">
        <v>-7.7041602465331274E-2</v>
      </c>
    </row>
    <row r="15" spans="1:15" ht="15.95" customHeight="1" x14ac:dyDescent="0.2">
      <c r="A15" s="306" t="s">
        <v>231</v>
      </c>
      <c r="B15" s="307"/>
      <c r="C15" s="308"/>
      <c r="D15" s="113">
        <v>10.785861775780395</v>
      </c>
      <c r="E15" s="115">
        <v>888</v>
      </c>
      <c r="F15" s="114">
        <v>658</v>
      </c>
      <c r="G15" s="114">
        <v>915</v>
      </c>
      <c r="H15" s="114">
        <v>669</v>
      </c>
      <c r="I15" s="140">
        <v>999</v>
      </c>
      <c r="J15" s="115">
        <v>-111</v>
      </c>
      <c r="K15" s="116">
        <v>-11.111111111111111</v>
      </c>
    </row>
    <row r="16" spans="1:15" ht="15.95" customHeight="1" x14ac:dyDescent="0.2">
      <c r="A16" s="306" t="s">
        <v>232</v>
      </c>
      <c r="B16" s="307"/>
      <c r="C16" s="308"/>
      <c r="D16" s="113">
        <v>12.279849386614842</v>
      </c>
      <c r="E16" s="115">
        <v>1011</v>
      </c>
      <c r="F16" s="114">
        <v>782</v>
      </c>
      <c r="G16" s="114">
        <v>924</v>
      </c>
      <c r="H16" s="114">
        <v>738</v>
      </c>
      <c r="I16" s="140">
        <v>991</v>
      </c>
      <c r="J16" s="115">
        <v>20</v>
      </c>
      <c r="K16" s="116">
        <v>2.0181634712411705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0.4008259443702174</v>
      </c>
      <c r="E18" s="115">
        <v>33</v>
      </c>
      <c r="F18" s="114">
        <v>34</v>
      </c>
      <c r="G18" s="114">
        <v>44</v>
      </c>
      <c r="H18" s="114">
        <v>31</v>
      </c>
      <c r="I18" s="140">
        <v>36</v>
      </c>
      <c r="J18" s="115">
        <v>-3</v>
      </c>
      <c r="K18" s="116">
        <v>-8.3333333333333339</v>
      </c>
    </row>
    <row r="19" spans="1:11" ht="14.1" customHeight="1" x14ac:dyDescent="0.2">
      <c r="A19" s="306" t="s">
        <v>235</v>
      </c>
      <c r="B19" s="307" t="s">
        <v>236</v>
      </c>
      <c r="C19" s="308"/>
      <c r="D19" s="113">
        <v>0.34009474067776024</v>
      </c>
      <c r="E19" s="115">
        <v>28</v>
      </c>
      <c r="F19" s="114">
        <v>29</v>
      </c>
      <c r="G19" s="114">
        <v>35</v>
      </c>
      <c r="H19" s="114">
        <v>25</v>
      </c>
      <c r="I19" s="140">
        <v>32</v>
      </c>
      <c r="J19" s="115">
        <v>-4</v>
      </c>
      <c r="K19" s="116">
        <v>-12.5</v>
      </c>
    </row>
    <row r="20" spans="1:11" ht="14.1" customHeight="1" x14ac:dyDescent="0.2">
      <c r="A20" s="306">
        <v>12</v>
      </c>
      <c r="B20" s="307" t="s">
        <v>237</v>
      </c>
      <c r="C20" s="308"/>
      <c r="D20" s="113">
        <v>0.57087331470909752</v>
      </c>
      <c r="E20" s="115">
        <v>47</v>
      </c>
      <c r="F20" s="114">
        <v>33</v>
      </c>
      <c r="G20" s="114">
        <v>80</v>
      </c>
      <c r="H20" s="114">
        <v>57</v>
      </c>
      <c r="I20" s="140">
        <v>51</v>
      </c>
      <c r="J20" s="115">
        <v>-4</v>
      </c>
      <c r="K20" s="116">
        <v>-7.8431372549019605</v>
      </c>
    </row>
    <row r="21" spans="1:11" ht="14.1" customHeight="1" x14ac:dyDescent="0.2">
      <c r="A21" s="306">
        <v>21</v>
      </c>
      <c r="B21" s="307" t="s">
        <v>238</v>
      </c>
      <c r="C21" s="308"/>
      <c r="D21" s="113">
        <v>4.8584962953965749E-2</v>
      </c>
      <c r="E21" s="115">
        <v>4</v>
      </c>
      <c r="F21" s="114">
        <v>3</v>
      </c>
      <c r="G21" s="114">
        <v>4</v>
      </c>
      <c r="H21" s="114" t="s">
        <v>513</v>
      </c>
      <c r="I21" s="140" t="s">
        <v>513</v>
      </c>
      <c r="J21" s="115" t="s">
        <v>513</v>
      </c>
      <c r="K21" s="116" t="s">
        <v>513</v>
      </c>
    </row>
    <row r="22" spans="1:11" ht="14.1" customHeight="1" x14ac:dyDescent="0.2">
      <c r="A22" s="306">
        <v>22</v>
      </c>
      <c r="B22" s="307" t="s">
        <v>239</v>
      </c>
      <c r="C22" s="308"/>
      <c r="D22" s="113">
        <v>1.4089639256650066</v>
      </c>
      <c r="E22" s="115">
        <v>116</v>
      </c>
      <c r="F22" s="114">
        <v>45</v>
      </c>
      <c r="G22" s="114">
        <v>116</v>
      </c>
      <c r="H22" s="114">
        <v>59</v>
      </c>
      <c r="I22" s="140">
        <v>94</v>
      </c>
      <c r="J22" s="115">
        <v>22</v>
      </c>
      <c r="K22" s="116">
        <v>23.404255319148938</v>
      </c>
    </row>
    <row r="23" spans="1:11" ht="14.1" customHeight="1" x14ac:dyDescent="0.2">
      <c r="A23" s="306">
        <v>23</v>
      </c>
      <c r="B23" s="307" t="s">
        <v>240</v>
      </c>
      <c r="C23" s="308"/>
      <c r="D23" s="113">
        <v>0.55872707397060606</v>
      </c>
      <c r="E23" s="115">
        <v>46</v>
      </c>
      <c r="F23" s="114">
        <v>16</v>
      </c>
      <c r="G23" s="114">
        <v>67</v>
      </c>
      <c r="H23" s="114">
        <v>45</v>
      </c>
      <c r="I23" s="140">
        <v>130</v>
      </c>
      <c r="J23" s="115">
        <v>-84</v>
      </c>
      <c r="K23" s="116">
        <v>-64.615384615384613</v>
      </c>
    </row>
    <row r="24" spans="1:11" ht="14.1" customHeight="1" x14ac:dyDescent="0.2">
      <c r="A24" s="306">
        <v>24</v>
      </c>
      <c r="B24" s="307" t="s">
        <v>241</v>
      </c>
      <c r="C24" s="308"/>
      <c r="D24" s="113">
        <v>1.9069597959431557</v>
      </c>
      <c r="E24" s="115">
        <v>157</v>
      </c>
      <c r="F24" s="114">
        <v>108</v>
      </c>
      <c r="G24" s="114">
        <v>229</v>
      </c>
      <c r="H24" s="114">
        <v>151</v>
      </c>
      <c r="I24" s="140">
        <v>193</v>
      </c>
      <c r="J24" s="115">
        <v>-36</v>
      </c>
      <c r="K24" s="116">
        <v>-18.652849740932641</v>
      </c>
    </row>
    <row r="25" spans="1:11" ht="14.1" customHeight="1" x14ac:dyDescent="0.2">
      <c r="A25" s="306">
        <v>25</v>
      </c>
      <c r="B25" s="307" t="s">
        <v>242</v>
      </c>
      <c r="C25" s="308"/>
      <c r="D25" s="113">
        <v>2.4049556662213045</v>
      </c>
      <c r="E25" s="115">
        <v>198</v>
      </c>
      <c r="F25" s="114">
        <v>162</v>
      </c>
      <c r="G25" s="114">
        <v>369</v>
      </c>
      <c r="H25" s="114">
        <v>153</v>
      </c>
      <c r="I25" s="140">
        <v>286</v>
      </c>
      <c r="J25" s="115">
        <v>-88</v>
      </c>
      <c r="K25" s="116">
        <v>-30.76923076923077</v>
      </c>
    </row>
    <row r="26" spans="1:11" ht="14.1" customHeight="1" x14ac:dyDescent="0.2">
      <c r="A26" s="306">
        <v>26</v>
      </c>
      <c r="B26" s="307" t="s">
        <v>243</v>
      </c>
      <c r="C26" s="308"/>
      <c r="D26" s="113">
        <v>2.0162759625895785</v>
      </c>
      <c r="E26" s="115">
        <v>166</v>
      </c>
      <c r="F26" s="114">
        <v>196</v>
      </c>
      <c r="G26" s="114">
        <v>354</v>
      </c>
      <c r="H26" s="114">
        <v>116</v>
      </c>
      <c r="I26" s="140">
        <v>167</v>
      </c>
      <c r="J26" s="115">
        <v>-1</v>
      </c>
      <c r="K26" s="116">
        <v>-0.59880239520958078</v>
      </c>
    </row>
    <row r="27" spans="1:11" ht="14.1" customHeight="1" x14ac:dyDescent="0.2">
      <c r="A27" s="306">
        <v>27</v>
      </c>
      <c r="B27" s="307" t="s">
        <v>244</v>
      </c>
      <c r="C27" s="308"/>
      <c r="D27" s="113">
        <v>1.7612049070812583</v>
      </c>
      <c r="E27" s="115">
        <v>145</v>
      </c>
      <c r="F27" s="114">
        <v>90</v>
      </c>
      <c r="G27" s="114">
        <v>137</v>
      </c>
      <c r="H27" s="114">
        <v>78</v>
      </c>
      <c r="I27" s="140">
        <v>131</v>
      </c>
      <c r="J27" s="115">
        <v>14</v>
      </c>
      <c r="K27" s="116">
        <v>10.687022900763358</v>
      </c>
    </row>
    <row r="28" spans="1:11" ht="14.1" customHeight="1" x14ac:dyDescent="0.2">
      <c r="A28" s="306">
        <v>28</v>
      </c>
      <c r="B28" s="307" t="s">
        <v>245</v>
      </c>
      <c r="C28" s="308"/>
      <c r="D28" s="113">
        <v>9.7169925907931498E-2</v>
      </c>
      <c r="E28" s="115">
        <v>8</v>
      </c>
      <c r="F28" s="114">
        <v>8</v>
      </c>
      <c r="G28" s="114">
        <v>14</v>
      </c>
      <c r="H28" s="114">
        <v>11</v>
      </c>
      <c r="I28" s="140">
        <v>11</v>
      </c>
      <c r="J28" s="115">
        <v>-3</v>
      </c>
      <c r="K28" s="116">
        <v>-27.272727272727273</v>
      </c>
    </row>
    <row r="29" spans="1:11" ht="14.1" customHeight="1" x14ac:dyDescent="0.2">
      <c r="A29" s="306">
        <v>29</v>
      </c>
      <c r="B29" s="307" t="s">
        <v>246</v>
      </c>
      <c r="C29" s="308"/>
      <c r="D29" s="113">
        <v>3.2430462771772137</v>
      </c>
      <c r="E29" s="115">
        <v>267</v>
      </c>
      <c r="F29" s="114">
        <v>257</v>
      </c>
      <c r="G29" s="114">
        <v>404</v>
      </c>
      <c r="H29" s="114">
        <v>357</v>
      </c>
      <c r="I29" s="140">
        <v>332</v>
      </c>
      <c r="J29" s="115">
        <v>-65</v>
      </c>
      <c r="K29" s="116">
        <v>-19.578313253012048</v>
      </c>
    </row>
    <row r="30" spans="1:11" ht="14.1" customHeight="1" x14ac:dyDescent="0.2">
      <c r="A30" s="306" t="s">
        <v>247</v>
      </c>
      <c r="B30" s="307" t="s">
        <v>248</v>
      </c>
      <c r="C30" s="308"/>
      <c r="D30" s="113">
        <v>1.3725252034495323</v>
      </c>
      <c r="E30" s="115">
        <v>113</v>
      </c>
      <c r="F30" s="114">
        <v>74</v>
      </c>
      <c r="G30" s="114">
        <v>161</v>
      </c>
      <c r="H30" s="114">
        <v>129</v>
      </c>
      <c r="I30" s="140">
        <v>130</v>
      </c>
      <c r="J30" s="115">
        <v>-17</v>
      </c>
      <c r="K30" s="116">
        <v>-13.076923076923077</v>
      </c>
    </row>
    <row r="31" spans="1:11" ht="14.1" customHeight="1" x14ac:dyDescent="0.2">
      <c r="A31" s="306" t="s">
        <v>249</v>
      </c>
      <c r="B31" s="307" t="s">
        <v>250</v>
      </c>
      <c r="C31" s="308"/>
      <c r="D31" s="113">
        <v>1.8705210737276812</v>
      </c>
      <c r="E31" s="115">
        <v>154</v>
      </c>
      <c r="F31" s="114">
        <v>183</v>
      </c>
      <c r="G31" s="114">
        <v>243</v>
      </c>
      <c r="H31" s="114">
        <v>228</v>
      </c>
      <c r="I31" s="140">
        <v>202</v>
      </c>
      <c r="J31" s="115">
        <v>-48</v>
      </c>
      <c r="K31" s="116">
        <v>-23.762376237623762</v>
      </c>
    </row>
    <row r="32" spans="1:11" ht="14.1" customHeight="1" x14ac:dyDescent="0.2">
      <c r="A32" s="306">
        <v>31</v>
      </c>
      <c r="B32" s="307" t="s">
        <v>251</v>
      </c>
      <c r="C32" s="308"/>
      <c r="D32" s="113">
        <v>0.51014211101664031</v>
      </c>
      <c r="E32" s="115">
        <v>42</v>
      </c>
      <c r="F32" s="114">
        <v>45</v>
      </c>
      <c r="G32" s="114">
        <v>62</v>
      </c>
      <c r="H32" s="114">
        <v>43</v>
      </c>
      <c r="I32" s="140">
        <v>188</v>
      </c>
      <c r="J32" s="115">
        <v>-146</v>
      </c>
      <c r="K32" s="116">
        <v>-77.659574468085111</v>
      </c>
    </row>
    <row r="33" spans="1:11" ht="14.1" customHeight="1" x14ac:dyDescent="0.2">
      <c r="A33" s="306">
        <v>32</v>
      </c>
      <c r="B33" s="307" t="s">
        <v>252</v>
      </c>
      <c r="C33" s="308"/>
      <c r="D33" s="113">
        <v>2.6964654439450988</v>
      </c>
      <c r="E33" s="115">
        <v>222</v>
      </c>
      <c r="F33" s="114">
        <v>235</v>
      </c>
      <c r="G33" s="114">
        <v>219</v>
      </c>
      <c r="H33" s="114">
        <v>397</v>
      </c>
      <c r="I33" s="140">
        <v>292</v>
      </c>
      <c r="J33" s="115">
        <v>-70</v>
      </c>
      <c r="K33" s="116">
        <v>-23.972602739726028</v>
      </c>
    </row>
    <row r="34" spans="1:11" ht="14.1" customHeight="1" x14ac:dyDescent="0.2">
      <c r="A34" s="306">
        <v>33</v>
      </c>
      <c r="B34" s="307" t="s">
        <v>253</v>
      </c>
      <c r="C34" s="308"/>
      <c r="D34" s="113">
        <v>0.91096805538685777</v>
      </c>
      <c r="E34" s="115">
        <v>75</v>
      </c>
      <c r="F34" s="114">
        <v>66</v>
      </c>
      <c r="G34" s="114">
        <v>86</v>
      </c>
      <c r="H34" s="114">
        <v>61</v>
      </c>
      <c r="I34" s="140">
        <v>69</v>
      </c>
      <c r="J34" s="115">
        <v>6</v>
      </c>
      <c r="K34" s="116">
        <v>8.695652173913043</v>
      </c>
    </row>
    <row r="35" spans="1:11" ht="14.1" customHeight="1" x14ac:dyDescent="0.2">
      <c r="A35" s="306">
        <v>34</v>
      </c>
      <c r="B35" s="307" t="s">
        <v>254</v>
      </c>
      <c r="C35" s="308"/>
      <c r="D35" s="113">
        <v>1.4454026478804809</v>
      </c>
      <c r="E35" s="115">
        <v>119</v>
      </c>
      <c r="F35" s="114">
        <v>79</v>
      </c>
      <c r="G35" s="114">
        <v>156</v>
      </c>
      <c r="H35" s="114">
        <v>82</v>
      </c>
      <c r="I35" s="140">
        <v>94</v>
      </c>
      <c r="J35" s="115">
        <v>25</v>
      </c>
      <c r="K35" s="116">
        <v>26.595744680851062</v>
      </c>
    </row>
    <row r="36" spans="1:11" ht="14.1" customHeight="1" x14ac:dyDescent="0.2">
      <c r="A36" s="306">
        <v>41</v>
      </c>
      <c r="B36" s="307" t="s">
        <v>255</v>
      </c>
      <c r="C36" s="308"/>
      <c r="D36" s="113">
        <v>0.51014211101664031</v>
      </c>
      <c r="E36" s="115">
        <v>42</v>
      </c>
      <c r="F36" s="114">
        <v>16</v>
      </c>
      <c r="G36" s="114">
        <v>44</v>
      </c>
      <c r="H36" s="114">
        <v>21</v>
      </c>
      <c r="I36" s="140">
        <v>28</v>
      </c>
      <c r="J36" s="115">
        <v>14</v>
      </c>
      <c r="K36" s="116">
        <v>50</v>
      </c>
    </row>
    <row r="37" spans="1:11" ht="14.1" customHeight="1" x14ac:dyDescent="0.2">
      <c r="A37" s="306">
        <v>42</v>
      </c>
      <c r="B37" s="307" t="s">
        <v>256</v>
      </c>
      <c r="C37" s="308"/>
      <c r="D37" s="113">
        <v>6.0731203692457186E-2</v>
      </c>
      <c r="E37" s="115">
        <v>5</v>
      </c>
      <c r="F37" s="114">
        <v>5</v>
      </c>
      <c r="G37" s="114">
        <v>11</v>
      </c>
      <c r="H37" s="114">
        <v>8</v>
      </c>
      <c r="I37" s="140">
        <v>5</v>
      </c>
      <c r="J37" s="115">
        <v>0</v>
      </c>
      <c r="K37" s="116">
        <v>0</v>
      </c>
    </row>
    <row r="38" spans="1:11" ht="14.1" customHeight="1" x14ac:dyDescent="0.2">
      <c r="A38" s="306">
        <v>43</v>
      </c>
      <c r="B38" s="307" t="s">
        <v>257</v>
      </c>
      <c r="C38" s="308"/>
      <c r="D38" s="113">
        <v>2.441394388436779</v>
      </c>
      <c r="E38" s="115">
        <v>201</v>
      </c>
      <c r="F38" s="114">
        <v>124</v>
      </c>
      <c r="G38" s="114">
        <v>240</v>
      </c>
      <c r="H38" s="114">
        <v>153</v>
      </c>
      <c r="I38" s="140">
        <v>181</v>
      </c>
      <c r="J38" s="115">
        <v>20</v>
      </c>
      <c r="K38" s="116">
        <v>11.049723756906078</v>
      </c>
    </row>
    <row r="39" spans="1:11" ht="14.1" customHeight="1" x14ac:dyDescent="0.2">
      <c r="A39" s="306">
        <v>51</v>
      </c>
      <c r="B39" s="307" t="s">
        <v>258</v>
      </c>
      <c r="C39" s="308"/>
      <c r="D39" s="113">
        <v>10.445767035102635</v>
      </c>
      <c r="E39" s="115">
        <v>860</v>
      </c>
      <c r="F39" s="114">
        <v>946</v>
      </c>
      <c r="G39" s="114">
        <v>1428</v>
      </c>
      <c r="H39" s="114">
        <v>1101</v>
      </c>
      <c r="I39" s="140">
        <v>1181</v>
      </c>
      <c r="J39" s="115">
        <v>-321</v>
      </c>
      <c r="K39" s="116">
        <v>-27.180355630821339</v>
      </c>
    </row>
    <row r="40" spans="1:11" ht="14.1" customHeight="1" x14ac:dyDescent="0.2">
      <c r="A40" s="306" t="s">
        <v>259</v>
      </c>
      <c r="B40" s="307" t="s">
        <v>260</v>
      </c>
      <c r="C40" s="308"/>
      <c r="D40" s="113">
        <v>9.7169925907931489</v>
      </c>
      <c r="E40" s="115">
        <v>800</v>
      </c>
      <c r="F40" s="114">
        <v>911</v>
      </c>
      <c r="G40" s="114">
        <v>1293</v>
      </c>
      <c r="H40" s="114">
        <v>1040</v>
      </c>
      <c r="I40" s="140">
        <v>1090</v>
      </c>
      <c r="J40" s="115">
        <v>-290</v>
      </c>
      <c r="K40" s="116">
        <v>-26.605504587155963</v>
      </c>
    </row>
    <row r="41" spans="1:11" ht="14.1" customHeight="1" x14ac:dyDescent="0.2">
      <c r="A41" s="306"/>
      <c r="B41" s="307" t="s">
        <v>261</v>
      </c>
      <c r="C41" s="308"/>
      <c r="D41" s="113">
        <v>8.8667557390987497</v>
      </c>
      <c r="E41" s="115">
        <v>730</v>
      </c>
      <c r="F41" s="114">
        <v>818</v>
      </c>
      <c r="G41" s="114">
        <v>1135</v>
      </c>
      <c r="H41" s="114">
        <v>966</v>
      </c>
      <c r="I41" s="140">
        <v>999</v>
      </c>
      <c r="J41" s="115">
        <v>-269</v>
      </c>
      <c r="K41" s="116">
        <v>-26.926926926926928</v>
      </c>
    </row>
    <row r="42" spans="1:11" ht="14.1" customHeight="1" x14ac:dyDescent="0.2">
      <c r="A42" s="306">
        <v>52</v>
      </c>
      <c r="B42" s="307" t="s">
        <v>262</v>
      </c>
      <c r="C42" s="308"/>
      <c r="D42" s="113">
        <v>5.0892748694279124</v>
      </c>
      <c r="E42" s="115">
        <v>419</v>
      </c>
      <c r="F42" s="114">
        <v>292</v>
      </c>
      <c r="G42" s="114">
        <v>368</v>
      </c>
      <c r="H42" s="114">
        <v>277</v>
      </c>
      <c r="I42" s="140">
        <v>366</v>
      </c>
      <c r="J42" s="115">
        <v>53</v>
      </c>
      <c r="K42" s="116">
        <v>14.480874316939891</v>
      </c>
    </row>
    <row r="43" spans="1:11" ht="14.1" customHeight="1" x14ac:dyDescent="0.2">
      <c r="A43" s="306" t="s">
        <v>263</v>
      </c>
      <c r="B43" s="307" t="s">
        <v>264</v>
      </c>
      <c r="C43" s="308"/>
      <c r="D43" s="113">
        <v>3.1215838697922993</v>
      </c>
      <c r="E43" s="115">
        <v>257</v>
      </c>
      <c r="F43" s="114">
        <v>192</v>
      </c>
      <c r="G43" s="114">
        <v>238</v>
      </c>
      <c r="H43" s="114">
        <v>185</v>
      </c>
      <c r="I43" s="140">
        <v>262</v>
      </c>
      <c r="J43" s="115">
        <v>-5</v>
      </c>
      <c r="K43" s="116">
        <v>-1.9083969465648856</v>
      </c>
    </row>
    <row r="44" spans="1:11" ht="14.1" customHeight="1" x14ac:dyDescent="0.2">
      <c r="A44" s="306">
        <v>53</v>
      </c>
      <c r="B44" s="307" t="s">
        <v>265</v>
      </c>
      <c r="C44" s="308"/>
      <c r="D44" s="113">
        <v>1.0688691849872465</v>
      </c>
      <c r="E44" s="115">
        <v>88</v>
      </c>
      <c r="F44" s="114">
        <v>102</v>
      </c>
      <c r="G44" s="114">
        <v>97</v>
      </c>
      <c r="H44" s="114">
        <v>84</v>
      </c>
      <c r="I44" s="140">
        <v>59</v>
      </c>
      <c r="J44" s="115">
        <v>29</v>
      </c>
      <c r="K44" s="116">
        <v>49.152542372881356</v>
      </c>
    </row>
    <row r="45" spans="1:11" ht="14.1" customHeight="1" x14ac:dyDescent="0.2">
      <c r="A45" s="306" t="s">
        <v>266</v>
      </c>
      <c r="B45" s="307" t="s">
        <v>267</v>
      </c>
      <c r="C45" s="308"/>
      <c r="D45" s="113">
        <v>1.0202842220332806</v>
      </c>
      <c r="E45" s="115">
        <v>84</v>
      </c>
      <c r="F45" s="114">
        <v>94</v>
      </c>
      <c r="G45" s="114">
        <v>91</v>
      </c>
      <c r="H45" s="114">
        <v>81</v>
      </c>
      <c r="I45" s="140">
        <v>56</v>
      </c>
      <c r="J45" s="115">
        <v>28</v>
      </c>
      <c r="K45" s="116">
        <v>50</v>
      </c>
    </row>
    <row r="46" spans="1:11" ht="14.1" customHeight="1" x14ac:dyDescent="0.2">
      <c r="A46" s="306">
        <v>54</v>
      </c>
      <c r="B46" s="307" t="s">
        <v>268</v>
      </c>
      <c r="C46" s="308"/>
      <c r="D46" s="113">
        <v>8.2837361836511594</v>
      </c>
      <c r="E46" s="115">
        <v>682</v>
      </c>
      <c r="F46" s="114">
        <v>555</v>
      </c>
      <c r="G46" s="114">
        <v>768</v>
      </c>
      <c r="H46" s="114">
        <v>600</v>
      </c>
      <c r="I46" s="140">
        <v>681</v>
      </c>
      <c r="J46" s="115">
        <v>1</v>
      </c>
      <c r="K46" s="116">
        <v>0.14684287812041116</v>
      </c>
    </row>
    <row r="47" spans="1:11" ht="14.1" customHeight="1" x14ac:dyDescent="0.2">
      <c r="A47" s="306">
        <v>61</v>
      </c>
      <c r="B47" s="307" t="s">
        <v>269</v>
      </c>
      <c r="C47" s="308"/>
      <c r="D47" s="113">
        <v>3.0244139438843676</v>
      </c>
      <c r="E47" s="115">
        <v>249</v>
      </c>
      <c r="F47" s="114">
        <v>161</v>
      </c>
      <c r="G47" s="114">
        <v>287</v>
      </c>
      <c r="H47" s="114">
        <v>218</v>
      </c>
      <c r="I47" s="140">
        <v>212</v>
      </c>
      <c r="J47" s="115">
        <v>37</v>
      </c>
      <c r="K47" s="116">
        <v>17.452830188679247</v>
      </c>
    </row>
    <row r="48" spans="1:11" ht="14.1" customHeight="1" x14ac:dyDescent="0.2">
      <c r="A48" s="306">
        <v>62</v>
      </c>
      <c r="B48" s="307" t="s">
        <v>270</v>
      </c>
      <c r="C48" s="308"/>
      <c r="D48" s="113">
        <v>5.903072998906838</v>
      </c>
      <c r="E48" s="115">
        <v>486</v>
      </c>
      <c r="F48" s="114">
        <v>509</v>
      </c>
      <c r="G48" s="114">
        <v>774</v>
      </c>
      <c r="H48" s="114">
        <v>440</v>
      </c>
      <c r="I48" s="140">
        <v>510</v>
      </c>
      <c r="J48" s="115">
        <v>-24</v>
      </c>
      <c r="K48" s="116">
        <v>-4.7058823529411766</v>
      </c>
    </row>
    <row r="49" spans="1:11" ht="14.1" customHeight="1" x14ac:dyDescent="0.2">
      <c r="A49" s="306">
        <v>63</v>
      </c>
      <c r="B49" s="307" t="s">
        <v>271</v>
      </c>
      <c r="C49" s="308"/>
      <c r="D49" s="113">
        <v>3.8017733511478196</v>
      </c>
      <c r="E49" s="115">
        <v>313</v>
      </c>
      <c r="F49" s="114">
        <v>523</v>
      </c>
      <c r="G49" s="114">
        <v>665</v>
      </c>
      <c r="H49" s="114">
        <v>378</v>
      </c>
      <c r="I49" s="140">
        <v>403</v>
      </c>
      <c r="J49" s="115">
        <v>-90</v>
      </c>
      <c r="K49" s="116">
        <v>-22.332506203473944</v>
      </c>
    </row>
    <row r="50" spans="1:11" ht="14.1" customHeight="1" x14ac:dyDescent="0.2">
      <c r="A50" s="306" t="s">
        <v>272</v>
      </c>
      <c r="B50" s="307" t="s">
        <v>273</v>
      </c>
      <c r="C50" s="308"/>
      <c r="D50" s="113">
        <v>0.29150977772379449</v>
      </c>
      <c r="E50" s="115">
        <v>24</v>
      </c>
      <c r="F50" s="114">
        <v>36</v>
      </c>
      <c r="G50" s="114">
        <v>61</v>
      </c>
      <c r="H50" s="114">
        <v>53</v>
      </c>
      <c r="I50" s="140">
        <v>68</v>
      </c>
      <c r="J50" s="115">
        <v>-44</v>
      </c>
      <c r="K50" s="116">
        <v>-64.705882352941174</v>
      </c>
    </row>
    <row r="51" spans="1:11" ht="14.1" customHeight="1" x14ac:dyDescent="0.2">
      <c r="A51" s="306" t="s">
        <v>274</v>
      </c>
      <c r="B51" s="307" t="s">
        <v>275</v>
      </c>
      <c r="C51" s="308"/>
      <c r="D51" s="113">
        <v>3.1944613142232479</v>
      </c>
      <c r="E51" s="115">
        <v>263</v>
      </c>
      <c r="F51" s="114">
        <v>461</v>
      </c>
      <c r="G51" s="114">
        <v>512</v>
      </c>
      <c r="H51" s="114">
        <v>302</v>
      </c>
      <c r="I51" s="140">
        <v>304</v>
      </c>
      <c r="J51" s="115">
        <v>-41</v>
      </c>
      <c r="K51" s="116">
        <v>-13.486842105263158</v>
      </c>
    </row>
    <row r="52" spans="1:11" ht="14.1" customHeight="1" x14ac:dyDescent="0.2">
      <c r="A52" s="306">
        <v>71</v>
      </c>
      <c r="B52" s="307" t="s">
        <v>276</v>
      </c>
      <c r="C52" s="308"/>
      <c r="D52" s="113">
        <v>11.903315923721609</v>
      </c>
      <c r="E52" s="115">
        <v>980</v>
      </c>
      <c r="F52" s="114">
        <v>818</v>
      </c>
      <c r="G52" s="114">
        <v>1124</v>
      </c>
      <c r="H52" s="114">
        <v>814</v>
      </c>
      <c r="I52" s="140">
        <v>1014</v>
      </c>
      <c r="J52" s="115">
        <v>-34</v>
      </c>
      <c r="K52" s="116">
        <v>-3.3530571992110452</v>
      </c>
    </row>
    <row r="53" spans="1:11" ht="14.1" customHeight="1" x14ac:dyDescent="0.2">
      <c r="A53" s="306" t="s">
        <v>277</v>
      </c>
      <c r="B53" s="307" t="s">
        <v>278</v>
      </c>
      <c r="C53" s="308"/>
      <c r="D53" s="113">
        <v>5.3807846471517067</v>
      </c>
      <c r="E53" s="115">
        <v>443</v>
      </c>
      <c r="F53" s="114">
        <v>219</v>
      </c>
      <c r="G53" s="114">
        <v>398</v>
      </c>
      <c r="H53" s="114">
        <v>259</v>
      </c>
      <c r="I53" s="140">
        <v>427</v>
      </c>
      <c r="J53" s="115">
        <v>16</v>
      </c>
      <c r="K53" s="116">
        <v>3.7470725995316161</v>
      </c>
    </row>
    <row r="54" spans="1:11" ht="14.1" customHeight="1" x14ac:dyDescent="0.2">
      <c r="A54" s="306" t="s">
        <v>279</v>
      </c>
      <c r="B54" s="307" t="s">
        <v>280</v>
      </c>
      <c r="C54" s="308"/>
      <c r="D54" s="113">
        <v>5.4536620915826548</v>
      </c>
      <c r="E54" s="115">
        <v>449</v>
      </c>
      <c r="F54" s="114">
        <v>537</v>
      </c>
      <c r="G54" s="114">
        <v>634</v>
      </c>
      <c r="H54" s="114">
        <v>473</v>
      </c>
      <c r="I54" s="140">
        <v>493</v>
      </c>
      <c r="J54" s="115">
        <v>-44</v>
      </c>
      <c r="K54" s="116">
        <v>-8.9249492900608516</v>
      </c>
    </row>
    <row r="55" spans="1:11" ht="14.1" customHeight="1" x14ac:dyDescent="0.2">
      <c r="A55" s="306">
        <v>72</v>
      </c>
      <c r="B55" s="307" t="s">
        <v>281</v>
      </c>
      <c r="C55" s="308"/>
      <c r="D55" s="113">
        <v>2.137738369974493</v>
      </c>
      <c r="E55" s="115">
        <v>176</v>
      </c>
      <c r="F55" s="114">
        <v>132</v>
      </c>
      <c r="G55" s="114">
        <v>254</v>
      </c>
      <c r="H55" s="114">
        <v>162</v>
      </c>
      <c r="I55" s="140">
        <v>239</v>
      </c>
      <c r="J55" s="115">
        <v>-63</v>
      </c>
      <c r="K55" s="116">
        <v>-26.359832635983263</v>
      </c>
    </row>
    <row r="56" spans="1:11" ht="14.1" customHeight="1" x14ac:dyDescent="0.2">
      <c r="A56" s="306" t="s">
        <v>282</v>
      </c>
      <c r="B56" s="307" t="s">
        <v>283</v>
      </c>
      <c r="C56" s="308"/>
      <c r="D56" s="113">
        <v>0.58301955544758899</v>
      </c>
      <c r="E56" s="115">
        <v>48</v>
      </c>
      <c r="F56" s="114">
        <v>34</v>
      </c>
      <c r="G56" s="114">
        <v>102</v>
      </c>
      <c r="H56" s="114">
        <v>36</v>
      </c>
      <c r="I56" s="140">
        <v>47</v>
      </c>
      <c r="J56" s="115">
        <v>1</v>
      </c>
      <c r="K56" s="116">
        <v>2.1276595744680851</v>
      </c>
    </row>
    <row r="57" spans="1:11" ht="14.1" customHeight="1" x14ac:dyDescent="0.2">
      <c r="A57" s="306" t="s">
        <v>284</v>
      </c>
      <c r="B57" s="307" t="s">
        <v>285</v>
      </c>
      <c r="C57" s="308"/>
      <c r="D57" s="113">
        <v>1.0931616664642294</v>
      </c>
      <c r="E57" s="115">
        <v>90</v>
      </c>
      <c r="F57" s="114">
        <v>62</v>
      </c>
      <c r="G57" s="114">
        <v>69</v>
      </c>
      <c r="H57" s="114">
        <v>72</v>
      </c>
      <c r="I57" s="140">
        <v>109</v>
      </c>
      <c r="J57" s="115">
        <v>-19</v>
      </c>
      <c r="K57" s="116">
        <v>-17.431192660550458</v>
      </c>
    </row>
    <row r="58" spans="1:11" ht="14.1" customHeight="1" x14ac:dyDescent="0.2">
      <c r="A58" s="306">
        <v>73</v>
      </c>
      <c r="B58" s="307" t="s">
        <v>286</v>
      </c>
      <c r="C58" s="308"/>
      <c r="D58" s="113">
        <v>2.2592007773594074</v>
      </c>
      <c r="E58" s="115">
        <v>186</v>
      </c>
      <c r="F58" s="114">
        <v>113</v>
      </c>
      <c r="G58" s="114">
        <v>303</v>
      </c>
      <c r="H58" s="114">
        <v>154</v>
      </c>
      <c r="I58" s="140">
        <v>124</v>
      </c>
      <c r="J58" s="115">
        <v>62</v>
      </c>
      <c r="K58" s="116">
        <v>50</v>
      </c>
    </row>
    <row r="59" spans="1:11" ht="14.1" customHeight="1" x14ac:dyDescent="0.2">
      <c r="A59" s="306" t="s">
        <v>287</v>
      </c>
      <c r="B59" s="307" t="s">
        <v>288</v>
      </c>
      <c r="C59" s="308"/>
      <c r="D59" s="113">
        <v>1.166039110895178</v>
      </c>
      <c r="E59" s="115">
        <v>96</v>
      </c>
      <c r="F59" s="114">
        <v>72</v>
      </c>
      <c r="G59" s="114">
        <v>209</v>
      </c>
      <c r="H59" s="114">
        <v>114</v>
      </c>
      <c r="I59" s="140">
        <v>89</v>
      </c>
      <c r="J59" s="115">
        <v>7</v>
      </c>
      <c r="K59" s="116">
        <v>7.8651685393258424</v>
      </c>
    </row>
    <row r="60" spans="1:11" ht="14.1" customHeight="1" x14ac:dyDescent="0.2">
      <c r="A60" s="306">
        <v>81</v>
      </c>
      <c r="B60" s="307" t="s">
        <v>289</v>
      </c>
      <c r="C60" s="308"/>
      <c r="D60" s="113">
        <v>6.4253613506619702</v>
      </c>
      <c r="E60" s="115">
        <v>529</v>
      </c>
      <c r="F60" s="114">
        <v>533</v>
      </c>
      <c r="G60" s="114">
        <v>744</v>
      </c>
      <c r="H60" s="114">
        <v>447</v>
      </c>
      <c r="I60" s="140">
        <v>558</v>
      </c>
      <c r="J60" s="115">
        <v>-29</v>
      </c>
      <c r="K60" s="116">
        <v>-5.1971326164874556</v>
      </c>
    </row>
    <row r="61" spans="1:11" ht="14.1" customHeight="1" x14ac:dyDescent="0.2">
      <c r="A61" s="306" t="s">
        <v>290</v>
      </c>
      <c r="B61" s="307" t="s">
        <v>291</v>
      </c>
      <c r="C61" s="308"/>
      <c r="D61" s="113">
        <v>1.8826673144661727</v>
      </c>
      <c r="E61" s="115">
        <v>155</v>
      </c>
      <c r="F61" s="114">
        <v>98</v>
      </c>
      <c r="G61" s="114">
        <v>229</v>
      </c>
      <c r="H61" s="114">
        <v>117</v>
      </c>
      <c r="I61" s="140">
        <v>152</v>
      </c>
      <c r="J61" s="115">
        <v>3</v>
      </c>
      <c r="K61" s="116">
        <v>1.9736842105263157</v>
      </c>
    </row>
    <row r="62" spans="1:11" ht="14.1" customHeight="1" x14ac:dyDescent="0.2">
      <c r="A62" s="306" t="s">
        <v>292</v>
      </c>
      <c r="B62" s="307" t="s">
        <v>293</v>
      </c>
      <c r="C62" s="308"/>
      <c r="D62" s="113">
        <v>1.6761812219118184</v>
      </c>
      <c r="E62" s="115">
        <v>138</v>
      </c>
      <c r="F62" s="114">
        <v>270</v>
      </c>
      <c r="G62" s="114">
        <v>310</v>
      </c>
      <c r="H62" s="114">
        <v>203</v>
      </c>
      <c r="I62" s="140">
        <v>130</v>
      </c>
      <c r="J62" s="115">
        <v>8</v>
      </c>
      <c r="K62" s="116">
        <v>6.1538461538461542</v>
      </c>
    </row>
    <row r="63" spans="1:11" ht="14.1" customHeight="1" x14ac:dyDescent="0.2">
      <c r="A63" s="306"/>
      <c r="B63" s="307" t="s">
        <v>294</v>
      </c>
      <c r="C63" s="308"/>
      <c r="D63" s="113">
        <v>1.4696951293574638</v>
      </c>
      <c r="E63" s="115">
        <v>121</v>
      </c>
      <c r="F63" s="114">
        <v>217</v>
      </c>
      <c r="G63" s="114">
        <v>270</v>
      </c>
      <c r="H63" s="114">
        <v>183</v>
      </c>
      <c r="I63" s="140">
        <v>113</v>
      </c>
      <c r="J63" s="115">
        <v>8</v>
      </c>
      <c r="K63" s="116">
        <v>7.0796460176991154</v>
      </c>
    </row>
    <row r="64" spans="1:11" ht="14.1" customHeight="1" x14ac:dyDescent="0.2">
      <c r="A64" s="306" t="s">
        <v>295</v>
      </c>
      <c r="B64" s="307" t="s">
        <v>296</v>
      </c>
      <c r="C64" s="308"/>
      <c r="D64" s="113">
        <v>1.0081379812947893</v>
      </c>
      <c r="E64" s="115">
        <v>83</v>
      </c>
      <c r="F64" s="114">
        <v>72</v>
      </c>
      <c r="G64" s="114">
        <v>65</v>
      </c>
      <c r="H64" s="114">
        <v>41</v>
      </c>
      <c r="I64" s="140">
        <v>59</v>
      </c>
      <c r="J64" s="115">
        <v>24</v>
      </c>
      <c r="K64" s="116">
        <v>40.677966101694913</v>
      </c>
    </row>
    <row r="65" spans="1:11" ht="14.1" customHeight="1" x14ac:dyDescent="0.2">
      <c r="A65" s="306" t="s">
        <v>297</v>
      </c>
      <c r="B65" s="307" t="s">
        <v>298</v>
      </c>
      <c r="C65" s="308"/>
      <c r="D65" s="113">
        <v>1.0081379812947893</v>
      </c>
      <c r="E65" s="115">
        <v>83</v>
      </c>
      <c r="F65" s="114">
        <v>54</v>
      </c>
      <c r="G65" s="114">
        <v>45</v>
      </c>
      <c r="H65" s="114">
        <v>51</v>
      </c>
      <c r="I65" s="140">
        <v>64</v>
      </c>
      <c r="J65" s="115">
        <v>19</v>
      </c>
      <c r="K65" s="116">
        <v>29.6875</v>
      </c>
    </row>
    <row r="66" spans="1:11" ht="14.1" customHeight="1" x14ac:dyDescent="0.2">
      <c r="A66" s="306">
        <v>82</v>
      </c>
      <c r="B66" s="307" t="s">
        <v>299</v>
      </c>
      <c r="C66" s="308"/>
      <c r="D66" s="113">
        <v>2.36851694400583</v>
      </c>
      <c r="E66" s="115">
        <v>195</v>
      </c>
      <c r="F66" s="114">
        <v>148</v>
      </c>
      <c r="G66" s="114">
        <v>331</v>
      </c>
      <c r="H66" s="114">
        <v>161</v>
      </c>
      <c r="I66" s="140">
        <v>206</v>
      </c>
      <c r="J66" s="115">
        <v>-11</v>
      </c>
      <c r="K66" s="116">
        <v>-5.3398058252427187</v>
      </c>
    </row>
    <row r="67" spans="1:11" ht="14.1" customHeight="1" x14ac:dyDescent="0.2">
      <c r="A67" s="306" t="s">
        <v>300</v>
      </c>
      <c r="B67" s="307" t="s">
        <v>301</v>
      </c>
      <c r="C67" s="308"/>
      <c r="D67" s="113">
        <v>1.0931616664642294</v>
      </c>
      <c r="E67" s="115">
        <v>90</v>
      </c>
      <c r="F67" s="114">
        <v>73</v>
      </c>
      <c r="G67" s="114">
        <v>171</v>
      </c>
      <c r="H67" s="114">
        <v>76</v>
      </c>
      <c r="I67" s="140">
        <v>95</v>
      </c>
      <c r="J67" s="115">
        <v>-5</v>
      </c>
      <c r="K67" s="116">
        <v>-5.2631578947368425</v>
      </c>
    </row>
    <row r="68" spans="1:11" ht="14.1" customHeight="1" x14ac:dyDescent="0.2">
      <c r="A68" s="306" t="s">
        <v>302</v>
      </c>
      <c r="B68" s="307" t="s">
        <v>303</v>
      </c>
      <c r="C68" s="308"/>
      <c r="D68" s="113">
        <v>0.59516579618608045</v>
      </c>
      <c r="E68" s="115">
        <v>49</v>
      </c>
      <c r="F68" s="114">
        <v>51</v>
      </c>
      <c r="G68" s="114">
        <v>90</v>
      </c>
      <c r="H68" s="114">
        <v>58</v>
      </c>
      <c r="I68" s="140">
        <v>59</v>
      </c>
      <c r="J68" s="115">
        <v>-10</v>
      </c>
      <c r="K68" s="116">
        <v>-16.949152542372882</v>
      </c>
    </row>
    <row r="69" spans="1:11" ht="14.1" customHeight="1" x14ac:dyDescent="0.2">
      <c r="A69" s="306">
        <v>83</v>
      </c>
      <c r="B69" s="307" t="s">
        <v>304</v>
      </c>
      <c r="C69" s="308"/>
      <c r="D69" s="113">
        <v>5.283614721243775</v>
      </c>
      <c r="E69" s="115">
        <v>435</v>
      </c>
      <c r="F69" s="114">
        <v>369</v>
      </c>
      <c r="G69" s="114">
        <v>713</v>
      </c>
      <c r="H69" s="114">
        <v>221</v>
      </c>
      <c r="I69" s="140">
        <v>342</v>
      </c>
      <c r="J69" s="115">
        <v>93</v>
      </c>
      <c r="K69" s="116">
        <v>27.192982456140349</v>
      </c>
    </row>
    <row r="70" spans="1:11" ht="14.1" customHeight="1" x14ac:dyDescent="0.2">
      <c r="A70" s="306" t="s">
        <v>305</v>
      </c>
      <c r="B70" s="307" t="s">
        <v>306</v>
      </c>
      <c r="C70" s="308"/>
      <c r="D70" s="113">
        <v>4.4212316288108831</v>
      </c>
      <c r="E70" s="115">
        <v>364</v>
      </c>
      <c r="F70" s="114">
        <v>304</v>
      </c>
      <c r="G70" s="114">
        <v>629</v>
      </c>
      <c r="H70" s="114">
        <v>169</v>
      </c>
      <c r="I70" s="140">
        <v>247</v>
      </c>
      <c r="J70" s="115">
        <v>117</v>
      </c>
      <c r="K70" s="116">
        <v>47.368421052631582</v>
      </c>
    </row>
    <row r="71" spans="1:11" ht="14.1" customHeight="1" x14ac:dyDescent="0.2">
      <c r="A71" s="306"/>
      <c r="B71" s="307" t="s">
        <v>307</v>
      </c>
      <c r="C71" s="308"/>
      <c r="D71" s="113">
        <v>1.4089639256650066</v>
      </c>
      <c r="E71" s="115">
        <v>116</v>
      </c>
      <c r="F71" s="114">
        <v>97</v>
      </c>
      <c r="G71" s="114">
        <v>246</v>
      </c>
      <c r="H71" s="114">
        <v>73</v>
      </c>
      <c r="I71" s="140">
        <v>123</v>
      </c>
      <c r="J71" s="115">
        <v>-7</v>
      </c>
      <c r="K71" s="116">
        <v>-5.691056910569106</v>
      </c>
    </row>
    <row r="72" spans="1:11" ht="14.1" customHeight="1" x14ac:dyDescent="0.2">
      <c r="A72" s="306">
        <v>84</v>
      </c>
      <c r="B72" s="307" t="s">
        <v>308</v>
      </c>
      <c r="C72" s="308"/>
      <c r="D72" s="113">
        <v>2.3199319810518646</v>
      </c>
      <c r="E72" s="115">
        <v>191</v>
      </c>
      <c r="F72" s="114">
        <v>163</v>
      </c>
      <c r="G72" s="114">
        <v>211</v>
      </c>
      <c r="H72" s="114">
        <v>182</v>
      </c>
      <c r="I72" s="140">
        <v>184</v>
      </c>
      <c r="J72" s="115">
        <v>7</v>
      </c>
      <c r="K72" s="116">
        <v>3.8043478260869565</v>
      </c>
    </row>
    <row r="73" spans="1:11" ht="14.1" customHeight="1" x14ac:dyDescent="0.2">
      <c r="A73" s="306" t="s">
        <v>309</v>
      </c>
      <c r="B73" s="307" t="s">
        <v>310</v>
      </c>
      <c r="C73" s="308"/>
      <c r="D73" s="113">
        <v>0.32794849993926878</v>
      </c>
      <c r="E73" s="115">
        <v>27</v>
      </c>
      <c r="F73" s="114">
        <v>11</v>
      </c>
      <c r="G73" s="114">
        <v>23</v>
      </c>
      <c r="H73" s="114">
        <v>12</v>
      </c>
      <c r="I73" s="140">
        <v>22</v>
      </c>
      <c r="J73" s="115">
        <v>5</v>
      </c>
      <c r="K73" s="116">
        <v>22.727272727272727</v>
      </c>
    </row>
    <row r="74" spans="1:11" ht="14.1" customHeight="1" x14ac:dyDescent="0.2">
      <c r="A74" s="306" t="s">
        <v>311</v>
      </c>
      <c r="B74" s="307" t="s">
        <v>312</v>
      </c>
      <c r="C74" s="308"/>
      <c r="D74" s="113">
        <v>0.13360864812340581</v>
      </c>
      <c r="E74" s="115">
        <v>11</v>
      </c>
      <c r="F74" s="114">
        <v>13</v>
      </c>
      <c r="G74" s="114">
        <v>55</v>
      </c>
      <c r="H74" s="114">
        <v>14</v>
      </c>
      <c r="I74" s="140">
        <v>24</v>
      </c>
      <c r="J74" s="115">
        <v>-13</v>
      </c>
      <c r="K74" s="116">
        <v>-54.166666666666664</v>
      </c>
    </row>
    <row r="75" spans="1:11" ht="14.1" customHeight="1" x14ac:dyDescent="0.2">
      <c r="A75" s="306" t="s">
        <v>313</v>
      </c>
      <c r="B75" s="307" t="s">
        <v>314</v>
      </c>
      <c r="C75" s="308"/>
      <c r="D75" s="113">
        <v>1.2875015182800924</v>
      </c>
      <c r="E75" s="115">
        <v>106</v>
      </c>
      <c r="F75" s="114">
        <v>110</v>
      </c>
      <c r="G75" s="114">
        <v>65</v>
      </c>
      <c r="H75" s="114">
        <v>115</v>
      </c>
      <c r="I75" s="140">
        <v>75</v>
      </c>
      <c r="J75" s="115">
        <v>31</v>
      </c>
      <c r="K75" s="116">
        <v>41.333333333333336</v>
      </c>
    </row>
    <row r="76" spans="1:11" ht="14.1" customHeight="1" x14ac:dyDescent="0.2">
      <c r="A76" s="306">
        <v>91</v>
      </c>
      <c r="B76" s="307" t="s">
        <v>315</v>
      </c>
      <c r="C76" s="308"/>
      <c r="D76" s="113">
        <v>0.25507105550832015</v>
      </c>
      <c r="E76" s="115">
        <v>21</v>
      </c>
      <c r="F76" s="114">
        <v>12</v>
      </c>
      <c r="G76" s="114">
        <v>33</v>
      </c>
      <c r="H76" s="114">
        <v>12</v>
      </c>
      <c r="I76" s="140">
        <v>33</v>
      </c>
      <c r="J76" s="115">
        <v>-12</v>
      </c>
      <c r="K76" s="116">
        <v>-36.363636363636367</v>
      </c>
    </row>
    <row r="77" spans="1:11" ht="14.1" customHeight="1" x14ac:dyDescent="0.2">
      <c r="A77" s="306">
        <v>92</v>
      </c>
      <c r="B77" s="307" t="s">
        <v>316</v>
      </c>
      <c r="C77" s="308"/>
      <c r="D77" s="113">
        <v>3.9353819992712253</v>
      </c>
      <c r="E77" s="115">
        <v>324</v>
      </c>
      <c r="F77" s="114">
        <v>241</v>
      </c>
      <c r="G77" s="114">
        <v>312</v>
      </c>
      <c r="H77" s="114">
        <v>228</v>
      </c>
      <c r="I77" s="140">
        <v>261</v>
      </c>
      <c r="J77" s="115">
        <v>63</v>
      </c>
      <c r="K77" s="116">
        <v>24.137931034482758</v>
      </c>
    </row>
    <row r="78" spans="1:11" ht="14.1" customHeight="1" x14ac:dyDescent="0.2">
      <c r="A78" s="306">
        <v>93</v>
      </c>
      <c r="B78" s="307" t="s">
        <v>317</v>
      </c>
      <c r="C78" s="308"/>
      <c r="D78" s="113">
        <v>0.21863233329284587</v>
      </c>
      <c r="E78" s="115">
        <v>18</v>
      </c>
      <c r="F78" s="114">
        <v>7</v>
      </c>
      <c r="G78" s="114">
        <v>28</v>
      </c>
      <c r="H78" s="114">
        <v>10</v>
      </c>
      <c r="I78" s="140">
        <v>8</v>
      </c>
      <c r="J78" s="115">
        <v>10</v>
      </c>
      <c r="K78" s="116">
        <v>125</v>
      </c>
    </row>
    <row r="79" spans="1:11" ht="14.1" customHeight="1" x14ac:dyDescent="0.2">
      <c r="A79" s="306">
        <v>94</v>
      </c>
      <c r="B79" s="307" t="s">
        <v>318</v>
      </c>
      <c r="C79" s="308"/>
      <c r="D79" s="113">
        <v>1.4696951293574638</v>
      </c>
      <c r="E79" s="115">
        <v>121</v>
      </c>
      <c r="F79" s="114">
        <v>75</v>
      </c>
      <c r="G79" s="114">
        <v>94</v>
      </c>
      <c r="H79" s="114">
        <v>144</v>
      </c>
      <c r="I79" s="140">
        <v>101</v>
      </c>
      <c r="J79" s="115">
        <v>20</v>
      </c>
      <c r="K79" s="116">
        <v>19.801980198019802</v>
      </c>
    </row>
    <row r="80" spans="1:11" ht="14.1" customHeight="1" x14ac:dyDescent="0.2">
      <c r="A80" s="306" t="s">
        <v>319</v>
      </c>
      <c r="B80" s="307" t="s">
        <v>320</v>
      </c>
      <c r="C80" s="308"/>
      <c r="D80" s="113">
        <v>0.46155714806267462</v>
      </c>
      <c r="E80" s="115">
        <v>38</v>
      </c>
      <c r="F80" s="114">
        <v>30</v>
      </c>
      <c r="G80" s="114">
        <v>3</v>
      </c>
      <c r="H80" s="114" t="s">
        <v>513</v>
      </c>
      <c r="I80" s="140" t="s">
        <v>513</v>
      </c>
      <c r="J80" s="115" t="s">
        <v>513</v>
      </c>
      <c r="K80" s="116" t="s">
        <v>513</v>
      </c>
    </row>
    <row r="81" spans="1:11" ht="14.1" customHeight="1" x14ac:dyDescent="0.2">
      <c r="A81" s="310" t="s">
        <v>321</v>
      </c>
      <c r="B81" s="311" t="s">
        <v>333</v>
      </c>
      <c r="C81" s="312"/>
      <c r="D81" s="125">
        <v>0.35224098141625165</v>
      </c>
      <c r="E81" s="143">
        <v>29</v>
      </c>
      <c r="F81" s="144">
        <v>27</v>
      </c>
      <c r="G81" s="144">
        <v>103</v>
      </c>
      <c r="H81" s="144">
        <v>28</v>
      </c>
      <c r="I81" s="145">
        <v>19</v>
      </c>
      <c r="J81" s="143">
        <v>10</v>
      </c>
      <c r="K81" s="146">
        <v>52.631578947368418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9034</v>
      </c>
      <c r="E11" s="114">
        <v>7222</v>
      </c>
      <c r="F11" s="114">
        <v>9488</v>
      </c>
      <c r="G11" s="114">
        <v>7397</v>
      </c>
      <c r="H11" s="140">
        <v>8561</v>
      </c>
      <c r="I11" s="115">
        <v>473</v>
      </c>
      <c r="J11" s="116">
        <v>5.5250554841724098</v>
      </c>
    </row>
    <row r="12" spans="1:15" s="110" customFormat="1" ht="24.95" customHeight="1" x14ac:dyDescent="0.2">
      <c r="A12" s="193" t="s">
        <v>132</v>
      </c>
      <c r="B12" s="194" t="s">
        <v>133</v>
      </c>
      <c r="C12" s="113" t="s">
        <v>513</v>
      </c>
      <c r="D12" s="115" t="s">
        <v>513</v>
      </c>
      <c r="E12" s="114" t="s">
        <v>513</v>
      </c>
      <c r="F12" s="114">
        <v>16</v>
      </c>
      <c r="G12" s="114">
        <v>3</v>
      </c>
      <c r="H12" s="140">
        <v>6</v>
      </c>
      <c r="I12" s="115" t="s">
        <v>513</v>
      </c>
      <c r="J12" s="116" t="s">
        <v>513</v>
      </c>
    </row>
    <row r="13" spans="1:15" s="110" customFormat="1" ht="24.95" customHeight="1" x14ac:dyDescent="0.2">
      <c r="A13" s="193" t="s">
        <v>134</v>
      </c>
      <c r="B13" s="199" t="s">
        <v>214</v>
      </c>
      <c r="C13" s="113" t="s">
        <v>513</v>
      </c>
      <c r="D13" s="115" t="s">
        <v>513</v>
      </c>
      <c r="E13" s="114" t="s">
        <v>513</v>
      </c>
      <c r="F13" s="114">
        <v>306</v>
      </c>
      <c r="G13" s="114">
        <v>65</v>
      </c>
      <c r="H13" s="140">
        <v>80</v>
      </c>
      <c r="I13" s="115" t="s">
        <v>513</v>
      </c>
      <c r="J13" s="116" t="s">
        <v>513</v>
      </c>
    </row>
    <row r="14" spans="1:15" s="287" customFormat="1" ht="24.95" customHeight="1" x14ac:dyDescent="0.2">
      <c r="A14" s="193" t="s">
        <v>215</v>
      </c>
      <c r="B14" s="199" t="s">
        <v>137</v>
      </c>
      <c r="C14" s="113">
        <v>7.23931813150321</v>
      </c>
      <c r="D14" s="115">
        <v>654</v>
      </c>
      <c r="E14" s="114">
        <v>308</v>
      </c>
      <c r="F14" s="114">
        <v>626</v>
      </c>
      <c r="G14" s="114">
        <v>451</v>
      </c>
      <c r="H14" s="140">
        <v>646</v>
      </c>
      <c r="I14" s="115">
        <v>8</v>
      </c>
      <c r="J14" s="116">
        <v>1.2383900928792571</v>
      </c>
      <c r="K14" s="110"/>
      <c r="L14" s="110"/>
      <c r="M14" s="110"/>
      <c r="N14" s="110"/>
      <c r="O14" s="110"/>
    </row>
    <row r="15" spans="1:15" s="110" customFormat="1" ht="24.95" customHeight="1" x14ac:dyDescent="0.2">
      <c r="A15" s="193" t="s">
        <v>216</v>
      </c>
      <c r="B15" s="199" t="s">
        <v>217</v>
      </c>
      <c r="C15" s="113">
        <v>3.7746291786584014</v>
      </c>
      <c r="D15" s="115">
        <v>341</v>
      </c>
      <c r="E15" s="114">
        <v>121</v>
      </c>
      <c r="F15" s="114">
        <v>299</v>
      </c>
      <c r="G15" s="114">
        <v>130</v>
      </c>
      <c r="H15" s="140">
        <v>263</v>
      </c>
      <c r="I15" s="115">
        <v>78</v>
      </c>
      <c r="J15" s="116">
        <v>29.657794676806084</v>
      </c>
    </row>
    <row r="16" spans="1:15" s="287" customFormat="1" ht="24.95" customHeight="1" x14ac:dyDescent="0.2">
      <c r="A16" s="193" t="s">
        <v>218</v>
      </c>
      <c r="B16" s="199" t="s">
        <v>141</v>
      </c>
      <c r="C16" s="113">
        <v>2.7009076820898827</v>
      </c>
      <c r="D16" s="115">
        <v>244</v>
      </c>
      <c r="E16" s="114">
        <v>154</v>
      </c>
      <c r="F16" s="114">
        <v>273</v>
      </c>
      <c r="G16" s="114">
        <v>281</v>
      </c>
      <c r="H16" s="140">
        <v>280</v>
      </c>
      <c r="I16" s="115">
        <v>-36</v>
      </c>
      <c r="J16" s="116">
        <v>-12.857142857142858</v>
      </c>
      <c r="K16" s="110"/>
      <c r="L16" s="110"/>
      <c r="M16" s="110"/>
      <c r="N16" s="110"/>
      <c r="O16" s="110"/>
    </row>
    <row r="17" spans="1:15" s="110" customFormat="1" ht="24.95" customHeight="1" x14ac:dyDescent="0.2">
      <c r="A17" s="193" t="s">
        <v>142</v>
      </c>
      <c r="B17" s="199" t="s">
        <v>220</v>
      </c>
      <c r="C17" s="113">
        <v>0.76378127075492586</v>
      </c>
      <c r="D17" s="115">
        <v>69</v>
      </c>
      <c r="E17" s="114">
        <v>33</v>
      </c>
      <c r="F17" s="114">
        <v>54</v>
      </c>
      <c r="G17" s="114">
        <v>40</v>
      </c>
      <c r="H17" s="140">
        <v>103</v>
      </c>
      <c r="I17" s="115">
        <v>-34</v>
      </c>
      <c r="J17" s="116">
        <v>-33.009708737864081</v>
      </c>
    </row>
    <row r="18" spans="1:15" s="287" customFormat="1" ht="24.95" customHeight="1" x14ac:dyDescent="0.2">
      <c r="A18" s="201" t="s">
        <v>144</v>
      </c>
      <c r="B18" s="202" t="s">
        <v>145</v>
      </c>
      <c r="C18" s="113">
        <v>5.014390081912774</v>
      </c>
      <c r="D18" s="115">
        <v>453</v>
      </c>
      <c r="E18" s="114">
        <v>384</v>
      </c>
      <c r="F18" s="114">
        <v>574</v>
      </c>
      <c r="G18" s="114">
        <v>504</v>
      </c>
      <c r="H18" s="140">
        <v>347</v>
      </c>
      <c r="I18" s="115">
        <v>106</v>
      </c>
      <c r="J18" s="116">
        <v>30.547550432276658</v>
      </c>
      <c r="K18" s="110"/>
      <c r="L18" s="110"/>
      <c r="M18" s="110"/>
      <c r="N18" s="110"/>
      <c r="O18" s="110"/>
    </row>
    <row r="19" spans="1:15" s="110" customFormat="1" ht="24.95" customHeight="1" x14ac:dyDescent="0.2">
      <c r="A19" s="193" t="s">
        <v>146</v>
      </c>
      <c r="B19" s="199" t="s">
        <v>147</v>
      </c>
      <c r="C19" s="113">
        <v>12.087668806730131</v>
      </c>
      <c r="D19" s="115">
        <v>1092</v>
      </c>
      <c r="E19" s="114">
        <v>860</v>
      </c>
      <c r="F19" s="114">
        <v>1092</v>
      </c>
      <c r="G19" s="114">
        <v>947</v>
      </c>
      <c r="H19" s="140">
        <v>1087</v>
      </c>
      <c r="I19" s="115">
        <v>5</v>
      </c>
      <c r="J19" s="116">
        <v>0.45998160073597055</v>
      </c>
    </row>
    <row r="20" spans="1:15" s="287" customFormat="1" ht="24.95" customHeight="1" x14ac:dyDescent="0.2">
      <c r="A20" s="193" t="s">
        <v>148</v>
      </c>
      <c r="B20" s="199" t="s">
        <v>149</v>
      </c>
      <c r="C20" s="113">
        <v>7.3168031879566087</v>
      </c>
      <c r="D20" s="115">
        <v>661</v>
      </c>
      <c r="E20" s="114">
        <v>477</v>
      </c>
      <c r="F20" s="114">
        <v>570</v>
      </c>
      <c r="G20" s="114">
        <v>465</v>
      </c>
      <c r="H20" s="140">
        <v>756</v>
      </c>
      <c r="I20" s="115">
        <v>-95</v>
      </c>
      <c r="J20" s="116">
        <v>-12.566137566137566</v>
      </c>
      <c r="K20" s="110"/>
      <c r="L20" s="110"/>
      <c r="M20" s="110"/>
      <c r="N20" s="110"/>
      <c r="O20" s="110"/>
    </row>
    <row r="21" spans="1:15" s="110" customFormat="1" ht="24.95" customHeight="1" x14ac:dyDescent="0.2">
      <c r="A21" s="201" t="s">
        <v>150</v>
      </c>
      <c r="B21" s="202" t="s">
        <v>151</v>
      </c>
      <c r="C21" s="113">
        <v>5.3796767766216513</v>
      </c>
      <c r="D21" s="115">
        <v>486</v>
      </c>
      <c r="E21" s="114">
        <v>464</v>
      </c>
      <c r="F21" s="114">
        <v>448</v>
      </c>
      <c r="G21" s="114">
        <v>420</v>
      </c>
      <c r="H21" s="140">
        <v>462</v>
      </c>
      <c r="I21" s="115">
        <v>24</v>
      </c>
      <c r="J21" s="116">
        <v>5.1948051948051948</v>
      </c>
    </row>
    <row r="22" spans="1:15" s="110" customFormat="1" ht="24.95" customHeight="1" x14ac:dyDescent="0.2">
      <c r="A22" s="201" t="s">
        <v>152</v>
      </c>
      <c r="B22" s="199" t="s">
        <v>153</v>
      </c>
      <c r="C22" s="113">
        <v>2.4573832189506311</v>
      </c>
      <c r="D22" s="115">
        <v>222</v>
      </c>
      <c r="E22" s="114">
        <v>155</v>
      </c>
      <c r="F22" s="114">
        <v>198</v>
      </c>
      <c r="G22" s="114">
        <v>171</v>
      </c>
      <c r="H22" s="140">
        <v>186</v>
      </c>
      <c r="I22" s="115">
        <v>36</v>
      </c>
      <c r="J22" s="116">
        <v>19.35483870967742</v>
      </c>
    </row>
    <row r="23" spans="1:15" s="110" customFormat="1" ht="24.95" customHeight="1" x14ac:dyDescent="0.2">
      <c r="A23" s="193" t="s">
        <v>154</v>
      </c>
      <c r="B23" s="199" t="s">
        <v>155</v>
      </c>
      <c r="C23" s="113" t="s">
        <v>513</v>
      </c>
      <c r="D23" s="115" t="s">
        <v>513</v>
      </c>
      <c r="E23" s="114" t="s">
        <v>513</v>
      </c>
      <c r="F23" s="114">
        <v>68</v>
      </c>
      <c r="G23" s="114">
        <v>65</v>
      </c>
      <c r="H23" s="140">
        <v>96</v>
      </c>
      <c r="I23" s="115" t="s">
        <v>513</v>
      </c>
      <c r="J23" s="116" t="s">
        <v>513</v>
      </c>
    </row>
    <row r="24" spans="1:15" s="110" customFormat="1" ht="24.95" customHeight="1" x14ac:dyDescent="0.2">
      <c r="A24" s="193" t="s">
        <v>156</v>
      </c>
      <c r="B24" s="199" t="s">
        <v>221</v>
      </c>
      <c r="C24" s="113">
        <v>8.8111578481292891</v>
      </c>
      <c r="D24" s="115">
        <v>796</v>
      </c>
      <c r="E24" s="114">
        <v>405</v>
      </c>
      <c r="F24" s="114">
        <v>524</v>
      </c>
      <c r="G24" s="114">
        <v>500</v>
      </c>
      <c r="H24" s="140">
        <v>509</v>
      </c>
      <c r="I24" s="115">
        <v>287</v>
      </c>
      <c r="J24" s="116">
        <v>56.385068762278976</v>
      </c>
    </row>
    <row r="25" spans="1:15" s="110" customFormat="1" ht="24.95" customHeight="1" x14ac:dyDescent="0.2">
      <c r="A25" s="193" t="s">
        <v>222</v>
      </c>
      <c r="B25" s="204" t="s">
        <v>159</v>
      </c>
      <c r="C25" s="113">
        <v>10.892185078591986</v>
      </c>
      <c r="D25" s="115">
        <v>984</v>
      </c>
      <c r="E25" s="114">
        <v>805</v>
      </c>
      <c r="F25" s="114">
        <v>1074</v>
      </c>
      <c r="G25" s="114">
        <v>847</v>
      </c>
      <c r="H25" s="140">
        <v>897</v>
      </c>
      <c r="I25" s="115">
        <v>87</v>
      </c>
      <c r="J25" s="116">
        <v>9.6989966555183944</v>
      </c>
    </row>
    <row r="26" spans="1:15" s="110" customFormat="1" ht="24.95" customHeight="1" x14ac:dyDescent="0.2">
      <c r="A26" s="201">
        <v>782.78300000000002</v>
      </c>
      <c r="B26" s="203" t="s">
        <v>160</v>
      </c>
      <c r="C26" s="113">
        <v>15.696258578702679</v>
      </c>
      <c r="D26" s="115">
        <v>1418</v>
      </c>
      <c r="E26" s="114">
        <v>1475</v>
      </c>
      <c r="F26" s="114">
        <v>1509</v>
      </c>
      <c r="G26" s="114">
        <v>1341</v>
      </c>
      <c r="H26" s="140">
        <v>1524</v>
      </c>
      <c r="I26" s="115">
        <v>-106</v>
      </c>
      <c r="J26" s="116">
        <v>-6.9553805774278219</v>
      </c>
    </row>
    <row r="27" spans="1:15" s="110" customFormat="1" ht="24.95" customHeight="1" x14ac:dyDescent="0.2">
      <c r="A27" s="193" t="s">
        <v>161</v>
      </c>
      <c r="B27" s="199" t="s">
        <v>162</v>
      </c>
      <c r="C27" s="113" t="s">
        <v>513</v>
      </c>
      <c r="D27" s="115" t="s">
        <v>513</v>
      </c>
      <c r="E27" s="114" t="s">
        <v>513</v>
      </c>
      <c r="F27" s="114">
        <v>259</v>
      </c>
      <c r="G27" s="114">
        <v>155</v>
      </c>
      <c r="H27" s="140">
        <v>223</v>
      </c>
      <c r="I27" s="115" t="s">
        <v>513</v>
      </c>
      <c r="J27" s="116" t="s">
        <v>513</v>
      </c>
    </row>
    <row r="28" spans="1:15" s="110" customFormat="1" ht="24.95" customHeight="1" x14ac:dyDescent="0.2">
      <c r="A28" s="193" t="s">
        <v>163</v>
      </c>
      <c r="B28" s="199" t="s">
        <v>164</v>
      </c>
      <c r="C28" s="113">
        <v>5.8445871153420415</v>
      </c>
      <c r="D28" s="115">
        <v>528</v>
      </c>
      <c r="E28" s="114">
        <v>328</v>
      </c>
      <c r="F28" s="114">
        <v>597</v>
      </c>
      <c r="G28" s="114">
        <v>329</v>
      </c>
      <c r="H28" s="140">
        <v>420</v>
      </c>
      <c r="I28" s="115">
        <v>108</v>
      </c>
      <c r="J28" s="116">
        <v>25.714285714285715</v>
      </c>
    </row>
    <row r="29" spans="1:15" s="110" customFormat="1" ht="24.95" customHeight="1" x14ac:dyDescent="0.2">
      <c r="A29" s="193">
        <v>86</v>
      </c>
      <c r="B29" s="199" t="s">
        <v>165</v>
      </c>
      <c r="C29" s="113">
        <v>5.2911224263891965</v>
      </c>
      <c r="D29" s="115">
        <v>478</v>
      </c>
      <c r="E29" s="114">
        <v>482</v>
      </c>
      <c r="F29" s="114">
        <v>572</v>
      </c>
      <c r="G29" s="114">
        <v>415</v>
      </c>
      <c r="H29" s="140">
        <v>480</v>
      </c>
      <c r="I29" s="115">
        <v>-2</v>
      </c>
      <c r="J29" s="116">
        <v>-0.41666666666666669</v>
      </c>
    </row>
    <row r="30" spans="1:15" s="110" customFormat="1" ht="24.95" customHeight="1" x14ac:dyDescent="0.2">
      <c r="A30" s="193">
        <v>87.88</v>
      </c>
      <c r="B30" s="204" t="s">
        <v>166</v>
      </c>
      <c r="C30" s="113">
        <v>4.2948859862740756</v>
      </c>
      <c r="D30" s="115">
        <v>388</v>
      </c>
      <c r="E30" s="114">
        <v>312</v>
      </c>
      <c r="F30" s="114">
        <v>563</v>
      </c>
      <c r="G30" s="114">
        <v>307</v>
      </c>
      <c r="H30" s="140">
        <v>412</v>
      </c>
      <c r="I30" s="115">
        <v>-24</v>
      </c>
      <c r="J30" s="116">
        <v>-5.825242718446602</v>
      </c>
    </row>
    <row r="31" spans="1:15" s="110" customFormat="1" ht="24.95" customHeight="1" x14ac:dyDescent="0.2">
      <c r="A31" s="193" t="s">
        <v>167</v>
      </c>
      <c r="B31" s="199" t="s">
        <v>168</v>
      </c>
      <c r="C31" s="113">
        <v>4.8040735001106931</v>
      </c>
      <c r="D31" s="115">
        <v>434</v>
      </c>
      <c r="E31" s="114">
        <v>317</v>
      </c>
      <c r="F31" s="114">
        <v>492</v>
      </c>
      <c r="G31" s="114">
        <v>412</v>
      </c>
      <c r="H31" s="140">
        <v>430</v>
      </c>
      <c r="I31" s="115">
        <v>4</v>
      </c>
      <c r="J31" s="116">
        <v>0.93023255813953487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16</v>
      </c>
      <c r="G34" s="114">
        <v>3</v>
      </c>
      <c r="H34" s="140">
        <v>6</v>
      </c>
      <c r="I34" s="115" t="s">
        <v>513</v>
      </c>
      <c r="J34" s="116" t="s">
        <v>513</v>
      </c>
    </row>
    <row r="35" spans="1:10" s="110" customFormat="1" ht="24.95" customHeight="1" x14ac:dyDescent="0.2">
      <c r="A35" s="292" t="s">
        <v>171</v>
      </c>
      <c r="B35" s="293" t="s">
        <v>172</v>
      </c>
      <c r="C35" s="113" t="s">
        <v>513</v>
      </c>
      <c r="D35" s="115" t="s">
        <v>513</v>
      </c>
      <c r="E35" s="114" t="s">
        <v>513</v>
      </c>
      <c r="F35" s="114">
        <v>1506</v>
      </c>
      <c r="G35" s="114">
        <v>1020</v>
      </c>
      <c r="H35" s="140">
        <v>1073</v>
      </c>
      <c r="I35" s="115" t="s">
        <v>513</v>
      </c>
      <c r="J35" s="116" t="s">
        <v>513</v>
      </c>
    </row>
    <row r="36" spans="1:10" s="110" customFormat="1" ht="24.95" customHeight="1" x14ac:dyDescent="0.2">
      <c r="A36" s="294" t="s">
        <v>173</v>
      </c>
      <c r="B36" s="295" t="s">
        <v>174</v>
      </c>
      <c r="C36" s="125">
        <v>86.229798538853217</v>
      </c>
      <c r="D36" s="143">
        <v>7790</v>
      </c>
      <c r="E36" s="144">
        <v>6265</v>
      </c>
      <c r="F36" s="144">
        <v>7966</v>
      </c>
      <c r="G36" s="144">
        <v>6374</v>
      </c>
      <c r="H36" s="145">
        <v>7482</v>
      </c>
      <c r="I36" s="143">
        <v>308</v>
      </c>
      <c r="J36" s="146">
        <v>4.1165463779738038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9034</v>
      </c>
      <c r="F11" s="264">
        <v>7222</v>
      </c>
      <c r="G11" s="264">
        <v>9488</v>
      </c>
      <c r="H11" s="264">
        <v>7397</v>
      </c>
      <c r="I11" s="265">
        <v>8561</v>
      </c>
      <c r="J11" s="263">
        <v>473</v>
      </c>
      <c r="K11" s="266">
        <v>5.5250554841724098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31.248616338277618</v>
      </c>
      <c r="E13" s="115">
        <v>2823</v>
      </c>
      <c r="F13" s="114">
        <v>2472</v>
      </c>
      <c r="G13" s="114">
        <v>3323</v>
      </c>
      <c r="H13" s="114">
        <v>2494</v>
      </c>
      <c r="I13" s="140">
        <v>2878</v>
      </c>
      <c r="J13" s="115">
        <v>-55</v>
      </c>
      <c r="K13" s="116">
        <v>-1.9110493398193189</v>
      </c>
    </row>
    <row r="14" spans="1:17" ht="15.95" customHeight="1" x14ac:dyDescent="0.2">
      <c r="A14" s="306" t="s">
        <v>230</v>
      </c>
      <c r="B14" s="307"/>
      <c r="C14" s="308"/>
      <c r="D14" s="113">
        <v>48.284259464246183</v>
      </c>
      <c r="E14" s="115">
        <v>4362</v>
      </c>
      <c r="F14" s="114">
        <v>3494</v>
      </c>
      <c r="G14" s="114">
        <v>4433</v>
      </c>
      <c r="H14" s="114">
        <v>3587</v>
      </c>
      <c r="I14" s="140">
        <v>4199</v>
      </c>
      <c r="J14" s="115">
        <v>163</v>
      </c>
      <c r="K14" s="116">
        <v>3.8818766372945941</v>
      </c>
    </row>
    <row r="15" spans="1:17" ht="15.95" customHeight="1" x14ac:dyDescent="0.2">
      <c r="A15" s="306" t="s">
        <v>231</v>
      </c>
      <c r="B15" s="307"/>
      <c r="C15" s="308"/>
      <c r="D15" s="113">
        <v>9.5528005313261009</v>
      </c>
      <c r="E15" s="115">
        <v>863</v>
      </c>
      <c r="F15" s="114">
        <v>580</v>
      </c>
      <c r="G15" s="114">
        <v>755</v>
      </c>
      <c r="H15" s="114">
        <v>604</v>
      </c>
      <c r="I15" s="140">
        <v>704</v>
      </c>
      <c r="J15" s="115">
        <v>159</v>
      </c>
      <c r="K15" s="116">
        <v>22.585227272727273</v>
      </c>
    </row>
    <row r="16" spans="1:17" ht="15.95" customHeight="1" x14ac:dyDescent="0.2">
      <c r="A16" s="306" t="s">
        <v>232</v>
      </c>
      <c r="B16" s="307"/>
      <c r="C16" s="308"/>
      <c r="D16" s="113">
        <v>10.327651095860084</v>
      </c>
      <c r="E16" s="115">
        <v>933</v>
      </c>
      <c r="F16" s="114">
        <v>632</v>
      </c>
      <c r="G16" s="114">
        <v>934</v>
      </c>
      <c r="H16" s="114">
        <v>670</v>
      </c>
      <c r="I16" s="140">
        <v>742</v>
      </c>
      <c r="J16" s="115">
        <v>191</v>
      </c>
      <c r="K16" s="116">
        <v>25.741239892183287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0.40956386982510518</v>
      </c>
      <c r="E18" s="115">
        <v>37</v>
      </c>
      <c r="F18" s="114">
        <v>40</v>
      </c>
      <c r="G18" s="114">
        <v>35</v>
      </c>
      <c r="H18" s="114">
        <v>27</v>
      </c>
      <c r="I18" s="140">
        <v>23</v>
      </c>
      <c r="J18" s="115">
        <v>14</v>
      </c>
      <c r="K18" s="116">
        <v>60.869565217391305</v>
      </c>
    </row>
    <row r="19" spans="1:11" ht="14.1" customHeight="1" x14ac:dyDescent="0.2">
      <c r="A19" s="306" t="s">
        <v>235</v>
      </c>
      <c r="B19" s="307" t="s">
        <v>236</v>
      </c>
      <c r="C19" s="308"/>
      <c r="D19" s="113">
        <v>0.33207881337170686</v>
      </c>
      <c r="E19" s="115">
        <v>30</v>
      </c>
      <c r="F19" s="114">
        <v>38</v>
      </c>
      <c r="G19" s="114">
        <v>26</v>
      </c>
      <c r="H19" s="114">
        <v>23</v>
      </c>
      <c r="I19" s="140">
        <v>19</v>
      </c>
      <c r="J19" s="115">
        <v>11</v>
      </c>
      <c r="K19" s="116">
        <v>57.89473684210526</v>
      </c>
    </row>
    <row r="20" spans="1:11" ht="14.1" customHeight="1" x14ac:dyDescent="0.2">
      <c r="A20" s="306">
        <v>12</v>
      </c>
      <c r="B20" s="307" t="s">
        <v>237</v>
      </c>
      <c r="C20" s="308"/>
      <c r="D20" s="113">
        <v>0.44277175116227585</v>
      </c>
      <c r="E20" s="115">
        <v>40</v>
      </c>
      <c r="F20" s="114">
        <v>49</v>
      </c>
      <c r="G20" s="114">
        <v>57</v>
      </c>
      <c r="H20" s="114">
        <v>44</v>
      </c>
      <c r="I20" s="140">
        <v>48</v>
      </c>
      <c r="J20" s="115">
        <v>-8</v>
      </c>
      <c r="K20" s="116">
        <v>-16.666666666666668</v>
      </c>
    </row>
    <row r="21" spans="1:11" ht="14.1" customHeight="1" x14ac:dyDescent="0.2">
      <c r="A21" s="306">
        <v>21</v>
      </c>
      <c r="B21" s="307" t="s">
        <v>238</v>
      </c>
      <c r="C21" s="308"/>
      <c r="D21" s="113">
        <v>9.9623644011512066E-2</v>
      </c>
      <c r="E21" s="115">
        <v>9</v>
      </c>
      <c r="F21" s="114">
        <v>7</v>
      </c>
      <c r="G21" s="114" t="s">
        <v>513</v>
      </c>
      <c r="H21" s="114">
        <v>3</v>
      </c>
      <c r="I21" s="140" t="s">
        <v>513</v>
      </c>
      <c r="J21" s="115" t="s">
        <v>513</v>
      </c>
      <c r="K21" s="116" t="s">
        <v>513</v>
      </c>
    </row>
    <row r="22" spans="1:11" ht="14.1" customHeight="1" x14ac:dyDescent="0.2">
      <c r="A22" s="306">
        <v>22</v>
      </c>
      <c r="B22" s="307" t="s">
        <v>239</v>
      </c>
      <c r="C22" s="308"/>
      <c r="D22" s="113">
        <v>1.1401372592428602</v>
      </c>
      <c r="E22" s="115">
        <v>103</v>
      </c>
      <c r="F22" s="114">
        <v>58</v>
      </c>
      <c r="G22" s="114">
        <v>98</v>
      </c>
      <c r="H22" s="114">
        <v>92</v>
      </c>
      <c r="I22" s="140">
        <v>115</v>
      </c>
      <c r="J22" s="115">
        <v>-12</v>
      </c>
      <c r="K22" s="116">
        <v>-10.434782608695652</v>
      </c>
    </row>
    <row r="23" spans="1:11" ht="14.1" customHeight="1" x14ac:dyDescent="0.2">
      <c r="A23" s="306">
        <v>23</v>
      </c>
      <c r="B23" s="307" t="s">
        <v>240</v>
      </c>
      <c r="C23" s="308"/>
      <c r="D23" s="113">
        <v>0.61988045162718619</v>
      </c>
      <c r="E23" s="115">
        <v>56</v>
      </c>
      <c r="F23" s="114">
        <v>26</v>
      </c>
      <c r="G23" s="114">
        <v>66</v>
      </c>
      <c r="H23" s="114">
        <v>58</v>
      </c>
      <c r="I23" s="140">
        <v>111</v>
      </c>
      <c r="J23" s="115">
        <v>-55</v>
      </c>
      <c r="K23" s="116">
        <v>-49.549549549549546</v>
      </c>
    </row>
    <row r="24" spans="1:11" ht="14.1" customHeight="1" x14ac:dyDescent="0.2">
      <c r="A24" s="306">
        <v>24</v>
      </c>
      <c r="B24" s="307" t="s">
        <v>241</v>
      </c>
      <c r="C24" s="308"/>
      <c r="D24" s="113">
        <v>1.9924728802302414</v>
      </c>
      <c r="E24" s="115">
        <v>180</v>
      </c>
      <c r="F24" s="114">
        <v>144</v>
      </c>
      <c r="G24" s="114">
        <v>205</v>
      </c>
      <c r="H24" s="114">
        <v>180</v>
      </c>
      <c r="I24" s="140">
        <v>255</v>
      </c>
      <c r="J24" s="115">
        <v>-75</v>
      </c>
      <c r="K24" s="116">
        <v>-29.411764705882351</v>
      </c>
    </row>
    <row r="25" spans="1:11" ht="14.1" customHeight="1" x14ac:dyDescent="0.2">
      <c r="A25" s="306">
        <v>25</v>
      </c>
      <c r="B25" s="307" t="s">
        <v>242</v>
      </c>
      <c r="C25" s="308"/>
      <c r="D25" s="113">
        <v>2.8558777949966792</v>
      </c>
      <c r="E25" s="115">
        <v>258</v>
      </c>
      <c r="F25" s="114">
        <v>216</v>
      </c>
      <c r="G25" s="114">
        <v>242</v>
      </c>
      <c r="H25" s="114">
        <v>181</v>
      </c>
      <c r="I25" s="140">
        <v>318</v>
      </c>
      <c r="J25" s="115">
        <v>-60</v>
      </c>
      <c r="K25" s="116">
        <v>-18.867924528301888</v>
      </c>
    </row>
    <row r="26" spans="1:11" ht="14.1" customHeight="1" x14ac:dyDescent="0.2">
      <c r="A26" s="306">
        <v>26</v>
      </c>
      <c r="B26" s="307" t="s">
        <v>243</v>
      </c>
      <c r="C26" s="308"/>
      <c r="D26" s="113">
        <v>1.8817799424396724</v>
      </c>
      <c r="E26" s="115">
        <v>170</v>
      </c>
      <c r="F26" s="114">
        <v>218</v>
      </c>
      <c r="G26" s="114">
        <v>295</v>
      </c>
      <c r="H26" s="114">
        <v>146</v>
      </c>
      <c r="I26" s="140">
        <v>156</v>
      </c>
      <c r="J26" s="115">
        <v>14</v>
      </c>
      <c r="K26" s="116">
        <v>8.9743589743589745</v>
      </c>
    </row>
    <row r="27" spans="1:11" ht="14.1" customHeight="1" x14ac:dyDescent="0.2">
      <c r="A27" s="306">
        <v>27</v>
      </c>
      <c r="B27" s="307" t="s">
        <v>244</v>
      </c>
      <c r="C27" s="308"/>
      <c r="D27" s="113">
        <v>1.5607704228470223</v>
      </c>
      <c r="E27" s="115">
        <v>141</v>
      </c>
      <c r="F27" s="114">
        <v>90</v>
      </c>
      <c r="G27" s="114">
        <v>86</v>
      </c>
      <c r="H27" s="114">
        <v>95</v>
      </c>
      <c r="I27" s="140">
        <v>91</v>
      </c>
      <c r="J27" s="115">
        <v>50</v>
      </c>
      <c r="K27" s="116">
        <v>54.945054945054942</v>
      </c>
    </row>
    <row r="28" spans="1:11" ht="14.1" customHeight="1" x14ac:dyDescent="0.2">
      <c r="A28" s="306">
        <v>28</v>
      </c>
      <c r="B28" s="307" t="s">
        <v>245</v>
      </c>
      <c r="C28" s="308"/>
      <c r="D28" s="113">
        <v>9.9623644011512066E-2</v>
      </c>
      <c r="E28" s="115">
        <v>9</v>
      </c>
      <c r="F28" s="114">
        <v>9</v>
      </c>
      <c r="G28" s="114">
        <v>14</v>
      </c>
      <c r="H28" s="114">
        <v>10</v>
      </c>
      <c r="I28" s="140">
        <v>18</v>
      </c>
      <c r="J28" s="115">
        <v>-9</v>
      </c>
      <c r="K28" s="116">
        <v>-50</v>
      </c>
    </row>
    <row r="29" spans="1:11" ht="14.1" customHeight="1" x14ac:dyDescent="0.2">
      <c r="A29" s="306">
        <v>29</v>
      </c>
      <c r="B29" s="307" t="s">
        <v>246</v>
      </c>
      <c r="C29" s="308"/>
      <c r="D29" s="113">
        <v>3.5864511844144342</v>
      </c>
      <c r="E29" s="115">
        <v>324</v>
      </c>
      <c r="F29" s="114">
        <v>306</v>
      </c>
      <c r="G29" s="114">
        <v>411</v>
      </c>
      <c r="H29" s="114">
        <v>298</v>
      </c>
      <c r="I29" s="140">
        <v>379</v>
      </c>
      <c r="J29" s="115">
        <v>-55</v>
      </c>
      <c r="K29" s="116">
        <v>-14.511873350923484</v>
      </c>
    </row>
    <row r="30" spans="1:11" ht="14.1" customHeight="1" x14ac:dyDescent="0.2">
      <c r="A30" s="306" t="s">
        <v>247</v>
      </c>
      <c r="B30" s="307" t="s">
        <v>248</v>
      </c>
      <c r="C30" s="308"/>
      <c r="D30" s="113">
        <v>1.1512065530219171</v>
      </c>
      <c r="E30" s="115">
        <v>104</v>
      </c>
      <c r="F30" s="114">
        <v>147</v>
      </c>
      <c r="G30" s="114">
        <v>160</v>
      </c>
      <c r="H30" s="114">
        <v>128</v>
      </c>
      <c r="I30" s="140">
        <v>158</v>
      </c>
      <c r="J30" s="115">
        <v>-54</v>
      </c>
      <c r="K30" s="116">
        <v>-34.177215189873415</v>
      </c>
    </row>
    <row r="31" spans="1:11" ht="14.1" customHeight="1" x14ac:dyDescent="0.2">
      <c r="A31" s="306" t="s">
        <v>249</v>
      </c>
      <c r="B31" s="307" t="s">
        <v>250</v>
      </c>
      <c r="C31" s="308"/>
      <c r="D31" s="113">
        <v>2.4352446313925173</v>
      </c>
      <c r="E31" s="115">
        <v>220</v>
      </c>
      <c r="F31" s="114">
        <v>159</v>
      </c>
      <c r="G31" s="114">
        <v>251</v>
      </c>
      <c r="H31" s="114">
        <v>170</v>
      </c>
      <c r="I31" s="140">
        <v>221</v>
      </c>
      <c r="J31" s="115">
        <v>-1</v>
      </c>
      <c r="K31" s="116">
        <v>-0.45248868778280543</v>
      </c>
    </row>
    <row r="32" spans="1:11" ht="14.1" customHeight="1" x14ac:dyDescent="0.2">
      <c r="A32" s="306">
        <v>31</v>
      </c>
      <c r="B32" s="307" t="s">
        <v>251</v>
      </c>
      <c r="C32" s="308"/>
      <c r="D32" s="113">
        <v>0.46491033872038962</v>
      </c>
      <c r="E32" s="115">
        <v>42</v>
      </c>
      <c r="F32" s="114">
        <v>31</v>
      </c>
      <c r="G32" s="114">
        <v>63</v>
      </c>
      <c r="H32" s="114">
        <v>43</v>
      </c>
      <c r="I32" s="140">
        <v>44</v>
      </c>
      <c r="J32" s="115">
        <v>-2</v>
      </c>
      <c r="K32" s="116">
        <v>-4.5454545454545459</v>
      </c>
    </row>
    <row r="33" spans="1:11" ht="14.1" customHeight="1" x14ac:dyDescent="0.2">
      <c r="A33" s="306">
        <v>32</v>
      </c>
      <c r="B33" s="307" t="s">
        <v>252</v>
      </c>
      <c r="C33" s="308"/>
      <c r="D33" s="113">
        <v>2.335620987381005</v>
      </c>
      <c r="E33" s="115">
        <v>211</v>
      </c>
      <c r="F33" s="114">
        <v>181</v>
      </c>
      <c r="G33" s="114">
        <v>354</v>
      </c>
      <c r="H33" s="114">
        <v>294</v>
      </c>
      <c r="I33" s="140">
        <v>167</v>
      </c>
      <c r="J33" s="115">
        <v>44</v>
      </c>
      <c r="K33" s="116">
        <v>26.347305389221557</v>
      </c>
    </row>
    <row r="34" spans="1:11" ht="14.1" customHeight="1" x14ac:dyDescent="0.2">
      <c r="A34" s="306">
        <v>33</v>
      </c>
      <c r="B34" s="307" t="s">
        <v>253</v>
      </c>
      <c r="C34" s="308"/>
      <c r="D34" s="113">
        <v>0.85233562098738103</v>
      </c>
      <c r="E34" s="115">
        <v>77</v>
      </c>
      <c r="F34" s="114">
        <v>83</v>
      </c>
      <c r="G34" s="114">
        <v>63</v>
      </c>
      <c r="H34" s="114">
        <v>47</v>
      </c>
      <c r="I34" s="140">
        <v>63</v>
      </c>
      <c r="J34" s="115">
        <v>14</v>
      </c>
      <c r="K34" s="116">
        <v>22.222222222222221</v>
      </c>
    </row>
    <row r="35" spans="1:11" ht="14.1" customHeight="1" x14ac:dyDescent="0.2">
      <c r="A35" s="306">
        <v>34</v>
      </c>
      <c r="B35" s="307" t="s">
        <v>254</v>
      </c>
      <c r="C35" s="308"/>
      <c r="D35" s="113">
        <v>1.1844144343590879</v>
      </c>
      <c r="E35" s="115">
        <v>107</v>
      </c>
      <c r="F35" s="114">
        <v>75</v>
      </c>
      <c r="G35" s="114">
        <v>105</v>
      </c>
      <c r="H35" s="114">
        <v>78</v>
      </c>
      <c r="I35" s="140">
        <v>100</v>
      </c>
      <c r="J35" s="115">
        <v>7</v>
      </c>
      <c r="K35" s="116">
        <v>7</v>
      </c>
    </row>
    <row r="36" spans="1:11" ht="14.1" customHeight="1" x14ac:dyDescent="0.2">
      <c r="A36" s="306">
        <v>41</v>
      </c>
      <c r="B36" s="307" t="s">
        <v>255</v>
      </c>
      <c r="C36" s="308"/>
      <c r="D36" s="113">
        <v>0.54239539517378788</v>
      </c>
      <c r="E36" s="115">
        <v>49</v>
      </c>
      <c r="F36" s="114">
        <v>19</v>
      </c>
      <c r="G36" s="114">
        <v>30</v>
      </c>
      <c r="H36" s="114">
        <v>19</v>
      </c>
      <c r="I36" s="140">
        <v>26</v>
      </c>
      <c r="J36" s="115">
        <v>23</v>
      </c>
      <c r="K36" s="116">
        <v>88.461538461538467</v>
      </c>
    </row>
    <row r="37" spans="1:11" ht="14.1" customHeight="1" x14ac:dyDescent="0.2">
      <c r="A37" s="306">
        <v>42</v>
      </c>
      <c r="B37" s="307" t="s">
        <v>256</v>
      </c>
      <c r="C37" s="308"/>
      <c r="D37" s="113">
        <v>5.5346468895284481E-2</v>
      </c>
      <c r="E37" s="115">
        <v>5</v>
      </c>
      <c r="F37" s="114">
        <v>5</v>
      </c>
      <c r="G37" s="114">
        <v>11</v>
      </c>
      <c r="H37" s="114">
        <v>7</v>
      </c>
      <c r="I37" s="140">
        <v>6</v>
      </c>
      <c r="J37" s="115">
        <v>-1</v>
      </c>
      <c r="K37" s="116">
        <v>-16.666666666666668</v>
      </c>
    </row>
    <row r="38" spans="1:11" ht="14.1" customHeight="1" x14ac:dyDescent="0.2">
      <c r="A38" s="306">
        <v>43</v>
      </c>
      <c r="B38" s="307" t="s">
        <v>257</v>
      </c>
      <c r="C38" s="308"/>
      <c r="D38" s="113">
        <v>1.7710870046491034</v>
      </c>
      <c r="E38" s="115">
        <v>160</v>
      </c>
      <c r="F38" s="114">
        <v>121</v>
      </c>
      <c r="G38" s="114">
        <v>149</v>
      </c>
      <c r="H38" s="114">
        <v>121</v>
      </c>
      <c r="I38" s="140">
        <v>140</v>
      </c>
      <c r="J38" s="115">
        <v>20</v>
      </c>
      <c r="K38" s="116">
        <v>14.285714285714286</v>
      </c>
    </row>
    <row r="39" spans="1:11" ht="14.1" customHeight="1" x14ac:dyDescent="0.2">
      <c r="A39" s="306">
        <v>51</v>
      </c>
      <c r="B39" s="307" t="s">
        <v>258</v>
      </c>
      <c r="C39" s="308"/>
      <c r="D39" s="113">
        <v>13.272083241089218</v>
      </c>
      <c r="E39" s="115">
        <v>1199</v>
      </c>
      <c r="F39" s="114">
        <v>1021</v>
      </c>
      <c r="G39" s="114">
        <v>1192</v>
      </c>
      <c r="H39" s="114">
        <v>995</v>
      </c>
      <c r="I39" s="140">
        <v>1287</v>
      </c>
      <c r="J39" s="115">
        <v>-88</v>
      </c>
      <c r="K39" s="116">
        <v>-6.8376068376068373</v>
      </c>
    </row>
    <row r="40" spans="1:11" ht="14.1" customHeight="1" x14ac:dyDescent="0.2">
      <c r="A40" s="306" t="s">
        <v>259</v>
      </c>
      <c r="B40" s="307" t="s">
        <v>260</v>
      </c>
      <c r="C40" s="308"/>
      <c r="D40" s="113">
        <v>12.297985388532211</v>
      </c>
      <c r="E40" s="115">
        <v>1111</v>
      </c>
      <c r="F40" s="114">
        <v>971</v>
      </c>
      <c r="G40" s="114">
        <v>1115</v>
      </c>
      <c r="H40" s="114">
        <v>924</v>
      </c>
      <c r="I40" s="140">
        <v>1180</v>
      </c>
      <c r="J40" s="115">
        <v>-69</v>
      </c>
      <c r="K40" s="116">
        <v>-5.8474576271186445</v>
      </c>
    </row>
    <row r="41" spans="1:11" ht="14.1" customHeight="1" x14ac:dyDescent="0.2">
      <c r="A41" s="306"/>
      <c r="B41" s="307" t="s">
        <v>261</v>
      </c>
      <c r="C41" s="308"/>
      <c r="D41" s="113">
        <v>11.124640247952181</v>
      </c>
      <c r="E41" s="115">
        <v>1005</v>
      </c>
      <c r="F41" s="114">
        <v>870</v>
      </c>
      <c r="G41" s="114">
        <v>949</v>
      </c>
      <c r="H41" s="114">
        <v>836</v>
      </c>
      <c r="I41" s="140">
        <v>1045</v>
      </c>
      <c r="J41" s="115">
        <v>-40</v>
      </c>
      <c r="K41" s="116">
        <v>-3.8277511961722488</v>
      </c>
    </row>
    <row r="42" spans="1:11" ht="14.1" customHeight="1" x14ac:dyDescent="0.2">
      <c r="A42" s="306">
        <v>52</v>
      </c>
      <c r="B42" s="307" t="s">
        <v>262</v>
      </c>
      <c r="C42" s="308"/>
      <c r="D42" s="113">
        <v>4.1952623422625637</v>
      </c>
      <c r="E42" s="115">
        <v>379</v>
      </c>
      <c r="F42" s="114">
        <v>279</v>
      </c>
      <c r="G42" s="114">
        <v>309</v>
      </c>
      <c r="H42" s="114">
        <v>262</v>
      </c>
      <c r="I42" s="140">
        <v>378</v>
      </c>
      <c r="J42" s="115">
        <v>1</v>
      </c>
      <c r="K42" s="116">
        <v>0.26455026455026454</v>
      </c>
    </row>
    <row r="43" spans="1:11" ht="14.1" customHeight="1" x14ac:dyDescent="0.2">
      <c r="A43" s="306" t="s">
        <v>263</v>
      </c>
      <c r="B43" s="307" t="s">
        <v>264</v>
      </c>
      <c r="C43" s="308"/>
      <c r="D43" s="113">
        <v>3.1879566083683861</v>
      </c>
      <c r="E43" s="115">
        <v>288</v>
      </c>
      <c r="F43" s="114">
        <v>192</v>
      </c>
      <c r="G43" s="114">
        <v>225</v>
      </c>
      <c r="H43" s="114">
        <v>187</v>
      </c>
      <c r="I43" s="140">
        <v>300</v>
      </c>
      <c r="J43" s="115">
        <v>-12</v>
      </c>
      <c r="K43" s="116">
        <v>-4</v>
      </c>
    </row>
    <row r="44" spans="1:11" ht="14.1" customHeight="1" x14ac:dyDescent="0.2">
      <c r="A44" s="306">
        <v>53</v>
      </c>
      <c r="B44" s="307" t="s">
        <v>265</v>
      </c>
      <c r="C44" s="308"/>
      <c r="D44" s="113">
        <v>0.85233562098738103</v>
      </c>
      <c r="E44" s="115">
        <v>77</v>
      </c>
      <c r="F44" s="114">
        <v>72</v>
      </c>
      <c r="G44" s="114">
        <v>74</v>
      </c>
      <c r="H44" s="114">
        <v>72</v>
      </c>
      <c r="I44" s="140">
        <v>73</v>
      </c>
      <c r="J44" s="115">
        <v>4</v>
      </c>
      <c r="K44" s="116">
        <v>5.4794520547945202</v>
      </c>
    </row>
    <row r="45" spans="1:11" ht="14.1" customHeight="1" x14ac:dyDescent="0.2">
      <c r="A45" s="306" t="s">
        <v>266</v>
      </c>
      <c r="B45" s="307" t="s">
        <v>267</v>
      </c>
      <c r="C45" s="308"/>
      <c r="D45" s="113">
        <v>0.83019703342926721</v>
      </c>
      <c r="E45" s="115">
        <v>75</v>
      </c>
      <c r="F45" s="114">
        <v>68</v>
      </c>
      <c r="G45" s="114">
        <v>71</v>
      </c>
      <c r="H45" s="114">
        <v>70</v>
      </c>
      <c r="I45" s="140">
        <v>69</v>
      </c>
      <c r="J45" s="115">
        <v>6</v>
      </c>
      <c r="K45" s="116">
        <v>8.695652173913043</v>
      </c>
    </row>
    <row r="46" spans="1:11" ht="14.1" customHeight="1" x14ac:dyDescent="0.2">
      <c r="A46" s="306">
        <v>54</v>
      </c>
      <c r="B46" s="307" t="s">
        <v>268</v>
      </c>
      <c r="C46" s="308"/>
      <c r="D46" s="113">
        <v>7.9256143458047372</v>
      </c>
      <c r="E46" s="115">
        <v>716</v>
      </c>
      <c r="F46" s="114">
        <v>562</v>
      </c>
      <c r="G46" s="114">
        <v>785</v>
      </c>
      <c r="H46" s="114">
        <v>576</v>
      </c>
      <c r="I46" s="140">
        <v>682</v>
      </c>
      <c r="J46" s="115">
        <v>34</v>
      </c>
      <c r="K46" s="116">
        <v>4.9853372434017595</v>
      </c>
    </row>
    <row r="47" spans="1:11" ht="14.1" customHeight="1" x14ac:dyDescent="0.2">
      <c r="A47" s="306">
        <v>61</v>
      </c>
      <c r="B47" s="307" t="s">
        <v>269</v>
      </c>
      <c r="C47" s="308"/>
      <c r="D47" s="113">
        <v>2.8558777949966792</v>
      </c>
      <c r="E47" s="115">
        <v>258</v>
      </c>
      <c r="F47" s="114">
        <v>143</v>
      </c>
      <c r="G47" s="114">
        <v>172</v>
      </c>
      <c r="H47" s="114">
        <v>265</v>
      </c>
      <c r="I47" s="140">
        <v>183</v>
      </c>
      <c r="J47" s="115">
        <v>75</v>
      </c>
      <c r="K47" s="116">
        <v>40.983606557377051</v>
      </c>
    </row>
    <row r="48" spans="1:11" ht="14.1" customHeight="1" x14ac:dyDescent="0.2">
      <c r="A48" s="306">
        <v>62</v>
      </c>
      <c r="B48" s="307" t="s">
        <v>270</v>
      </c>
      <c r="C48" s="308"/>
      <c r="D48" s="113">
        <v>6.674784148771308</v>
      </c>
      <c r="E48" s="115">
        <v>603</v>
      </c>
      <c r="F48" s="114">
        <v>584</v>
      </c>
      <c r="G48" s="114">
        <v>726</v>
      </c>
      <c r="H48" s="114">
        <v>552</v>
      </c>
      <c r="I48" s="140">
        <v>576</v>
      </c>
      <c r="J48" s="115">
        <v>27</v>
      </c>
      <c r="K48" s="116">
        <v>4.6875</v>
      </c>
    </row>
    <row r="49" spans="1:11" ht="14.1" customHeight="1" x14ac:dyDescent="0.2">
      <c r="A49" s="306">
        <v>63</v>
      </c>
      <c r="B49" s="307" t="s">
        <v>271</v>
      </c>
      <c r="C49" s="308"/>
      <c r="D49" s="113">
        <v>5.3575381890635381</v>
      </c>
      <c r="E49" s="115">
        <v>484</v>
      </c>
      <c r="F49" s="114">
        <v>502</v>
      </c>
      <c r="G49" s="114">
        <v>472</v>
      </c>
      <c r="H49" s="114">
        <v>371</v>
      </c>
      <c r="I49" s="140">
        <v>418</v>
      </c>
      <c r="J49" s="115">
        <v>66</v>
      </c>
      <c r="K49" s="116">
        <v>15.789473684210526</v>
      </c>
    </row>
    <row r="50" spans="1:11" ht="14.1" customHeight="1" x14ac:dyDescent="0.2">
      <c r="A50" s="306" t="s">
        <v>272</v>
      </c>
      <c r="B50" s="307" t="s">
        <v>273</v>
      </c>
      <c r="C50" s="308"/>
      <c r="D50" s="113">
        <v>0.5091875138366172</v>
      </c>
      <c r="E50" s="115">
        <v>46</v>
      </c>
      <c r="F50" s="114">
        <v>36</v>
      </c>
      <c r="G50" s="114">
        <v>37</v>
      </c>
      <c r="H50" s="114">
        <v>61</v>
      </c>
      <c r="I50" s="140">
        <v>68</v>
      </c>
      <c r="J50" s="115">
        <v>-22</v>
      </c>
      <c r="K50" s="116">
        <v>-32.352941176470587</v>
      </c>
    </row>
    <row r="51" spans="1:11" ht="14.1" customHeight="1" x14ac:dyDescent="0.2">
      <c r="A51" s="306" t="s">
        <v>274</v>
      </c>
      <c r="B51" s="307" t="s">
        <v>275</v>
      </c>
      <c r="C51" s="308"/>
      <c r="D51" s="113">
        <v>4.5273411556342706</v>
      </c>
      <c r="E51" s="115">
        <v>409</v>
      </c>
      <c r="F51" s="114">
        <v>436</v>
      </c>
      <c r="G51" s="114">
        <v>385</v>
      </c>
      <c r="H51" s="114">
        <v>272</v>
      </c>
      <c r="I51" s="140">
        <v>303</v>
      </c>
      <c r="J51" s="115">
        <v>106</v>
      </c>
      <c r="K51" s="116">
        <v>34.983498349834981</v>
      </c>
    </row>
    <row r="52" spans="1:11" ht="14.1" customHeight="1" x14ac:dyDescent="0.2">
      <c r="A52" s="306">
        <v>71</v>
      </c>
      <c r="B52" s="307" t="s">
        <v>276</v>
      </c>
      <c r="C52" s="308"/>
      <c r="D52" s="113">
        <v>13.161390303298649</v>
      </c>
      <c r="E52" s="115">
        <v>1189</v>
      </c>
      <c r="F52" s="114">
        <v>715</v>
      </c>
      <c r="G52" s="114">
        <v>918</v>
      </c>
      <c r="H52" s="114">
        <v>787</v>
      </c>
      <c r="I52" s="140">
        <v>873</v>
      </c>
      <c r="J52" s="115">
        <v>316</v>
      </c>
      <c r="K52" s="116">
        <v>36.197021764032073</v>
      </c>
    </row>
    <row r="53" spans="1:11" ht="14.1" customHeight="1" x14ac:dyDescent="0.2">
      <c r="A53" s="306" t="s">
        <v>277</v>
      </c>
      <c r="B53" s="307" t="s">
        <v>278</v>
      </c>
      <c r="C53" s="308"/>
      <c r="D53" s="113">
        <v>4.6269647996457826</v>
      </c>
      <c r="E53" s="115">
        <v>418</v>
      </c>
      <c r="F53" s="114">
        <v>216</v>
      </c>
      <c r="G53" s="114">
        <v>310</v>
      </c>
      <c r="H53" s="114">
        <v>280</v>
      </c>
      <c r="I53" s="140">
        <v>299</v>
      </c>
      <c r="J53" s="115">
        <v>119</v>
      </c>
      <c r="K53" s="116">
        <v>39.799331103678931</v>
      </c>
    </row>
    <row r="54" spans="1:11" ht="14.1" customHeight="1" x14ac:dyDescent="0.2">
      <c r="A54" s="306" t="s">
        <v>279</v>
      </c>
      <c r="B54" s="307" t="s">
        <v>280</v>
      </c>
      <c r="C54" s="308"/>
      <c r="D54" s="113">
        <v>7.2614567190613242</v>
      </c>
      <c r="E54" s="115">
        <v>656</v>
      </c>
      <c r="F54" s="114">
        <v>447</v>
      </c>
      <c r="G54" s="114">
        <v>517</v>
      </c>
      <c r="H54" s="114">
        <v>447</v>
      </c>
      <c r="I54" s="140">
        <v>495</v>
      </c>
      <c r="J54" s="115">
        <v>161</v>
      </c>
      <c r="K54" s="116">
        <v>32.525252525252526</v>
      </c>
    </row>
    <row r="55" spans="1:11" ht="14.1" customHeight="1" x14ac:dyDescent="0.2">
      <c r="A55" s="306">
        <v>72</v>
      </c>
      <c r="B55" s="307" t="s">
        <v>281</v>
      </c>
      <c r="C55" s="308"/>
      <c r="D55" s="113">
        <v>2.114235111799867</v>
      </c>
      <c r="E55" s="115">
        <v>191</v>
      </c>
      <c r="F55" s="114">
        <v>141</v>
      </c>
      <c r="G55" s="114">
        <v>168</v>
      </c>
      <c r="H55" s="114">
        <v>196</v>
      </c>
      <c r="I55" s="140">
        <v>245</v>
      </c>
      <c r="J55" s="115">
        <v>-54</v>
      </c>
      <c r="K55" s="116">
        <v>-22.040816326530614</v>
      </c>
    </row>
    <row r="56" spans="1:11" ht="14.1" customHeight="1" x14ac:dyDescent="0.2">
      <c r="A56" s="306" t="s">
        <v>282</v>
      </c>
      <c r="B56" s="307" t="s">
        <v>283</v>
      </c>
      <c r="C56" s="308"/>
      <c r="D56" s="113">
        <v>0.83019703342926721</v>
      </c>
      <c r="E56" s="115">
        <v>75</v>
      </c>
      <c r="F56" s="114">
        <v>43</v>
      </c>
      <c r="G56" s="114">
        <v>50</v>
      </c>
      <c r="H56" s="114">
        <v>47</v>
      </c>
      <c r="I56" s="140">
        <v>74</v>
      </c>
      <c r="J56" s="115">
        <v>1</v>
      </c>
      <c r="K56" s="116">
        <v>1.3513513513513513</v>
      </c>
    </row>
    <row r="57" spans="1:11" ht="14.1" customHeight="1" x14ac:dyDescent="0.2">
      <c r="A57" s="306" t="s">
        <v>284</v>
      </c>
      <c r="B57" s="307" t="s">
        <v>285</v>
      </c>
      <c r="C57" s="308"/>
      <c r="D57" s="113">
        <v>0.74164268319681204</v>
      </c>
      <c r="E57" s="115">
        <v>67</v>
      </c>
      <c r="F57" s="114">
        <v>57</v>
      </c>
      <c r="G57" s="114">
        <v>68</v>
      </c>
      <c r="H57" s="114">
        <v>73</v>
      </c>
      <c r="I57" s="140">
        <v>78</v>
      </c>
      <c r="J57" s="115">
        <v>-11</v>
      </c>
      <c r="K57" s="116">
        <v>-14.102564102564102</v>
      </c>
    </row>
    <row r="58" spans="1:11" ht="14.1" customHeight="1" x14ac:dyDescent="0.2">
      <c r="A58" s="306">
        <v>73</v>
      </c>
      <c r="B58" s="307" t="s">
        <v>286</v>
      </c>
      <c r="C58" s="308"/>
      <c r="D58" s="113">
        <v>2.3024131060438342</v>
      </c>
      <c r="E58" s="115">
        <v>208</v>
      </c>
      <c r="F58" s="114">
        <v>97</v>
      </c>
      <c r="G58" s="114">
        <v>187</v>
      </c>
      <c r="H58" s="114">
        <v>136</v>
      </c>
      <c r="I58" s="140">
        <v>196</v>
      </c>
      <c r="J58" s="115">
        <v>12</v>
      </c>
      <c r="K58" s="116">
        <v>6.1224489795918364</v>
      </c>
    </row>
    <row r="59" spans="1:11" ht="14.1" customHeight="1" x14ac:dyDescent="0.2">
      <c r="A59" s="306" t="s">
        <v>287</v>
      </c>
      <c r="B59" s="307" t="s">
        <v>288</v>
      </c>
      <c r="C59" s="308"/>
      <c r="D59" s="113">
        <v>1.2618994908124861</v>
      </c>
      <c r="E59" s="115">
        <v>114</v>
      </c>
      <c r="F59" s="114">
        <v>52</v>
      </c>
      <c r="G59" s="114">
        <v>122</v>
      </c>
      <c r="H59" s="114">
        <v>89</v>
      </c>
      <c r="I59" s="140">
        <v>146</v>
      </c>
      <c r="J59" s="115">
        <v>-32</v>
      </c>
      <c r="K59" s="116">
        <v>-21.917808219178081</v>
      </c>
    </row>
    <row r="60" spans="1:11" ht="14.1" customHeight="1" x14ac:dyDescent="0.2">
      <c r="A60" s="306">
        <v>81</v>
      </c>
      <c r="B60" s="307" t="s">
        <v>289</v>
      </c>
      <c r="C60" s="308"/>
      <c r="D60" s="113">
        <v>5.7671020588886428</v>
      </c>
      <c r="E60" s="115">
        <v>521</v>
      </c>
      <c r="F60" s="114">
        <v>503</v>
      </c>
      <c r="G60" s="114">
        <v>615</v>
      </c>
      <c r="H60" s="114">
        <v>423</v>
      </c>
      <c r="I60" s="140">
        <v>507</v>
      </c>
      <c r="J60" s="115">
        <v>14</v>
      </c>
      <c r="K60" s="116">
        <v>2.7613412228796843</v>
      </c>
    </row>
    <row r="61" spans="1:11" ht="14.1" customHeight="1" x14ac:dyDescent="0.2">
      <c r="A61" s="306" t="s">
        <v>290</v>
      </c>
      <c r="B61" s="307" t="s">
        <v>291</v>
      </c>
      <c r="C61" s="308"/>
      <c r="D61" s="113">
        <v>1.5718397166260794</v>
      </c>
      <c r="E61" s="115">
        <v>142</v>
      </c>
      <c r="F61" s="114">
        <v>113</v>
      </c>
      <c r="G61" s="114">
        <v>131</v>
      </c>
      <c r="H61" s="114">
        <v>134</v>
      </c>
      <c r="I61" s="140">
        <v>167</v>
      </c>
      <c r="J61" s="115">
        <v>-25</v>
      </c>
      <c r="K61" s="116">
        <v>-14.970059880239521</v>
      </c>
    </row>
    <row r="62" spans="1:11" ht="14.1" customHeight="1" x14ac:dyDescent="0.2">
      <c r="A62" s="306" t="s">
        <v>292</v>
      </c>
      <c r="B62" s="307" t="s">
        <v>293</v>
      </c>
      <c r="C62" s="308"/>
      <c r="D62" s="113">
        <v>1.9814035864511843</v>
      </c>
      <c r="E62" s="115">
        <v>179</v>
      </c>
      <c r="F62" s="114">
        <v>236</v>
      </c>
      <c r="G62" s="114">
        <v>304</v>
      </c>
      <c r="H62" s="114">
        <v>182</v>
      </c>
      <c r="I62" s="140">
        <v>177</v>
      </c>
      <c r="J62" s="115">
        <v>2</v>
      </c>
      <c r="K62" s="116">
        <v>1.1299435028248588</v>
      </c>
    </row>
    <row r="63" spans="1:11" ht="14.1" customHeight="1" x14ac:dyDescent="0.2">
      <c r="A63" s="306"/>
      <c r="B63" s="307" t="s">
        <v>294</v>
      </c>
      <c r="C63" s="308"/>
      <c r="D63" s="113">
        <v>1.7268098295328758</v>
      </c>
      <c r="E63" s="115">
        <v>156</v>
      </c>
      <c r="F63" s="114">
        <v>202</v>
      </c>
      <c r="G63" s="114">
        <v>262</v>
      </c>
      <c r="H63" s="114">
        <v>175</v>
      </c>
      <c r="I63" s="140">
        <v>152</v>
      </c>
      <c r="J63" s="115">
        <v>4</v>
      </c>
      <c r="K63" s="116">
        <v>2.6315789473684212</v>
      </c>
    </row>
    <row r="64" spans="1:11" ht="14.1" customHeight="1" x14ac:dyDescent="0.2">
      <c r="A64" s="306" t="s">
        <v>295</v>
      </c>
      <c r="B64" s="307" t="s">
        <v>296</v>
      </c>
      <c r="C64" s="308"/>
      <c r="D64" s="113">
        <v>0.81912773965021035</v>
      </c>
      <c r="E64" s="115">
        <v>74</v>
      </c>
      <c r="F64" s="114">
        <v>58</v>
      </c>
      <c r="G64" s="114">
        <v>57</v>
      </c>
      <c r="H64" s="114">
        <v>37</v>
      </c>
      <c r="I64" s="140">
        <v>53</v>
      </c>
      <c r="J64" s="115">
        <v>21</v>
      </c>
      <c r="K64" s="116">
        <v>39.622641509433961</v>
      </c>
    </row>
    <row r="65" spans="1:11" ht="14.1" customHeight="1" x14ac:dyDescent="0.2">
      <c r="A65" s="306" t="s">
        <v>297</v>
      </c>
      <c r="B65" s="307" t="s">
        <v>298</v>
      </c>
      <c r="C65" s="308"/>
      <c r="D65" s="113">
        <v>0.68629621430152754</v>
      </c>
      <c r="E65" s="115">
        <v>62</v>
      </c>
      <c r="F65" s="114">
        <v>46</v>
      </c>
      <c r="G65" s="114">
        <v>52</v>
      </c>
      <c r="H65" s="114">
        <v>32</v>
      </c>
      <c r="I65" s="140">
        <v>68</v>
      </c>
      <c r="J65" s="115">
        <v>-6</v>
      </c>
      <c r="K65" s="116">
        <v>-8.8235294117647065</v>
      </c>
    </row>
    <row r="66" spans="1:11" ht="14.1" customHeight="1" x14ac:dyDescent="0.2">
      <c r="A66" s="306">
        <v>82</v>
      </c>
      <c r="B66" s="307" t="s">
        <v>299</v>
      </c>
      <c r="C66" s="308"/>
      <c r="D66" s="113">
        <v>1.914987823776843</v>
      </c>
      <c r="E66" s="115">
        <v>173</v>
      </c>
      <c r="F66" s="114">
        <v>170</v>
      </c>
      <c r="G66" s="114">
        <v>244</v>
      </c>
      <c r="H66" s="114">
        <v>176</v>
      </c>
      <c r="I66" s="140">
        <v>225</v>
      </c>
      <c r="J66" s="115">
        <v>-52</v>
      </c>
      <c r="K66" s="116">
        <v>-23.111111111111111</v>
      </c>
    </row>
    <row r="67" spans="1:11" ht="14.1" customHeight="1" x14ac:dyDescent="0.2">
      <c r="A67" s="306" t="s">
        <v>300</v>
      </c>
      <c r="B67" s="307" t="s">
        <v>301</v>
      </c>
      <c r="C67" s="308"/>
      <c r="D67" s="113">
        <v>0.76378127075492586</v>
      </c>
      <c r="E67" s="115">
        <v>69</v>
      </c>
      <c r="F67" s="114">
        <v>87</v>
      </c>
      <c r="G67" s="114">
        <v>122</v>
      </c>
      <c r="H67" s="114">
        <v>73</v>
      </c>
      <c r="I67" s="140">
        <v>102</v>
      </c>
      <c r="J67" s="115">
        <v>-33</v>
      </c>
      <c r="K67" s="116">
        <v>-32.352941176470587</v>
      </c>
    </row>
    <row r="68" spans="1:11" ht="14.1" customHeight="1" x14ac:dyDescent="0.2">
      <c r="A68" s="306" t="s">
        <v>302</v>
      </c>
      <c r="B68" s="307" t="s">
        <v>303</v>
      </c>
      <c r="C68" s="308"/>
      <c r="D68" s="113">
        <v>0.59774186406907237</v>
      </c>
      <c r="E68" s="115">
        <v>54</v>
      </c>
      <c r="F68" s="114">
        <v>60</v>
      </c>
      <c r="G68" s="114">
        <v>76</v>
      </c>
      <c r="H68" s="114">
        <v>61</v>
      </c>
      <c r="I68" s="140">
        <v>69</v>
      </c>
      <c r="J68" s="115">
        <v>-15</v>
      </c>
      <c r="K68" s="116">
        <v>-21.739130434782609</v>
      </c>
    </row>
    <row r="69" spans="1:11" ht="14.1" customHeight="1" x14ac:dyDescent="0.2">
      <c r="A69" s="306">
        <v>83</v>
      </c>
      <c r="B69" s="307" t="s">
        <v>304</v>
      </c>
      <c r="C69" s="308"/>
      <c r="D69" s="113">
        <v>3.9738764666814257</v>
      </c>
      <c r="E69" s="115">
        <v>359</v>
      </c>
      <c r="F69" s="114">
        <v>257</v>
      </c>
      <c r="G69" s="114">
        <v>571</v>
      </c>
      <c r="H69" s="114">
        <v>260</v>
      </c>
      <c r="I69" s="140">
        <v>300</v>
      </c>
      <c r="J69" s="115">
        <v>59</v>
      </c>
      <c r="K69" s="116">
        <v>19.666666666666668</v>
      </c>
    </row>
    <row r="70" spans="1:11" ht="14.1" customHeight="1" x14ac:dyDescent="0.2">
      <c r="A70" s="306" t="s">
        <v>305</v>
      </c>
      <c r="B70" s="307" t="s">
        <v>306</v>
      </c>
      <c r="C70" s="308"/>
      <c r="D70" s="113">
        <v>3.2765109586008414</v>
      </c>
      <c r="E70" s="115">
        <v>296</v>
      </c>
      <c r="F70" s="114">
        <v>202</v>
      </c>
      <c r="G70" s="114">
        <v>517</v>
      </c>
      <c r="H70" s="114">
        <v>214</v>
      </c>
      <c r="I70" s="140">
        <v>219</v>
      </c>
      <c r="J70" s="115">
        <v>77</v>
      </c>
      <c r="K70" s="116">
        <v>35.159817351598171</v>
      </c>
    </row>
    <row r="71" spans="1:11" ht="14.1" customHeight="1" x14ac:dyDescent="0.2">
      <c r="A71" s="306"/>
      <c r="B71" s="307" t="s">
        <v>307</v>
      </c>
      <c r="C71" s="308"/>
      <c r="D71" s="113">
        <v>1.3061766659287137</v>
      </c>
      <c r="E71" s="115">
        <v>118</v>
      </c>
      <c r="F71" s="114">
        <v>89</v>
      </c>
      <c r="G71" s="114">
        <v>216</v>
      </c>
      <c r="H71" s="114">
        <v>89</v>
      </c>
      <c r="I71" s="140">
        <v>95</v>
      </c>
      <c r="J71" s="115">
        <v>23</v>
      </c>
      <c r="K71" s="116">
        <v>24.210526315789473</v>
      </c>
    </row>
    <row r="72" spans="1:11" ht="14.1" customHeight="1" x14ac:dyDescent="0.2">
      <c r="A72" s="306">
        <v>84</v>
      </c>
      <c r="B72" s="307" t="s">
        <v>308</v>
      </c>
      <c r="C72" s="308"/>
      <c r="D72" s="113">
        <v>1.9481957051140137</v>
      </c>
      <c r="E72" s="115">
        <v>176</v>
      </c>
      <c r="F72" s="114">
        <v>125</v>
      </c>
      <c r="G72" s="114">
        <v>287</v>
      </c>
      <c r="H72" s="114">
        <v>124</v>
      </c>
      <c r="I72" s="140">
        <v>164</v>
      </c>
      <c r="J72" s="115">
        <v>12</v>
      </c>
      <c r="K72" s="116">
        <v>7.3170731707317076</v>
      </c>
    </row>
    <row r="73" spans="1:11" ht="14.1" customHeight="1" x14ac:dyDescent="0.2">
      <c r="A73" s="306" t="s">
        <v>309</v>
      </c>
      <c r="B73" s="307" t="s">
        <v>310</v>
      </c>
      <c r="C73" s="308"/>
      <c r="D73" s="113">
        <v>0.26566305069736551</v>
      </c>
      <c r="E73" s="115">
        <v>24</v>
      </c>
      <c r="F73" s="114">
        <v>6</v>
      </c>
      <c r="G73" s="114">
        <v>59</v>
      </c>
      <c r="H73" s="114">
        <v>3</v>
      </c>
      <c r="I73" s="140">
        <v>21</v>
      </c>
      <c r="J73" s="115">
        <v>3</v>
      </c>
      <c r="K73" s="116">
        <v>14.285714285714286</v>
      </c>
    </row>
    <row r="74" spans="1:11" ht="14.1" customHeight="1" x14ac:dyDescent="0.2">
      <c r="A74" s="306" t="s">
        <v>311</v>
      </c>
      <c r="B74" s="307" t="s">
        <v>312</v>
      </c>
      <c r="C74" s="308"/>
      <c r="D74" s="113">
        <v>0.15497011290679655</v>
      </c>
      <c r="E74" s="115">
        <v>14</v>
      </c>
      <c r="F74" s="114">
        <v>10</v>
      </c>
      <c r="G74" s="114">
        <v>60</v>
      </c>
      <c r="H74" s="114">
        <v>20</v>
      </c>
      <c r="I74" s="140">
        <v>17</v>
      </c>
      <c r="J74" s="115">
        <v>-3</v>
      </c>
      <c r="K74" s="116">
        <v>-17.647058823529413</v>
      </c>
    </row>
    <row r="75" spans="1:11" ht="14.1" customHeight="1" x14ac:dyDescent="0.2">
      <c r="A75" s="306" t="s">
        <v>313</v>
      </c>
      <c r="B75" s="307" t="s">
        <v>314</v>
      </c>
      <c r="C75" s="308"/>
      <c r="D75" s="113">
        <v>1.0515829090104052</v>
      </c>
      <c r="E75" s="115">
        <v>95</v>
      </c>
      <c r="F75" s="114">
        <v>87</v>
      </c>
      <c r="G75" s="114">
        <v>110</v>
      </c>
      <c r="H75" s="114">
        <v>63</v>
      </c>
      <c r="I75" s="140">
        <v>79</v>
      </c>
      <c r="J75" s="115">
        <v>16</v>
      </c>
      <c r="K75" s="116">
        <v>20.253164556962027</v>
      </c>
    </row>
    <row r="76" spans="1:11" ht="14.1" customHeight="1" x14ac:dyDescent="0.2">
      <c r="A76" s="306">
        <v>91</v>
      </c>
      <c r="B76" s="307" t="s">
        <v>315</v>
      </c>
      <c r="C76" s="308"/>
      <c r="D76" s="113">
        <v>0.19924728802302413</v>
      </c>
      <c r="E76" s="115">
        <v>18</v>
      </c>
      <c r="F76" s="114">
        <v>12</v>
      </c>
      <c r="G76" s="114">
        <v>36</v>
      </c>
      <c r="H76" s="114">
        <v>18</v>
      </c>
      <c r="I76" s="140">
        <v>18</v>
      </c>
      <c r="J76" s="115">
        <v>0</v>
      </c>
      <c r="K76" s="116">
        <v>0</v>
      </c>
    </row>
    <row r="77" spans="1:11" ht="14.1" customHeight="1" x14ac:dyDescent="0.2">
      <c r="A77" s="306">
        <v>92</v>
      </c>
      <c r="B77" s="307" t="s">
        <v>316</v>
      </c>
      <c r="C77" s="308"/>
      <c r="D77" s="113">
        <v>2.9555014390081911</v>
      </c>
      <c r="E77" s="115">
        <v>267</v>
      </c>
      <c r="F77" s="114">
        <v>230</v>
      </c>
      <c r="G77" s="114">
        <v>304</v>
      </c>
      <c r="H77" s="114">
        <v>233</v>
      </c>
      <c r="I77" s="140">
        <v>238</v>
      </c>
      <c r="J77" s="115">
        <v>29</v>
      </c>
      <c r="K77" s="116">
        <v>12.184873949579831</v>
      </c>
    </row>
    <row r="78" spans="1:11" ht="14.1" customHeight="1" x14ac:dyDescent="0.2">
      <c r="A78" s="306">
        <v>93</v>
      </c>
      <c r="B78" s="307" t="s">
        <v>317</v>
      </c>
      <c r="C78" s="308"/>
      <c r="D78" s="113">
        <v>0.28780163825547928</v>
      </c>
      <c r="E78" s="115">
        <v>26</v>
      </c>
      <c r="F78" s="114">
        <v>7</v>
      </c>
      <c r="G78" s="114">
        <v>7</v>
      </c>
      <c r="H78" s="114">
        <v>13</v>
      </c>
      <c r="I78" s="140">
        <v>7</v>
      </c>
      <c r="J78" s="115">
        <v>19</v>
      </c>
      <c r="K78" s="116" t="s">
        <v>514</v>
      </c>
    </row>
    <row r="79" spans="1:11" ht="14.1" customHeight="1" x14ac:dyDescent="0.2">
      <c r="A79" s="306">
        <v>94</v>
      </c>
      <c r="B79" s="307" t="s">
        <v>318</v>
      </c>
      <c r="C79" s="308"/>
      <c r="D79" s="113">
        <v>1.4611467788355104</v>
      </c>
      <c r="E79" s="115">
        <v>132</v>
      </c>
      <c r="F79" s="114">
        <v>64</v>
      </c>
      <c r="G79" s="114">
        <v>89</v>
      </c>
      <c r="H79" s="114">
        <v>153</v>
      </c>
      <c r="I79" s="140">
        <v>88</v>
      </c>
      <c r="J79" s="115">
        <v>44</v>
      </c>
      <c r="K79" s="116">
        <v>50</v>
      </c>
    </row>
    <row r="80" spans="1:11" ht="14.1" customHeight="1" x14ac:dyDescent="0.2">
      <c r="A80" s="306" t="s">
        <v>319</v>
      </c>
      <c r="B80" s="307" t="s">
        <v>320</v>
      </c>
      <c r="C80" s="308"/>
      <c r="D80" s="113">
        <v>0.29887093203453619</v>
      </c>
      <c r="E80" s="115">
        <v>27</v>
      </c>
      <c r="F80" s="114">
        <v>16</v>
      </c>
      <c r="G80" s="114" t="s">
        <v>513</v>
      </c>
      <c r="H80" s="114">
        <v>0</v>
      </c>
      <c r="I80" s="140" t="s">
        <v>513</v>
      </c>
      <c r="J80" s="115" t="s">
        <v>513</v>
      </c>
      <c r="K80" s="116" t="s">
        <v>513</v>
      </c>
    </row>
    <row r="81" spans="1:11" ht="14.1" customHeight="1" x14ac:dyDescent="0.2">
      <c r="A81" s="310" t="s">
        <v>321</v>
      </c>
      <c r="B81" s="311" t="s">
        <v>333</v>
      </c>
      <c r="C81" s="312"/>
      <c r="D81" s="125">
        <v>0.58667257029001552</v>
      </c>
      <c r="E81" s="143">
        <v>53</v>
      </c>
      <c r="F81" s="144">
        <v>44</v>
      </c>
      <c r="G81" s="144">
        <v>43</v>
      </c>
      <c r="H81" s="144">
        <v>42</v>
      </c>
      <c r="I81" s="145">
        <v>38</v>
      </c>
      <c r="J81" s="143">
        <v>15</v>
      </c>
      <c r="K81" s="146">
        <v>39.473684210526315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81557</v>
      </c>
      <c r="C10" s="114">
        <v>42094</v>
      </c>
      <c r="D10" s="114">
        <v>39463</v>
      </c>
      <c r="E10" s="114">
        <v>58720</v>
      </c>
      <c r="F10" s="114">
        <v>21202</v>
      </c>
      <c r="G10" s="114">
        <v>10102</v>
      </c>
      <c r="H10" s="114">
        <v>20592</v>
      </c>
      <c r="I10" s="115">
        <v>22518</v>
      </c>
      <c r="J10" s="114">
        <v>16393</v>
      </c>
      <c r="K10" s="114">
        <v>6125</v>
      </c>
      <c r="L10" s="423">
        <v>7135</v>
      </c>
      <c r="M10" s="424">
        <v>7645</v>
      </c>
    </row>
    <row r="11" spans="1:13" ht="11.1" customHeight="1" x14ac:dyDescent="0.2">
      <c r="A11" s="422" t="s">
        <v>387</v>
      </c>
      <c r="B11" s="115">
        <v>81992</v>
      </c>
      <c r="C11" s="114">
        <v>42604</v>
      </c>
      <c r="D11" s="114">
        <v>39388</v>
      </c>
      <c r="E11" s="114">
        <v>58985</v>
      </c>
      <c r="F11" s="114">
        <v>21397</v>
      </c>
      <c r="G11" s="114">
        <v>9750</v>
      </c>
      <c r="H11" s="114">
        <v>20995</v>
      </c>
      <c r="I11" s="115">
        <v>22969</v>
      </c>
      <c r="J11" s="114">
        <v>16673</v>
      </c>
      <c r="K11" s="114">
        <v>6296</v>
      </c>
      <c r="L11" s="423">
        <v>7078</v>
      </c>
      <c r="M11" s="424">
        <v>6594</v>
      </c>
    </row>
    <row r="12" spans="1:13" ht="11.1" customHeight="1" x14ac:dyDescent="0.2">
      <c r="A12" s="422" t="s">
        <v>388</v>
      </c>
      <c r="B12" s="115">
        <v>84144</v>
      </c>
      <c r="C12" s="114">
        <v>43675</v>
      </c>
      <c r="D12" s="114">
        <v>40469</v>
      </c>
      <c r="E12" s="114">
        <v>60812</v>
      </c>
      <c r="F12" s="114">
        <v>21686</v>
      </c>
      <c r="G12" s="114">
        <v>11206</v>
      </c>
      <c r="H12" s="114">
        <v>21396</v>
      </c>
      <c r="I12" s="115">
        <v>22646</v>
      </c>
      <c r="J12" s="114">
        <v>16124</v>
      </c>
      <c r="K12" s="114">
        <v>6522</v>
      </c>
      <c r="L12" s="423">
        <v>9764</v>
      </c>
      <c r="M12" s="424">
        <v>7779</v>
      </c>
    </row>
    <row r="13" spans="1:13" s="110" customFormat="1" ht="11.1" customHeight="1" x14ac:dyDescent="0.2">
      <c r="A13" s="422" t="s">
        <v>389</v>
      </c>
      <c r="B13" s="115">
        <v>83480</v>
      </c>
      <c r="C13" s="114">
        <v>43015</v>
      </c>
      <c r="D13" s="114">
        <v>40465</v>
      </c>
      <c r="E13" s="114">
        <v>59772</v>
      </c>
      <c r="F13" s="114">
        <v>22059</v>
      </c>
      <c r="G13" s="114">
        <v>10758</v>
      </c>
      <c r="H13" s="114">
        <v>21685</v>
      </c>
      <c r="I13" s="115">
        <v>23296</v>
      </c>
      <c r="J13" s="114">
        <v>16731</v>
      </c>
      <c r="K13" s="114">
        <v>6565</v>
      </c>
      <c r="L13" s="423">
        <v>6444</v>
      </c>
      <c r="M13" s="424">
        <v>7194</v>
      </c>
    </row>
    <row r="14" spans="1:13" ht="15" customHeight="1" x14ac:dyDescent="0.2">
      <c r="A14" s="422" t="s">
        <v>390</v>
      </c>
      <c r="B14" s="115">
        <v>83673</v>
      </c>
      <c r="C14" s="114">
        <v>43309</v>
      </c>
      <c r="D14" s="114">
        <v>40364</v>
      </c>
      <c r="E14" s="114">
        <v>58864</v>
      </c>
      <c r="F14" s="114">
        <v>23315</v>
      </c>
      <c r="G14" s="114">
        <v>10341</v>
      </c>
      <c r="H14" s="114">
        <v>22034</v>
      </c>
      <c r="I14" s="115">
        <v>23001</v>
      </c>
      <c r="J14" s="114">
        <v>16424</v>
      </c>
      <c r="K14" s="114">
        <v>6577</v>
      </c>
      <c r="L14" s="423">
        <v>7246</v>
      </c>
      <c r="M14" s="424">
        <v>7254</v>
      </c>
    </row>
    <row r="15" spans="1:13" ht="11.1" customHeight="1" x14ac:dyDescent="0.2">
      <c r="A15" s="422" t="s">
        <v>387</v>
      </c>
      <c r="B15" s="115">
        <v>84416</v>
      </c>
      <c r="C15" s="114">
        <v>43991</v>
      </c>
      <c r="D15" s="114">
        <v>40425</v>
      </c>
      <c r="E15" s="114">
        <v>58989</v>
      </c>
      <c r="F15" s="114">
        <v>23918</v>
      </c>
      <c r="G15" s="114">
        <v>9961</v>
      </c>
      <c r="H15" s="114">
        <v>22611</v>
      </c>
      <c r="I15" s="115">
        <v>23404</v>
      </c>
      <c r="J15" s="114">
        <v>16688</v>
      </c>
      <c r="K15" s="114">
        <v>6716</v>
      </c>
      <c r="L15" s="423">
        <v>7591</v>
      </c>
      <c r="M15" s="424">
        <v>6960</v>
      </c>
    </row>
    <row r="16" spans="1:13" ht="11.1" customHeight="1" x14ac:dyDescent="0.2">
      <c r="A16" s="422" t="s">
        <v>388</v>
      </c>
      <c r="B16" s="115">
        <v>86563</v>
      </c>
      <c r="C16" s="114">
        <v>45049</v>
      </c>
      <c r="D16" s="114">
        <v>41514</v>
      </c>
      <c r="E16" s="114">
        <v>60827</v>
      </c>
      <c r="F16" s="114">
        <v>24340</v>
      </c>
      <c r="G16" s="114">
        <v>11398</v>
      </c>
      <c r="H16" s="114">
        <v>23034</v>
      </c>
      <c r="I16" s="115">
        <v>23317</v>
      </c>
      <c r="J16" s="114">
        <v>16171</v>
      </c>
      <c r="K16" s="114">
        <v>7146</v>
      </c>
      <c r="L16" s="423">
        <v>10311</v>
      </c>
      <c r="M16" s="424">
        <v>8333</v>
      </c>
    </row>
    <row r="17" spans="1:13" s="110" customFormat="1" ht="11.1" customHeight="1" x14ac:dyDescent="0.2">
      <c r="A17" s="422" t="s">
        <v>389</v>
      </c>
      <c r="B17" s="115">
        <v>85985</v>
      </c>
      <c r="C17" s="114">
        <v>44614</v>
      </c>
      <c r="D17" s="114">
        <v>41371</v>
      </c>
      <c r="E17" s="114">
        <v>61254</v>
      </c>
      <c r="F17" s="114">
        <v>24629</v>
      </c>
      <c r="G17" s="114">
        <v>11002</v>
      </c>
      <c r="H17" s="114">
        <v>23249</v>
      </c>
      <c r="I17" s="115">
        <v>23879</v>
      </c>
      <c r="J17" s="114">
        <v>16728</v>
      </c>
      <c r="K17" s="114">
        <v>7151</v>
      </c>
      <c r="L17" s="423">
        <v>5905</v>
      </c>
      <c r="M17" s="424">
        <v>6381</v>
      </c>
    </row>
    <row r="18" spans="1:13" ht="15" customHeight="1" x14ac:dyDescent="0.2">
      <c r="A18" s="422" t="s">
        <v>391</v>
      </c>
      <c r="B18" s="115">
        <v>86551</v>
      </c>
      <c r="C18" s="114">
        <v>44797</v>
      </c>
      <c r="D18" s="114">
        <v>41754</v>
      </c>
      <c r="E18" s="114">
        <v>61308</v>
      </c>
      <c r="F18" s="114">
        <v>25114</v>
      </c>
      <c r="G18" s="114">
        <v>10686</v>
      </c>
      <c r="H18" s="114">
        <v>23685</v>
      </c>
      <c r="I18" s="115">
        <v>23376</v>
      </c>
      <c r="J18" s="114">
        <v>16429</v>
      </c>
      <c r="K18" s="114">
        <v>6947</v>
      </c>
      <c r="L18" s="423">
        <v>7859</v>
      </c>
      <c r="M18" s="424">
        <v>7895</v>
      </c>
    </row>
    <row r="19" spans="1:13" ht="11.1" customHeight="1" x14ac:dyDescent="0.2">
      <c r="A19" s="422" t="s">
        <v>387</v>
      </c>
      <c r="B19" s="115">
        <v>86919</v>
      </c>
      <c r="C19" s="114">
        <v>45035</v>
      </c>
      <c r="D19" s="114">
        <v>41884</v>
      </c>
      <c r="E19" s="114">
        <v>61234</v>
      </c>
      <c r="F19" s="114">
        <v>25518</v>
      </c>
      <c r="G19" s="114">
        <v>10258</v>
      </c>
      <c r="H19" s="114">
        <v>24238</v>
      </c>
      <c r="I19" s="115">
        <v>23782</v>
      </c>
      <c r="J19" s="114">
        <v>16689</v>
      </c>
      <c r="K19" s="114">
        <v>7093</v>
      </c>
      <c r="L19" s="423">
        <v>6205</v>
      </c>
      <c r="M19" s="424">
        <v>5916</v>
      </c>
    </row>
    <row r="20" spans="1:13" ht="11.1" customHeight="1" x14ac:dyDescent="0.2">
      <c r="A20" s="422" t="s">
        <v>388</v>
      </c>
      <c r="B20" s="115">
        <v>89214</v>
      </c>
      <c r="C20" s="114">
        <v>45830</v>
      </c>
      <c r="D20" s="114">
        <v>43384</v>
      </c>
      <c r="E20" s="114">
        <v>62672</v>
      </c>
      <c r="F20" s="114">
        <v>26295</v>
      </c>
      <c r="G20" s="114">
        <v>11378</v>
      </c>
      <c r="H20" s="114">
        <v>25048</v>
      </c>
      <c r="I20" s="115">
        <v>23587</v>
      </c>
      <c r="J20" s="114">
        <v>16219</v>
      </c>
      <c r="K20" s="114">
        <v>7368</v>
      </c>
      <c r="L20" s="423">
        <v>10366</v>
      </c>
      <c r="M20" s="424">
        <v>8183</v>
      </c>
    </row>
    <row r="21" spans="1:13" s="110" customFormat="1" ht="11.1" customHeight="1" x14ac:dyDescent="0.2">
      <c r="A21" s="422" t="s">
        <v>389</v>
      </c>
      <c r="B21" s="115">
        <v>88550</v>
      </c>
      <c r="C21" s="114">
        <v>45338</v>
      </c>
      <c r="D21" s="114">
        <v>43212</v>
      </c>
      <c r="E21" s="114">
        <v>62251</v>
      </c>
      <c r="F21" s="114">
        <v>26272</v>
      </c>
      <c r="G21" s="114">
        <v>11092</v>
      </c>
      <c r="H21" s="114">
        <v>25158</v>
      </c>
      <c r="I21" s="115">
        <v>24176</v>
      </c>
      <c r="J21" s="114">
        <v>16730</v>
      </c>
      <c r="K21" s="114">
        <v>7446</v>
      </c>
      <c r="L21" s="423">
        <v>5595</v>
      </c>
      <c r="M21" s="424">
        <v>6576</v>
      </c>
    </row>
    <row r="22" spans="1:13" ht="15" customHeight="1" x14ac:dyDescent="0.2">
      <c r="A22" s="422" t="s">
        <v>392</v>
      </c>
      <c r="B22" s="115">
        <v>87848</v>
      </c>
      <c r="C22" s="114">
        <v>45397</v>
      </c>
      <c r="D22" s="114">
        <v>42451</v>
      </c>
      <c r="E22" s="114">
        <v>61779</v>
      </c>
      <c r="F22" s="114">
        <v>25857</v>
      </c>
      <c r="G22" s="114">
        <v>10592</v>
      </c>
      <c r="H22" s="114">
        <v>25223</v>
      </c>
      <c r="I22" s="115">
        <v>23815</v>
      </c>
      <c r="J22" s="114">
        <v>16426</v>
      </c>
      <c r="K22" s="114">
        <v>7389</v>
      </c>
      <c r="L22" s="423">
        <v>6818</v>
      </c>
      <c r="M22" s="424">
        <v>7938</v>
      </c>
    </row>
    <row r="23" spans="1:13" ht="11.1" customHeight="1" x14ac:dyDescent="0.2">
      <c r="A23" s="422" t="s">
        <v>387</v>
      </c>
      <c r="B23" s="115">
        <v>87583</v>
      </c>
      <c r="C23" s="114">
        <v>45374</v>
      </c>
      <c r="D23" s="114">
        <v>42209</v>
      </c>
      <c r="E23" s="114">
        <v>61268</v>
      </c>
      <c r="F23" s="114">
        <v>26063</v>
      </c>
      <c r="G23" s="114">
        <v>9930</v>
      </c>
      <c r="H23" s="114">
        <v>25677</v>
      </c>
      <c r="I23" s="115">
        <v>24407</v>
      </c>
      <c r="J23" s="114">
        <v>16973</v>
      </c>
      <c r="K23" s="114">
        <v>7434</v>
      </c>
      <c r="L23" s="423">
        <v>5549</v>
      </c>
      <c r="M23" s="424">
        <v>5948</v>
      </c>
    </row>
    <row r="24" spans="1:13" ht="11.1" customHeight="1" x14ac:dyDescent="0.2">
      <c r="A24" s="422" t="s">
        <v>388</v>
      </c>
      <c r="B24" s="115">
        <v>89789</v>
      </c>
      <c r="C24" s="114">
        <v>46332</v>
      </c>
      <c r="D24" s="114">
        <v>43457</v>
      </c>
      <c r="E24" s="114">
        <v>61766</v>
      </c>
      <c r="F24" s="114">
        <v>26610</v>
      </c>
      <c r="G24" s="114">
        <v>11302</v>
      </c>
      <c r="H24" s="114">
        <v>26143</v>
      </c>
      <c r="I24" s="115">
        <v>24418</v>
      </c>
      <c r="J24" s="114">
        <v>16538</v>
      </c>
      <c r="K24" s="114">
        <v>7880</v>
      </c>
      <c r="L24" s="423">
        <v>9102</v>
      </c>
      <c r="M24" s="424">
        <v>7280</v>
      </c>
    </row>
    <row r="25" spans="1:13" s="110" customFormat="1" ht="11.1" customHeight="1" x14ac:dyDescent="0.2">
      <c r="A25" s="422" t="s">
        <v>389</v>
      </c>
      <c r="B25" s="115">
        <v>88758</v>
      </c>
      <c r="C25" s="114">
        <v>45594</v>
      </c>
      <c r="D25" s="114">
        <v>43164</v>
      </c>
      <c r="E25" s="114">
        <v>60782</v>
      </c>
      <c r="F25" s="114">
        <v>26596</v>
      </c>
      <c r="G25" s="114">
        <v>10771</v>
      </c>
      <c r="H25" s="114">
        <v>26232</v>
      </c>
      <c r="I25" s="115">
        <v>24923</v>
      </c>
      <c r="J25" s="114">
        <v>17071</v>
      </c>
      <c r="K25" s="114">
        <v>7852</v>
      </c>
      <c r="L25" s="423">
        <v>4993</v>
      </c>
      <c r="M25" s="424">
        <v>5767</v>
      </c>
    </row>
    <row r="26" spans="1:13" ht="15" customHeight="1" x14ac:dyDescent="0.2">
      <c r="A26" s="422" t="s">
        <v>393</v>
      </c>
      <c r="B26" s="115">
        <v>88332</v>
      </c>
      <c r="C26" s="114">
        <v>45338</v>
      </c>
      <c r="D26" s="114">
        <v>42994</v>
      </c>
      <c r="E26" s="114">
        <v>60496</v>
      </c>
      <c r="F26" s="114">
        <v>26560</v>
      </c>
      <c r="G26" s="114">
        <v>10352</v>
      </c>
      <c r="H26" s="114">
        <v>26437</v>
      </c>
      <c r="I26" s="115">
        <v>24644</v>
      </c>
      <c r="J26" s="114">
        <v>16808</v>
      </c>
      <c r="K26" s="114">
        <v>7836</v>
      </c>
      <c r="L26" s="423">
        <v>6944</v>
      </c>
      <c r="M26" s="424">
        <v>7233</v>
      </c>
    </row>
    <row r="27" spans="1:13" ht="11.1" customHeight="1" x14ac:dyDescent="0.2">
      <c r="A27" s="422" t="s">
        <v>387</v>
      </c>
      <c r="B27" s="115">
        <v>88576</v>
      </c>
      <c r="C27" s="114">
        <v>45451</v>
      </c>
      <c r="D27" s="114">
        <v>43125</v>
      </c>
      <c r="E27" s="114">
        <v>60229</v>
      </c>
      <c r="F27" s="114">
        <v>27066</v>
      </c>
      <c r="G27" s="114">
        <v>10024</v>
      </c>
      <c r="H27" s="114">
        <v>26871</v>
      </c>
      <c r="I27" s="115">
        <v>25369</v>
      </c>
      <c r="J27" s="114">
        <v>17276</v>
      </c>
      <c r="K27" s="114">
        <v>8093</v>
      </c>
      <c r="L27" s="423">
        <v>5748</v>
      </c>
      <c r="M27" s="424">
        <v>5587</v>
      </c>
    </row>
    <row r="28" spans="1:13" ht="11.1" customHeight="1" x14ac:dyDescent="0.2">
      <c r="A28" s="422" t="s">
        <v>388</v>
      </c>
      <c r="B28" s="115">
        <v>89974</v>
      </c>
      <c r="C28" s="114">
        <v>45852</v>
      </c>
      <c r="D28" s="114">
        <v>44122</v>
      </c>
      <c r="E28" s="114">
        <v>62215</v>
      </c>
      <c r="F28" s="114">
        <v>27631</v>
      </c>
      <c r="G28" s="114">
        <v>11138</v>
      </c>
      <c r="H28" s="114">
        <v>27089</v>
      </c>
      <c r="I28" s="115">
        <v>25181</v>
      </c>
      <c r="J28" s="114">
        <v>16802</v>
      </c>
      <c r="K28" s="114">
        <v>8379</v>
      </c>
      <c r="L28" s="423">
        <v>9477</v>
      </c>
      <c r="M28" s="424">
        <v>8073</v>
      </c>
    </row>
    <row r="29" spans="1:13" s="110" customFormat="1" ht="11.1" customHeight="1" x14ac:dyDescent="0.2">
      <c r="A29" s="422" t="s">
        <v>389</v>
      </c>
      <c r="B29" s="115">
        <v>89385</v>
      </c>
      <c r="C29" s="114">
        <v>45301</v>
      </c>
      <c r="D29" s="114">
        <v>44084</v>
      </c>
      <c r="E29" s="114">
        <v>61601</v>
      </c>
      <c r="F29" s="114">
        <v>27753</v>
      </c>
      <c r="G29" s="114">
        <v>10769</v>
      </c>
      <c r="H29" s="114">
        <v>27212</v>
      </c>
      <c r="I29" s="115">
        <v>25507</v>
      </c>
      <c r="J29" s="114">
        <v>17184</v>
      </c>
      <c r="K29" s="114">
        <v>8323</v>
      </c>
      <c r="L29" s="423">
        <v>5627</v>
      </c>
      <c r="M29" s="424">
        <v>6214</v>
      </c>
    </row>
    <row r="30" spans="1:13" ht="15" customHeight="1" x14ac:dyDescent="0.2">
      <c r="A30" s="422" t="s">
        <v>394</v>
      </c>
      <c r="B30" s="115">
        <v>89345</v>
      </c>
      <c r="C30" s="114">
        <v>45320</v>
      </c>
      <c r="D30" s="114">
        <v>44025</v>
      </c>
      <c r="E30" s="114">
        <v>61469</v>
      </c>
      <c r="F30" s="114">
        <v>27854</v>
      </c>
      <c r="G30" s="114">
        <v>10393</v>
      </c>
      <c r="H30" s="114">
        <v>27495</v>
      </c>
      <c r="I30" s="115">
        <v>24811</v>
      </c>
      <c r="J30" s="114">
        <v>16615</v>
      </c>
      <c r="K30" s="114">
        <v>8196</v>
      </c>
      <c r="L30" s="423">
        <v>7064</v>
      </c>
      <c r="M30" s="424">
        <v>7231</v>
      </c>
    </row>
    <row r="31" spans="1:13" ht="11.1" customHeight="1" x14ac:dyDescent="0.2">
      <c r="A31" s="422" t="s">
        <v>387</v>
      </c>
      <c r="B31" s="115">
        <v>89825</v>
      </c>
      <c r="C31" s="114">
        <v>45727</v>
      </c>
      <c r="D31" s="114">
        <v>44098</v>
      </c>
      <c r="E31" s="114">
        <v>61486</v>
      </c>
      <c r="F31" s="114">
        <v>28322</v>
      </c>
      <c r="G31" s="114">
        <v>10033</v>
      </c>
      <c r="H31" s="114">
        <v>27990</v>
      </c>
      <c r="I31" s="115">
        <v>25284</v>
      </c>
      <c r="J31" s="114">
        <v>17020</v>
      </c>
      <c r="K31" s="114">
        <v>8264</v>
      </c>
      <c r="L31" s="423">
        <v>6641</v>
      </c>
      <c r="M31" s="424">
        <v>6165</v>
      </c>
    </row>
    <row r="32" spans="1:13" ht="11.1" customHeight="1" x14ac:dyDescent="0.2">
      <c r="A32" s="422" t="s">
        <v>388</v>
      </c>
      <c r="B32" s="115">
        <v>91546</v>
      </c>
      <c r="C32" s="114">
        <v>46437</v>
      </c>
      <c r="D32" s="114">
        <v>45109</v>
      </c>
      <c r="E32" s="114">
        <v>62613</v>
      </c>
      <c r="F32" s="114">
        <v>28925</v>
      </c>
      <c r="G32" s="114">
        <v>11287</v>
      </c>
      <c r="H32" s="114">
        <v>28129</v>
      </c>
      <c r="I32" s="115">
        <v>25163</v>
      </c>
      <c r="J32" s="114">
        <v>16547</v>
      </c>
      <c r="K32" s="114">
        <v>8616</v>
      </c>
      <c r="L32" s="423">
        <v>10296</v>
      </c>
      <c r="M32" s="424">
        <v>8569</v>
      </c>
    </row>
    <row r="33" spans="1:13" s="110" customFormat="1" ht="11.1" customHeight="1" x14ac:dyDescent="0.2">
      <c r="A33" s="422" t="s">
        <v>389</v>
      </c>
      <c r="B33" s="115">
        <v>91065</v>
      </c>
      <c r="C33" s="114">
        <v>45956</v>
      </c>
      <c r="D33" s="114">
        <v>45109</v>
      </c>
      <c r="E33" s="114">
        <v>61835</v>
      </c>
      <c r="F33" s="114">
        <v>29223</v>
      </c>
      <c r="G33" s="114">
        <v>10974</v>
      </c>
      <c r="H33" s="114">
        <v>28231</v>
      </c>
      <c r="I33" s="115">
        <v>25622</v>
      </c>
      <c r="J33" s="114">
        <v>16868</v>
      </c>
      <c r="K33" s="114">
        <v>8754</v>
      </c>
      <c r="L33" s="423">
        <v>6340</v>
      </c>
      <c r="M33" s="424">
        <v>6730</v>
      </c>
    </row>
    <row r="34" spans="1:13" ht="15" customHeight="1" x14ac:dyDescent="0.2">
      <c r="A34" s="422" t="s">
        <v>395</v>
      </c>
      <c r="B34" s="115">
        <v>90797</v>
      </c>
      <c r="C34" s="114">
        <v>46003</v>
      </c>
      <c r="D34" s="114">
        <v>44794</v>
      </c>
      <c r="E34" s="114">
        <v>61809</v>
      </c>
      <c r="F34" s="114">
        <v>28985</v>
      </c>
      <c r="G34" s="114">
        <v>10611</v>
      </c>
      <c r="H34" s="114">
        <v>28539</v>
      </c>
      <c r="I34" s="115">
        <v>25359</v>
      </c>
      <c r="J34" s="114">
        <v>16644</v>
      </c>
      <c r="K34" s="114">
        <v>8715</v>
      </c>
      <c r="L34" s="423">
        <v>7848</v>
      </c>
      <c r="M34" s="424">
        <v>8118</v>
      </c>
    </row>
    <row r="35" spans="1:13" ht="11.1" customHeight="1" x14ac:dyDescent="0.2">
      <c r="A35" s="422" t="s">
        <v>387</v>
      </c>
      <c r="B35" s="115">
        <v>90637</v>
      </c>
      <c r="C35" s="114">
        <v>45852</v>
      </c>
      <c r="D35" s="114">
        <v>44785</v>
      </c>
      <c r="E35" s="114">
        <v>61404</v>
      </c>
      <c r="F35" s="114">
        <v>29232</v>
      </c>
      <c r="G35" s="114">
        <v>10070</v>
      </c>
      <c r="H35" s="114">
        <v>28822</v>
      </c>
      <c r="I35" s="115">
        <v>25953</v>
      </c>
      <c r="J35" s="114">
        <v>17065</v>
      </c>
      <c r="K35" s="114">
        <v>8888</v>
      </c>
      <c r="L35" s="423">
        <v>6989</v>
      </c>
      <c r="M35" s="424">
        <v>7131</v>
      </c>
    </row>
    <row r="36" spans="1:13" ht="11.1" customHeight="1" x14ac:dyDescent="0.2">
      <c r="A36" s="422" t="s">
        <v>388</v>
      </c>
      <c r="B36" s="115">
        <v>92529</v>
      </c>
      <c r="C36" s="114">
        <v>46666</v>
      </c>
      <c r="D36" s="114">
        <v>45863</v>
      </c>
      <c r="E36" s="114">
        <v>62793</v>
      </c>
      <c r="F36" s="114">
        <v>29735</v>
      </c>
      <c r="G36" s="114">
        <v>11290</v>
      </c>
      <c r="H36" s="114">
        <v>29123</v>
      </c>
      <c r="I36" s="115">
        <v>25861</v>
      </c>
      <c r="J36" s="114">
        <v>16568</v>
      </c>
      <c r="K36" s="114">
        <v>9293</v>
      </c>
      <c r="L36" s="423">
        <v>9741</v>
      </c>
      <c r="M36" s="424">
        <v>8147</v>
      </c>
    </row>
    <row r="37" spans="1:13" s="110" customFormat="1" ht="11.1" customHeight="1" x14ac:dyDescent="0.2">
      <c r="A37" s="422" t="s">
        <v>389</v>
      </c>
      <c r="B37" s="115">
        <v>92412</v>
      </c>
      <c r="C37" s="114">
        <v>46462</v>
      </c>
      <c r="D37" s="114">
        <v>45950</v>
      </c>
      <c r="E37" s="114">
        <v>62382</v>
      </c>
      <c r="F37" s="114">
        <v>30030</v>
      </c>
      <c r="G37" s="114">
        <v>11064</v>
      </c>
      <c r="H37" s="114">
        <v>29363</v>
      </c>
      <c r="I37" s="115">
        <v>26400</v>
      </c>
      <c r="J37" s="114">
        <v>17040</v>
      </c>
      <c r="K37" s="114">
        <v>9360</v>
      </c>
      <c r="L37" s="423">
        <v>6051</v>
      </c>
      <c r="M37" s="424">
        <v>6270</v>
      </c>
    </row>
    <row r="38" spans="1:13" ht="15" customHeight="1" x14ac:dyDescent="0.2">
      <c r="A38" s="425" t="s">
        <v>396</v>
      </c>
      <c r="B38" s="115">
        <v>92167</v>
      </c>
      <c r="C38" s="114">
        <v>46423</v>
      </c>
      <c r="D38" s="114">
        <v>45744</v>
      </c>
      <c r="E38" s="114">
        <v>62022</v>
      </c>
      <c r="F38" s="114">
        <v>30145</v>
      </c>
      <c r="G38" s="114">
        <v>10595</v>
      </c>
      <c r="H38" s="114">
        <v>29594</v>
      </c>
      <c r="I38" s="115">
        <v>25853</v>
      </c>
      <c r="J38" s="114">
        <v>16599</v>
      </c>
      <c r="K38" s="114">
        <v>9254</v>
      </c>
      <c r="L38" s="423">
        <v>7137</v>
      </c>
      <c r="M38" s="424">
        <v>7427</v>
      </c>
    </row>
    <row r="39" spans="1:13" ht="11.1" customHeight="1" x14ac:dyDescent="0.2">
      <c r="A39" s="422" t="s">
        <v>387</v>
      </c>
      <c r="B39" s="115">
        <v>92701</v>
      </c>
      <c r="C39" s="114">
        <v>46863</v>
      </c>
      <c r="D39" s="114">
        <v>45838</v>
      </c>
      <c r="E39" s="114">
        <v>62222</v>
      </c>
      <c r="F39" s="114">
        <v>30479</v>
      </c>
      <c r="G39" s="114">
        <v>10348</v>
      </c>
      <c r="H39" s="114">
        <v>30056</v>
      </c>
      <c r="I39" s="115">
        <v>26358</v>
      </c>
      <c r="J39" s="114">
        <v>16976</v>
      </c>
      <c r="K39" s="114">
        <v>9382</v>
      </c>
      <c r="L39" s="423">
        <v>7082</v>
      </c>
      <c r="M39" s="424">
        <v>6608</v>
      </c>
    </row>
    <row r="40" spans="1:13" ht="11.1" customHeight="1" x14ac:dyDescent="0.2">
      <c r="A40" s="425" t="s">
        <v>388</v>
      </c>
      <c r="B40" s="115">
        <v>94525</v>
      </c>
      <c r="C40" s="114">
        <v>47693</v>
      </c>
      <c r="D40" s="114">
        <v>46832</v>
      </c>
      <c r="E40" s="114">
        <v>63589</v>
      </c>
      <c r="F40" s="114">
        <v>30936</v>
      </c>
      <c r="G40" s="114">
        <v>11463</v>
      </c>
      <c r="H40" s="114">
        <v>30333</v>
      </c>
      <c r="I40" s="115">
        <v>26197</v>
      </c>
      <c r="J40" s="114">
        <v>16434</v>
      </c>
      <c r="K40" s="114">
        <v>9763</v>
      </c>
      <c r="L40" s="423">
        <v>10670</v>
      </c>
      <c r="M40" s="424">
        <v>9028</v>
      </c>
    </row>
    <row r="41" spans="1:13" s="110" customFormat="1" ht="11.1" customHeight="1" x14ac:dyDescent="0.2">
      <c r="A41" s="422" t="s">
        <v>389</v>
      </c>
      <c r="B41" s="115">
        <v>94379</v>
      </c>
      <c r="C41" s="114">
        <v>47294</v>
      </c>
      <c r="D41" s="114">
        <v>47085</v>
      </c>
      <c r="E41" s="114">
        <v>63068</v>
      </c>
      <c r="F41" s="114">
        <v>31311</v>
      </c>
      <c r="G41" s="114">
        <v>11252</v>
      </c>
      <c r="H41" s="114">
        <v>30599</v>
      </c>
      <c r="I41" s="115">
        <v>26646</v>
      </c>
      <c r="J41" s="114">
        <v>16901</v>
      </c>
      <c r="K41" s="114">
        <v>9745</v>
      </c>
      <c r="L41" s="423">
        <v>6396</v>
      </c>
      <c r="M41" s="424">
        <v>6715</v>
      </c>
    </row>
    <row r="42" spans="1:13" ht="15" customHeight="1" x14ac:dyDescent="0.2">
      <c r="A42" s="422" t="s">
        <v>397</v>
      </c>
      <c r="B42" s="115">
        <v>93839</v>
      </c>
      <c r="C42" s="114">
        <v>47105</v>
      </c>
      <c r="D42" s="114">
        <v>46734</v>
      </c>
      <c r="E42" s="114">
        <v>62629</v>
      </c>
      <c r="F42" s="114">
        <v>31210</v>
      </c>
      <c r="G42" s="114">
        <v>10826</v>
      </c>
      <c r="H42" s="114">
        <v>30792</v>
      </c>
      <c r="I42" s="115">
        <v>26414</v>
      </c>
      <c r="J42" s="114">
        <v>16667</v>
      </c>
      <c r="K42" s="114">
        <v>9747</v>
      </c>
      <c r="L42" s="423">
        <v>8416</v>
      </c>
      <c r="M42" s="424">
        <v>9358</v>
      </c>
    </row>
    <row r="43" spans="1:13" ht="11.1" customHeight="1" x14ac:dyDescent="0.2">
      <c r="A43" s="422" t="s">
        <v>387</v>
      </c>
      <c r="B43" s="115">
        <v>93733</v>
      </c>
      <c r="C43" s="114">
        <v>47128</v>
      </c>
      <c r="D43" s="114">
        <v>46605</v>
      </c>
      <c r="E43" s="114">
        <v>62288</v>
      </c>
      <c r="F43" s="114">
        <v>31445</v>
      </c>
      <c r="G43" s="114">
        <v>10359</v>
      </c>
      <c r="H43" s="114">
        <v>31180</v>
      </c>
      <c r="I43" s="115">
        <v>26643</v>
      </c>
      <c r="J43" s="114">
        <v>16897</v>
      </c>
      <c r="K43" s="114">
        <v>9746</v>
      </c>
      <c r="L43" s="423">
        <v>7120</v>
      </c>
      <c r="M43" s="424">
        <v>7348</v>
      </c>
    </row>
    <row r="44" spans="1:13" ht="11.1" customHeight="1" x14ac:dyDescent="0.2">
      <c r="A44" s="422" t="s">
        <v>388</v>
      </c>
      <c r="B44" s="115">
        <v>95822</v>
      </c>
      <c r="C44" s="114">
        <v>48214</v>
      </c>
      <c r="D44" s="114">
        <v>47608</v>
      </c>
      <c r="E44" s="114">
        <v>63870</v>
      </c>
      <c r="F44" s="114">
        <v>31952</v>
      </c>
      <c r="G44" s="114">
        <v>11669</v>
      </c>
      <c r="H44" s="114">
        <v>31636</v>
      </c>
      <c r="I44" s="115">
        <v>26476</v>
      </c>
      <c r="J44" s="114">
        <v>16414</v>
      </c>
      <c r="K44" s="114">
        <v>10062</v>
      </c>
      <c r="L44" s="423">
        <v>10700</v>
      </c>
      <c r="M44" s="424">
        <v>8914</v>
      </c>
    </row>
    <row r="45" spans="1:13" s="110" customFormat="1" ht="11.1" customHeight="1" x14ac:dyDescent="0.2">
      <c r="A45" s="422" t="s">
        <v>389</v>
      </c>
      <c r="B45" s="115">
        <v>96269</v>
      </c>
      <c r="C45" s="114">
        <v>48312</v>
      </c>
      <c r="D45" s="114">
        <v>47957</v>
      </c>
      <c r="E45" s="114">
        <v>63760</v>
      </c>
      <c r="F45" s="114">
        <v>32509</v>
      </c>
      <c r="G45" s="114">
        <v>11622</v>
      </c>
      <c r="H45" s="114">
        <v>31893</v>
      </c>
      <c r="I45" s="115">
        <v>27137</v>
      </c>
      <c r="J45" s="114">
        <v>16903</v>
      </c>
      <c r="K45" s="114">
        <v>10234</v>
      </c>
      <c r="L45" s="423">
        <v>7036</v>
      </c>
      <c r="M45" s="424">
        <v>6942</v>
      </c>
    </row>
    <row r="46" spans="1:13" ht="15" customHeight="1" x14ac:dyDescent="0.2">
      <c r="A46" s="422" t="s">
        <v>398</v>
      </c>
      <c r="B46" s="115">
        <v>96459</v>
      </c>
      <c r="C46" s="114">
        <v>48427</v>
      </c>
      <c r="D46" s="114">
        <v>48032</v>
      </c>
      <c r="E46" s="114">
        <v>63808</v>
      </c>
      <c r="F46" s="114">
        <v>32651</v>
      </c>
      <c r="G46" s="114">
        <v>11251</v>
      </c>
      <c r="H46" s="114">
        <v>32234</v>
      </c>
      <c r="I46" s="115">
        <v>26797</v>
      </c>
      <c r="J46" s="114">
        <v>16627</v>
      </c>
      <c r="K46" s="114">
        <v>10170</v>
      </c>
      <c r="L46" s="423">
        <v>8794</v>
      </c>
      <c r="M46" s="424">
        <v>8561</v>
      </c>
    </row>
    <row r="47" spans="1:13" ht="11.1" customHeight="1" x14ac:dyDescent="0.2">
      <c r="A47" s="422" t="s">
        <v>387</v>
      </c>
      <c r="B47" s="115">
        <v>96666</v>
      </c>
      <c r="C47" s="114">
        <v>48488</v>
      </c>
      <c r="D47" s="114">
        <v>48178</v>
      </c>
      <c r="E47" s="114">
        <v>63515</v>
      </c>
      <c r="F47" s="114">
        <v>33151</v>
      </c>
      <c r="G47" s="114">
        <v>10824</v>
      </c>
      <c r="H47" s="114">
        <v>32589</v>
      </c>
      <c r="I47" s="115">
        <v>27176</v>
      </c>
      <c r="J47" s="114">
        <v>16944</v>
      </c>
      <c r="K47" s="114">
        <v>10232</v>
      </c>
      <c r="L47" s="423">
        <v>7489</v>
      </c>
      <c r="M47" s="424">
        <v>7397</v>
      </c>
    </row>
    <row r="48" spans="1:13" ht="11.1" customHeight="1" x14ac:dyDescent="0.2">
      <c r="A48" s="422" t="s">
        <v>388</v>
      </c>
      <c r="B48" s="115">
        <v>98647</v>
      </c>
      <c r="C48" s="114">
        <v>49525</v>
      </c>
      <c r="D48" s="114">
        <v>49122</v>
      </c>
      <c r="E48" s="114">
        <v>65205</v>
      </c>
      <c r="F48" s="114">
        <v>33442</v>
      </c>
      <c r="G48" s="114">
        <v>12242</v>
      </c>
      <c r="H48" s="114">
        <v>32835</v>
      </c>
      <c r="I48" s="115">
        <v>27036</v>
      </c>
      <c r="J48" s="114">
        <v>16121</v>
      </c>
      <c r="K48" s="114">
        <v>10915</v>
      </c>
      <c r="L48" s="423">
        <v>11276</v>
      </c>
      <c r="M48" s="424">
        <v>9488</v>
      </c>
    </row>
    <row r="49" spans="1:17" s="110" customFormat="1" ht="11.1" customHeight="1" x14ac:dyDescent="0.2">
      <c r="A49" s="422" t="s">
        <v>389</v>
      </c>
      <c r="B49" s="115">
        <v>98825</v>
      </c>
      <c r="C49" s="114">
        <v>49530</v>
      </c>
      <c r="D49" s="114">
        <v>49295</v>
      </c>
      <c r="E49" s="114">
        <v>64930</v>
      </c>
      <c r="F49" s="114">
        <v>33895</v>
      </c>
      <c r="G49" s="114">
        <v>12105</v>
      </c>
      <c r="H49" s="114">
        <v>32928</v>
      </c>
      <c r="I49" s="115">
        <v>27668</v>
      </c>
      <c r="J49" s="114">
        <v>16721</v>
      </c>
      <c r="K49" s="114">
        <v>10947</v>
      </c>
      <c r="L49" s="423">
        <v>7278</v>
      </c>
      <c r="M49" s="424">
        <v>7222</v>
      </c>
    </row>
    <row r="50" spans="1:17" ht="15" customHeight="1" x14ac:dyDescent="0.2">
      <c r="A50" s="422" t="s">
        <v>399</v>
      </c>
      <c r="B50" s="143">
        <v>98014</v>
      </c>
      <c r="C50" s="144">
        <v>49200</v>
      </c>
      <c r="D50" s="144">
        <v>48814</v>
      </c>
      <c r="E50" s="144">
        <v>64466</v>
      </c>
      <c r="F50" s="144">
        <v>33548</v>
      </c>
      <c r="G50" s="144">
        <v>11515</v>
      </c>
      <c r="H50" s="144">
        <v>32963</v>
      </c>
      <c r="I50" s="143">
        <v>25993</v>
      </c>
      <c r="J50" s="144">
        <v>15791</v>
      </c>
      <c r="K50" s="144">
        <v>10202</v>
      </c>
      <c r="L50" s="426">
        <v>8233</v>
      </c>
      <c r="M50" s="427">
        <v>9034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1.6120838905649033</v>
      </c>
      <c r="C6" s="480">
        <f>'Tabelle 3.3'!J11</f>
        <v>-3.000335858491622</v>
      </c>
      <c r="D6" s="481">
        <f t="shared" ref="D6:E9" si="0">IF(OR(AND(B6&gt;=-50,B6&lt;=50),ISNUMBER(B6)=FALSE),B6,"")</f>
        <v>1.6120838905649033</v>
      </c>
      <c r="E6" s="481">
        <f t="shared" si="0"/>
        <v>-3.000335858491622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1.6120838905649033</v>
      </c>
      <c r="C14" s="480">
        <f>'Tabelle 3.3'!J11</f>
        <v>-3.000335858491622</v>
      </c>
      <c r="D14" s="481">
        <f>IF(OR(AND(B14&gt;=-50,B14&lt;=50),ISNUMBER(B14)=FALSE),B14,"")</f>
        <v>1.6120838905649033</v>
      </c>
      <c r="E14" s="481">
        <f>IF(OR(AND(C14&gt;=-50,C14&lt;=50),ISNUMBER(C14)=FALSE),C14,"")</f>
        <v>-3.000335858491622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-12.244897959183673</v>
      </c>
      <c r="C15" s="480">
        <f>'Tabelle 3.3'!J12</f>
        <v>2.5641025641025643</v>
      </c>
      <c r="D15" s="481">
        <f t="shared" ref="D15:E45" si="3">IF(OR(AND(B15&gt;=-50,B15&lt;=50),ISNUMBER(B15)=FALSE),B15,"")</f>
        <v>-12.244897959183673</v>
      </c>
      <c r="E15" s="481">
        <f t="shared" si="3"/>
        <v>2.5641025641025643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-8.387096774193548</v>
      </c>
      <c r="C16" s="480">
        <f>'Tabelle 3.3'!J13</f>
        <v>-11.111111111111111</v>
      </c>
      <c r="D16" s="481">
        <f t="shared" si="3"/>
        <v>-8.387096774193548</v>
      </c>
      <c r="E16" s="481">
        <f t="shared" si="3"/>
        <v>-11.111111111111111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-1.6979370065370574</v>
      </c>
      <c r="C17" s="480">
        <f>'Tabelle 3.3'!J14</f>
        <v>-4.7419804741980478</v>
      </c>
      <c r="D17" s="481">
        <f t="shared" si="3"/>
        <v>-1.6979370065370574</v>
      </c>
      <c r="E17" s="481">
        <f t="shared" si="3"/>
        <v>-4.7419804741980478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-3.5836177474402731</v>
      </c>
      <c r="C18" s="480">
        <f>'Tabelle 3.3'!J15</f>
        <v>-6.5830721003134798</v>
      </c>
      <c r="D18" s="481">
        <f t="shared" si="3"/>
        <v>-3.5836177474402731</v>
      </c>
      <c r="E18" s="481">
        <f t="shared" si="3"/>
        <v>-6.5830721003134798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-1.1553104896941053</v>
      </c>
      <c r="C19" s="480">
        <f>'Tabelle 3.3'!J16</f>
        <v>-4.615384615384615</v>
      </c>
      <c r="D19" s="481">
        <f t="shared" si="3"/>
        <v>-1.1553104896941053</v>
      </c>
      <c r="E19" s="481">
        <f t="shared" si="3"/>
        <v>-4.615384615384615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-1.5401540154015401</v>
      </c>
      <c r="C20" s="480">
        <f>'Tabelle 3.3'!J17</f>
        <v>2.7397260273972601</v>
      </c>
      <c r="D20" s="481">
        <f t="shared" si="3"/>
        <v>-1.5401540154015401</v>
      </c>
      <c r="E20" s="481">
        <f t="shared" si="3"/>
        <v>2.7397260273972601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2.8723840787853918</v>
      </c>
      <c r="C21" s="480">
        <f>'Tabelle 3.3'!J18</f>
        <v>-2.0952380952380953</v>
      </c>
      <c r="D21" s="481">
        <f t="shared" si="3"/>
        <v>2.8723840787853918</v>
      </c>
      <c r="E21" s="481">
        <f t="shared" si="3"/>
        <v>-2.0952380952380953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0.41826420355524574</v>
      </c>
      <c r="C22" s="480">
        <f>'Tabelle 3.3'!J19</f>
        <v>-3.8429865495470765</v>
      </c>
      <c r="D22" s="481">
        <f t="shared" si="3"/>
        <v>0.41826420355524574</v>
      </c>
      <c r="E22" s="481">
        <f t="shared" si="3"/>
        <v>-3.8429865495470765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6.0627177700348431</v>
      </c>
      <c r="C23" s="480">
        <f>'Tabelle 3.3'!J20</f>
        <v>-0.19801980198019803</v>
      </c>
      <c r="D23" s="481">
        <f t="shared" si="3"/>
        <v>6.0627177700348431</v>
      </c>
      <c r="E23" s="481">
        <f t="shared" si="3"/>
        <v>-0.19801980198019803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-1.8021793797150041</v>
      </c>
      <c r="C24" s="480">
        <f>'Tabelle 3.3'!J21</f>
        <v>-16.422624174562159</v>
      </c>
      <c r="D24" s="481">
        <f t="shared" si="3"/>
        <v>-1.8021793797150041</v>
      </c>
      <c r="E24" s="481">
        <f t="shared" si="3"/>
        <v>-16.422624174562159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7.0615796519410976</v>
      </c>
      <c r="C25" s="480">
        <f>'Tabelle 3.3'!J22</f>
        <v>-4.166666666666667</v>
      </c>
      <c r="D25" s="481">
        <f t="shared" si="3"/>
        <v>7.0615796519410976</v>
      </c>
      <c r="E25" s="481">
        <f t="shared" si="3"/>
        <v>-4.166666666666667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1.8492834026814609</v>
      </c>
      <c r="C26" s="480">
        <f>'Tabelle 3.3'!J23</f>
        <v>4.0935672514619883</v>
      </c>
      <c r="D26" s="481">
        <f t="shared" si="3"/>
        <v>1.8492834026814609</v>
      </c>
      <c r="E26" s="481">
        <f t="shared" si="3"/>
        <v>4.0935672514619883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3.0767049482489721</v>
      </c>
      <c r="C27" s="480">
        <f>'Tabelle 3.3'!J24</f>
        <v>-6.1660865241173548</v>
      </c>
      <c r="D27" s="481">
        <f t="shared" si="3"/>
        <v>3.0767049482489721</v>
      </c>
      <c r="E27" s="481">
        <f t="shared" si="3"/>
        <v>-6.1660865241173548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0.76923076923076927</v>
      </c>
      <c r="C28" s="480">
        <f>'Tabelle 3.3'!J25</f>
        <v>1.4413428206531655</v>
      </c>
      <c r="D28" s="481">
        <f t="shared" si="3"/>
        <v>0.76923076923076927</v>
      </c>
      <c r="E28" s="481">
        <f t="shared" si="3"/>
        <v>1.4413428206531655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-8.5343787696019309</v>
      </c>
      <c r="C29" s="480">
        <f>'Tabelle 3.3'!J26</f>
        <v>-3.5845588235294117</v>
      </c>
      <c r="D29" s="481">
        <f t="shared" si="3"/>
        <v>-8.5343787696019309</v>
      </c>
      <c r="E29" s="481">
        <f t="shared" si="3"/>
        <v>-3.5845588235294117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3.083932013316979</v>
      </c>
      <c r="C30" s="480">
        <f>'Tabelle 3.3'!J27</f>
        <v>13.636363636363637</v>
      </c>
      <c r="D30" s="481">
        <f t="shared" si="3"/>
        <v>3.083932013316979</v>
      </c>
      <c r="E30" s="481">
        <f t="shared" si="3"/>
        <v>13.636363636363637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2.4342572850035538</v>
      </c>
      <c r="C31" s="480">
        <f>'Tabelle 3.3'!J28</f>
        <v>-3.0683403068340307</v>
      </c>
      <c r="D31" s="481">
        <f t="shared" si="3"/>
        <v>2.4342572850035538</v>
      </c>
      <c r="E31" s="481">
        <f t="shared" si="3"/>
        <v>-3.0683403068340307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2.517136756938982</v>
      </c>
      <c r="C32" s="480">
        <f>'Tabelle 3.3'!J29</f>
        <v>-0.15527950310559005</v>
      </c>
      <c r="D32" s="481">
        <f t="shared" si="3"/>
        <v>2.517136756938982</v>
      </c>
      <c r="E32" s="481">
        <f t="shared" si="3"/>
        <v>-0.15527950310559005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3.6186186186186187</v>
      </c>
      <c r="C33" s="480">
        <f>'Tabelle 3.3'!J30</f>
        <v>2.8225806451612905</v>
      </c>
      <c r="D33" s="481">
        <f t="shared" si="3"/>
        <v>3.6186186186186187</v>
      </c>
      <c r="E33" s="481">
        <f t="shared" si="3"/>
        <v>2.8225806451612905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5.8419917663203291</v>
      </c>
      <c r="C34" s="480">
        <f>'Tabelle 3.3'!J31</f>
        <v>1.816911250873515</v>
      </c>
      <c r="D34" s="481">
        <f t="shared" si="3"/>
        <v>5.8419917663203291</v>
      </c>
      <c r="E34" s="481">
        <f t="shared" si="3"/>
        <v>1.816911250873515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-12.244897959183673</v>
      </c>
      <c r="C37" s="480">
        <f>'Tabelle 3.3'!J34</f>
        <v>2.5641025641025643</v>
      </c>
      <c r="D37" s="481">
        <f t="shared" si="3"/>
        <v>-12.244897959183673</v>
      </c>
      <c r="E37" s="481">
        <f t="shared" si="3"/>
        <v>2.5641025641025643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-1.1057849438936704</v>
      </c>
      <c r="C38" s="480">
        <f>'Tabelle 3.3'!J35</f>
        <v>-4.0334855403348557</v>
      </c>
      <c r="D38" s="481">
        <f t="shared" si="3"/>
        <v>-1.1057849438936704</v>
      </c>
      <c r="E38" s="481">
        <f t="shared" si="3"/>
        <v>-4.0334855403348557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2.2600607295230044</v>
      </c>
      <c r="C39" s="480">
        <f>'Tabelle 3.3'!J36</f>
        <v>-2.9555101399151078</v>
      </c>
      <c r="D39" s="481">
        <f t="shared" si="3"/>
        <v>2.2600607295230044</v>
      </c>
      <c r="E39" s="481">
        <f t="shared" si="3"/>
        <v>-2.9555101399151078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2.2600607295230044</v>
      </c>
      <c r="C45" s="480">
        <f>'Tabelle 3.3'!J36</f>
        <v>-2.9555101399151078</v>
      </c>
      <c r="D45" s="481">
        <f t="shared" si="3"/>
        <v>2.2600607295230044</v>
      </c>
      <c r="E45" s="481">
        <f t="shared" si="3"/>
        <v>-2.9555101399151078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88332</v>
      </c>
      <c r="C51" s="487">
        <v>16808</v>
      </c>
      <c r="D51" s="487">
        <v>7836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88576</v>
      </c>
      <c r="C52" s="487">
        <v>17276</v>
      </c>
      <c r="D52" s="487">
        <v>8093</v>
      </c>
      <c r="E52" s="488">
        <f t="shared" ref="E52:G70" si="11">IF($A$51=37802,IF(COUNTBLANK(B$51:B$70)&gt;0,#N/A,B52/B$51*100),IF(COUNTBLANK(B$51:B$75)&gt;0,#N/A,B52/B$51*100))</f>
        <v>100.27623058461259</v>
      </c>
      <c r="F52" s="488">
        <f t="shared" si="11"/>
        <v>102.78438838648263</v>
      </c>
      <c r="G52" s="488">
        <f t="shared" si="11"/>
        <v>103.27973455844818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89974</v>
      </c>
      <c r="C53" s="487">
        <v>16802</v>
      </c>
      <c r="D53" s="487">
        <v>8379</v>
      </c>
      <c r="E53" s="488">
        <f t="shared" si="11"/>
        <v>101.8588959833356</v>
      </c>
      <c r="F53" s="488">
        <f t="shared" si="11"/>
        <v>99.964302712993813</v>
      </c>
      <c r="G53" s="488">
        <f t="shared" si="11"/>
        <v>106.92955589586524</v>
      </c>
      <c r="H53" s="489">
        <f>IF(ISERROR(L53)=TRUE,IF(MONTH(A53)=MONTH(MAX(A$51:A$75)),A53,""),"")</f>
        <v>41883</v>
      </c>
      <c r="I53" s="488">
        <f t="shared" si="12"/>
        <v>101.8588959833356</v>
      </c>
      <c r="J53" s="488">
        <f t="shared" si="10"/>
        <v>99.964302712993813</v>
      </c>
      <c r="K53" s="488">
        <f t="shared" si="10"/>
        <v>106.92955589586524</v>
      </c>
      <c r="L53" s="488" t="e">
        <f t="shared" si="13"/>
        <v>#N/A</v>
      </c>
    </row>
    <row r="54" spans="1:14" ht="15" customHeight="1" x14ac:dyDescent="0.2">
      <c r="A54" s="490" t="s">
        <v>462</v>
      </c>
      <c r="B54" s="487">
        <v>89385</v>
      </c>
      <c r="C54" s="487">
        <v>17184</v>
      </c>
      <c r="D54" s="487">
        <v>8323</v>
      </c>
      <c r="E54" s="488">
        <f t="shared" si="11"/>
        <v>101.19209346556175</v>
      </c>
      <c r="F54" s="488">
        <f t="shared" si="11"/>
        <v>102.23702998572108</v>
      </c>
      <c r="G54" s="488">
        <f t="shared" si="11"/>
        <v>106.2149055640633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89345</v>
      </c>
      <c r="C55" s="487">
        <v>16615</v>
      </c>
      <c r="D55" s="487">
        <v>8196</v>
      </c>
      <c r="E55" s="488">
        <f t="shared" si="11"/>
        <v>101.14680976316623</v>
      </c>
      <c r="F55" s="488">
        <f t="shared" si="11"/>
        <v>98.851737267967636</v>
      </c>
      <c r="G55" s="488">
        <f t="shared" si="11"/>
        <v>104.59418070444104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89825</v>
      </c>
      <c r="C56" s="487">
        <v>17020</v>
      </c>
      <c r="D56" s="487">
        <v>8264</v>
      </c>
      <c r="E56" s="488">
        <f t="shared" si="11"/>
        <v>101.69021419191233</v>
      </c>
      <c r="F56" s="488">
        <f t="shared" si="11"/>
        <v>101.2613041408853</v>
      </c>
      <c r="G56" s="488">
        <f t="shared" si="11"/>
        <v>105.4619703930577</v>
      </c>
      <c r="H56" s="489" t="str">
        <f t="shared" si="14"/>
        <v/>
      </c>
      <c r="I56" s="488" t="str">
        <f t="shared" si="12"/>
        <v/>
      </c>
      <c r="J56" s="488" t="str">
        <f t="shared" si="10"/>
        <v/>
      </c>
      <c r="K56" s="488" t="str">
        <f t="shared" si="10"/>
        <v/>
      </c>
      <c r="L56" s="488" t="e">
        <f t="shared" si="13"/>
        <v>#N/A</v>
      </c>
    </row>
    <row r="57" spans="1:14" ht="15" customHeight="1" x14ac:dyDescent="0.2">
      <c r="A57" s="490">
        <v>42248</v>
      </c>
      <c r="B57" s="487">
        <v>91546</v>
      </c>
      <c r="C57" s="487">
        <v>16547</v>
      </c>
      <c r="D57" s="487">
        <v>8616</v>
      </c>
      <c r="E57" s="488">
        <f t="shared" si="11"/>
        <v>103.63854548747906</v>
      </c>
      <c r="F57" s="488">
        <f t="shared" si="11"/>
        <v>98.447168015230844</v>
      </c>
      <c r="G57" s="488">
        <f t="shared" si="11"/>
        <v>109.95405819295559</v>
      </c>
      <c r="H57" s="489">
        <f t="shared" si="14"/>
        <v>42248</v>
      </c>
      <c r="I57" s="488">
        <f t="shared" si="12"/>
        <v>103.63854548747906</v>
      </c>
      <c r="J57" s="488">
        <f t="shared" si="10"/>
        <v>98.447168015230844</v>
      </c>
      <c r="K57" s="488">
        <f t="shared" si="10"/>
        <v>109.95405819295559</v>
      </c>
      <c r="L57" s="488" t="e">
        <f t="shared" si="13"/>
        <v>#N/A</v>
      </c>
    </row>
    <row r="58" spans="1:14" ht="15" customHeight="1" x14ac:dyDescent="0.2">
      <c r="A58" s="490" t="s">
        <v>465</v>
      </c>
      <c r="B58" s="487">
        <v>91065</v>
      </c>
      <c r="C58" s="487">
        <v>16868</v>
      </c>
      <c r="D58" s="487">
        <v>8754</v>
      </c>
      <c r="E58" s="488">
        <f t="shared" si="11"/>
        <v>103.09400896617306</v>
      </c>
      <c r="F58" s="488">
        <f t="shared" si="11"/>
        <v>100.35697287006187</v>
      </c>
      <c r="G58" s="488">
        <f t="shared" si="11"/>
        <v>111.71516079632467</v>
      </c>
      <c r="H58" s="489" t="str">
        <f t="shared" si="14"/>
        <v/>
      </c>
      <c r="I58" s="488" t="str">
        <f t="shared" si="12"/>
        <v/>
      </c>
      <c r="J58" s="488" t="str">
        <f t="shared" si="10"/>
        <v/>
      </c>
      <c r="K58" s="488" t="str">
        <f t="shared" si="10"/>
        <v/>
      </c>
      <c r="L58" s="488" t="e">
        <f t="shared" si="13"/>
        <v>#N/A</v>
      </c>
    </row>
    <row r="59" spans="1:14" ht="15" customHeight="1" x14ac:dyDescent="0.2">
      <c r="A59" s="490" t="s">
        <v>466</v>
      </c>
      <c r="B59" s="487">
        <v>90797</v>
      </c>
      <c r="C59" s="487">
        <v>16644</v>
      </c>
      <c r="D59" s="487">
        <v>8715</v>
      </c>
      <c r="E59" s="488">
        <f t="shared" si="11"/>
        <v>102.79060816012317</v>
      </c>
      <c r="F59" s="488">
        <f t="shared" si="11"/>
        <v>99.024274155164207</v>
      </c>
      <c r="G59" s="488">
        <f t="shared" si="11"/>
        <v>111.21745788667687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90637</v>
      </c>
      <c r="C60" s="487">
        <v>17065</v>
      </c>
      <c r="D60" s="487">
        <v>8888</v>
      </c>
      <c r="E60" s="488">
        <f t="shared" si="11"/>
        <v>102.60947335054114</v>
      </c>
      <c r="F60" s="488">
        <f t="shared" si="11"/>
        <v>101.52903379343169</v>
      </c>
      <c r="G60" s="488">
        <f t="shared" si="11"/>
        <v>113.42521694742216</v>
      </c>
      <c r="H60" s="489" t="str">
        <f t="shared" si="14"/>
        <v/>
      </c>
      <c r="I60" s="488" t="str">
        <f t="shared" si="12"/>
        <v/>
      </c>
      <c r="J60" s="488" t="str">
        <f t="shared" si="10"/>
        <v/>
      </c>
      <c r="K60" s="488" t="str">
        <f t="shared" si="10"/>
        <v/>
      </c>
      <c r="L60" s="488" t="e">
        <f t="shared" si="13"/>
        <v>#N/A</v>
      </c>
    </row>
    <row r="61" spans="1:14" ht="15" customHeight="1" x14ac:dyDescent="0.2">
      <c r="A61" s="490">
        <v>42614</v>
      </c>
      <c r="B61" s="487">
        <v>92529</v>
      </c>
      <c r="C61" s="487">
        <v>16568</v>
      </c>
      <c r="D61" s="487">
        <v>9293</v>
      </c>
      <c r="E61" s="488">
        <f t="shared" si="11"/>
        <v>104.75139247384865</v>
      </c>
      <c r="F61" s="488">
        <f t="shared" si="11"/>
        <v>98.572108519752504</v>
      </c>
      <c r="G61" s="488">
        <f t="shared" si="11"/>
        <v>118.59367023991834</v>
      </c>
      <c r="H61" s="489">
        <f t="shared" si="14"/>
        <v>42614</v>
      </c>
      <c r="I61" s="488">
        <f t="shared" si="12"/>
        <v>104.75139247384865</v>
      </c>
      <c r="J61" s="488">
        <f t="shared" si="10"/>
        <v>98.572108519752504</v>
      </c>
      <c r="K61" s="488">
        <f t="shared" si="10"/>
        <v>118.59367023991834</v>
      </c>
      <c r="L61" s="488" t="e">
        <f t="shared" si="13"/>
        <v>#N/A</v>
      </c>
    </row>
    <row r="62" spans="1:14" ht="15" customHeight="1" x14ac:dyDescent="0.2">
      <c r="A62" s="490" t="s">
        <v>468</v>
      </c>
      <c r="B62" s="487">
        <v>92412</v>
      </c>
      <c r="C62" s="487">
        <v>17040</v>
      </c>
      <c r="D62" s="487">
        <v>9360</v>
      </c>
      <c r="E62" s="488">
        <f t="shared" si="11"/>
        <v>104.6189376443418</v>
      </c>
      <c r="F62" s="488">
        <f t="shared" si="11"/>
        <v>101.38029509757258</v>
      </c>
      <c r="G62" s="488">
        <f t="shared" si="11"/>
        <v>119.44869831546707</v>
      </c>
      <c r="H62" s="489" t="str">
        <f t="shared" si="14"/>
        <v/>
      </c>
      <c r="I62" s="488" t="str">
        <f t="shared" si="12"/>
        <v/>
      </c>
      <c r="J62" s="488" t="str">
        <f t="shared" si="10"/>
        <v/>
      </c>
      <c r="K62" s="488" t="str">
        <f t="shared" si="10"/>
        <v/>
      </c>
      <c r="L62" s="488" t="e">
        <f t="shared" si="13"/>
        <v>#N/A</v>
      </c>
    </row>
    <row r="63" spans="1:14" ht="15" customHeight="1" x14ac:dyDescent="0.2">
      <c r="A63" s="490" t="s">
        <v>469</v>
      </c>
      <c r="B63" s="487">
        <v>92167</v>
      </c>
      <c r="C63" s="487">
        <v>16599</v>
      </c>
      <c r="D63" s="487">
        <v>9254</v>
      </c>
      <c r="E63" s="488">
        <f t="shared" si="11"/>
        <v>104.34157496716932</v>
      </c>
      <c r="F63" s="488">
        <f t="shared" si="11"/>
        <v>98.7565445026178</v>
      </c>
      <c r="G63" s="488">
        <f t="shared" si="11"/>
        <v>118.09596733027054</v>
      </c>
      <c r="H63" s="489" t="str">
        <f t="shared" si="14"/>
        <v/>
      </c>
      <c r="I63" s="488" t="str">
        <f t="shared" si="12"/>
        <v/>
      </c>
      <c r="J63" s="488" t="str">
        <f t="shared" si="10"/>
        <v/>
      </c>
      <c r="K63" s="488" t="str">
        <f t="shared" si="10"/>
        <v/>
      </c>
      <c r="L63" s="488" t="e">
        <f t="shared" si="13"/>
        <v>#N/A</v>
      </c>
    </row>
    <row r="64" spans="1:14" ht="15" customHeight="1" x14ac:dyDescent="0.2">
      <c r="A64" s="490" t="s">
        <v>470</v>
      </c>
      <c r="B64" s="487">
        <v>92701</v>
      </c>
      <c r="C64" s="487">
        <v>16976</v>
      </c>
      <c r="D64" s="487">
        <v>9382</v>
      </c>
      <c r="E64" s="488">
        <f t="shared" si="11"/>
        <v>104.94611239414935</v>
      </c>
      <c r="F64" s="488">
        <f t="shared" si="11"/>
        <v>100.99952403617326</v>
      </c>
      <c r="G64" s="488">
        <f t="shared" si="11"/>
        <v>119.72945380296069</v>
      </c>
      <c r="H64" s="489" t="str">
        <f t="shared" si="14"/>
        <v/>
      </c>
      <c r="I64" s="488" t="str">
        <f t="shared" si="12"/>
        <v/>
      </c>
      <c r="J64" s="488" t="str">
        <f t="shared" si="10"/>
        <v/>
      </c>
      <c r="K64" s="488" t="str">
        <f t="shared" si="10"/>
        <v/>
      </c>
      <c r="L64" s="488" t="e">
        <f t="shared" si="13"/>
        <v>#N/A</v>
      </c>
    </row>
    <row r="65" spans="1:12" ht="15" customHeight="1" x14ac:dyDescent="0.2">
      <c r="A65" s="490">
        <v>42979</v>
      </c>
      <c r="B65" s="487">
        <v>94525</v>
      </c>
      <c r="C65" s="487">
        <v>16434</v>
      </c>
      <c r="D65" s="487">
        <v>9763</v>
      </c>
      <c r="E65" s="488">
        <f t="shared" si="11"/>
        <v>107.01104922338452</v>
      </c>
      <c r="F65" s="488">
        <f t="shared" si="11"/>
        <v>97.774869109947645</v>
      </c>
      <c r="G65" s="488">
        <f t="shared" si="11"/>
        <v>124.59162838182746</v>
      </c>
      <c r="H65" s="489">
        <f t="shared" si="14"/>
        <v>42979</v>
      </c>
      <c r="I65" s="488">
        <f t="shared" si="12"/>
        <v>107.01104922338452</v>
      </c>
      <c r="J65" s="488">
        <f t="shared" si="10"/>
        <v>97.774869109947645</v>
      </c>
      <c r="K65" s="488">
        <f t="shared" si="10"/>
        <v>124.59162838182746</v>
      </c>
      <c r="L65" s="488" t="e">
        <f t="shared" si="13"/>
        <v>#N/A</v>
      </c>
    </row>
    <row r="66" spans="1:12" ht="15" customHeight="1" x14ac:dyDescent="0.2">
      <c r="A66" s="490" t="s">
        <v>471</v>
      </c>
      <c r="B66" s="487">
        <v>94379</v>
      </c>
      <c r="C66" s="487">
        <v>16901</v>
      </c>
      <c r="D66" s="487">
        <v>9745</v>
      </c>
      <c r="E66" s="488">
        <f t="shared" si="11"/>
        <v>106.84576370964089</v>
      </c>
      <c r="F66" s="488">
        <f t="shared" si="11"/>
        <v>100.55330794859591</v>
      </c>
      <c r="G66" s="488">
        <f t="shared" si="11"/>
        <v>124.3619193466054</v>
      </c>
      <c r="H66" s="489" t="str">
        <f t="shared" si="14"/>
        <v/>
      </c>
      <c r="I66" s="488" t="str">
        <f t="shared" si="12"/>
        <v/>
      </c>
      <c r="J66" s="488" t="str">
        <f t="shared" si="10"/>
        <v/>
      </c>
      <c r="K66" s="488" t="str">
        <f t="shared" si="10"/>
        <v/>
      </c>
      <c r="L66" s="488" t="e">
        <f t="shared" si="13"/>
        <v>#N/A</v>
      </c>
    </row>
    <row r="67" spans="1:12" ht="15" customHeight="1" x14ac:dyDescent="0.2">
      <c r="A67" s="490" t="s">
        <v>472</v>
      </c>
      <c r="B67" s="487">
        <v>93839</v>
      </c>
      <c r="C67" s="487">
        <v>16667</v>
      </c>
      <c r="D67" s="487">
        <v>9747</v>
      </c>
      <c r="E67" s="488">
        <f t="shared" si="11"/>
        <v>106.23443372730155</v>
      </c>
      <c r="F67" s="488">
        <f t="shared" si="11"/>
        <v>99.161113755354592</v>
      </c>
      <c r="G67" s="488">
        <f t="shared" si="11"/>
        <v>124.38744257274119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93733</v>
      </c>
      <c r="C68" s="487">
        <v>16897</v>
      </c>
      <c r="D68" s="487">
        <v>9746</v>
      </c>
      <c r="E68" s="488">
        <f t="shared" si="11"/>
        <v>106.11443191595345</v>
      </c>
      <c r="F68" s="488">
        <f t="shared" si="11"/>
        <v>100.52950975725845</v>
      </c>
      <c r="G68" s="488">
        <f t="shared" si="11"/>
        <v>124.3746809596733</v>
      </c>
      <c r="H68" s="489" t="str">
        <f t="shared" si="14"/>
        <v/>
      </c>
      <c r="I68" s="488" t="str">
        <f t="shared" si="12"/>
        <v/>
      </c>
      <c r="J68" s="488" t="str">
        <f t="shared" si="12"/>
        <v/>
      </c>
      <c r="K68" s="488" t="str">
        <f t="shared" si="12"/>
        <v/>
      </c>
      <c r="L68" s="488" t="e">
        <f t="shared" si="13"/>
        <v>#N/A</v>
      </c>
    </row>
    <row r="69" spans="1:12" ht="15" customHeight="1" x14ac:dyDescent="0.2">
      <c r="A69" s="490">
        <v>43344</v>
      </c>
      <c r="B69" s="487">
        <v>95822</v>
      </c>
      <c r="C69" s="487">
        <v>16414</v>
      </c>
      <c r="D69" s="487">
        <v>10062</v>
      </c>
      <c r="E69" s="488">
        <f t="shared" si="11"/>
        <v>108.47937327355885</v>
      </c>
      <c r="F69" s="488">
        <f t="shared" si="11"/>
        <v>97.65587815326036</v>
      </c>
      <c r="G69" s="488">
        <f t="shared" si="11"/>
        <v>128.4073506891271</v>
      </c>
      <c r="H69" s="489">
        <f t="shared" si="14"/>
        <v>43344</v>
      </c>
      <c r="I69" s="488">
        <f t="shared" si="12"/>
        <v>108.47937327355885</v>
      </c>
      <c r="J69" s="488">
        <f t="shared" si="12"/>
        <v>97.65587815326036</v>
      </c>
      <c r="K69" s="488">
        <f t="shared" si="12"/>
        <v>128.4073506891271</v>
      </c>
      <c r="L69" s="488" t="e">
        <f t="shared" si="13"/>
        <v>#N/A</v>
      </c>
    </row>
    <row r="70" spans="1:12" ht="15" customHeight="1" x14ac:dyDescent="0.2">
      <c r="A70" s="490" t="s">
        <v>474</v>
      </c>
      <c r="B70" s="487">
        <v>96269</v>
      </c>
      <c r="C70" s="487">
        <v>16903</v>
      </c>
      <c r="D70" s="487">
        <v>10234</v>
      </c>
      <c r="E70" s="488">
        <f t="shared" si="11"/>
        <v>108.98541864782865</v>
      </c>
      <c r="F70" s="488">
        <f t="shared" si="11"/>
        <v>100.56520704426464</v>
      </c>
      <c r="G70" s="488">
        <f t="shared" si="11"/>
        <v>130.60234813680449</v>
      </c>
      <c r="H70" s="489" t="str">
        <f t="shared" si="14"/>
        <v/>
      </c>
      <c r="I70" s="488" t="str">
        <f t="shared" si="12"/>
        <v/>
      </c>
      <c r="J70" s="488" t="str">
        <f t="shared" si="12"/>
        <v/>
      </c>
      <c r="K70" s="488" t="str">
        <f t="shared" si="12"/>
        <v/>
      </c>
      <c r="L70" s="488" t="e">
        <f t="shared" si="13"/>
        <v>#N/A</v>
      </c>
    </row>
    <row r="71" spans="1:12" ht="15" customHeight="1" x14ac:dyDescent="0.2">
      <c r="A71" s="490" t="s">
        <v>475</v>
      </c>
      <c r="B71" s="487">
        <v>96459</v>
      </c>
      <c r="C71" s="487">
        <v>16627</v>
      </c>
      <c r="D71" s="487">
        <v>10170</v>
      </c>
      <c r="E71" s="491">
        <f t="shared" ref="E71:G75" si="15">IF($A$51=37802,IF(COUNTBLANK(B$51:B$70)&gt;0,#N/A,IF(ISBLANK(B71)=FALSE,B71/B$51*100,#N/A)),IF(COUNTBLANK(B$51:B$75)&gt;0,#N/A,B71/B$51*100))</f>
        <v>109.2005162342073</v>
      </c>
      <c r="F71" s="491">
        <f t="shared" si="15"/>
        <v>98.923131841980009</v>
      </c>
      <c r="G71" s="491">
        <f t="shared" si="15"/>
        <v>129.78560490045942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96666</v>
      </c>
      <c r="C72" s="487">
        <v>16944</v>
      </c>
      <c r="D72" s="487">
        <v>10232</v>
      </c>
      <c r="E72" s="491">
        <f t="shared" si="15"/>
        <v>109.43485939410407</v>
      </c>
      <c r="F72" s="491">
        <f t="shared" si="15"/>
        <v>100.8091385054736</v>
      </c>
      <c r="G72" s="491">
        <f t="shared" si="15"/>
        <v>130.57682491066871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98647</v>
      </c>
      <c r="C73" s="487">
        <v>16121</v>
      </c>
      <c r="D73" s="487">
        <v>10915</v>
      </c>
      <c r="E73" s="491">
        <f t="shared" si="15"/>
        <v>111.67753475524158</v>
      </c>
      <c r="F73" s="491">
        <f t="shared" si="15"/>
        <v>95.912660637791518</v>
      </c>
      <c r="G73" s="491">
        <f t="shared" si="15"/>
        <v>139.2930066360388</v>
      </c>
      <c r="H73" s="492">
        <f>IF(A$51=37802,IF(ISERROR(L73)=TRUE,IF(ISBLANK(A73)=FALSE,IF(MONTH(A73)=MONTH(MAX(A$51:A$75)),A73,""),""),""),IF(ISERROR(L73)=TRUE,IF(MONTH(A73)=MONTH(MAX(A$51:A$75)),A73,""),""))</f>
        <v>43709</v>
      </c>
      <c r="I73" s="488">
        <f t="shared" si="12"/>
        <v>111.67753475524158</v>
      </c>
      <c r="J73" s="488">
        <f t="shared" si="12"/>
        <v>95.912660637791518</v>
      </c>
      <c r="K73" s="488">
        <f t="shared" si="12"/>
        <v>139.2930066360388</v>
      </c>
      <c r="L73" s="488" t="e">
        <f t="shared" si="13"/>
        <v>#N/A</v>
      </c>
    </row>
    <row r="74" spans="1:12" ht="15" customHeight="1" x14ac:dyDescent="0.2">
      <c r="A74" s="490" t="s">
        <v>477</v>
      </c>
      <c r="B74" s="487">
        <v>98825</v>
      </c>
      <c r="C74" s="487">
        <v>16721</v>
      </c>
      <c r="D74" s="487">
        <v>10947</v>
      </c>
      <c r="E74" s="491">
        <f t="shared" si="15"/>
        <v>111.87904723090161</v>
      </c>
      <c r="F74" s="491">
        <f t="shared" si="15"/>
        <v>99.482389338410286</v>
      </c>
      <c r="G74" s="491">
        <f t="shared" si="15"/>
        <v>139.70137825421133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98014</v>
      </c>
      <c r="C75" s="493">
        <v>15791</v>
      </c>
      <c r="D75" s="493">
        <v>10202</v>
      </c>
      <c r="E75" s="491">
        <f t="shared" si="15"/>
        <v>110.96092016483267</v>
      </c>
      <c r="F75" s="491">
        <f t="shared" si="15"/>
        <v>93.949309852451208</v>
      </c>
      <c r="G75" s="491">
        <f t="shared" si="15"/>
        <v>130.19397651863196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111.67753475524158</v>
      </c>
      <c r="J77" s="488">
        <f>IF(J75&lt;&gt;"",J75,IF(J74&lt;&gt;"",J74,IF(J73&lt;&gt;"",J73,IF(J72&lt;&gt;"",J72,IF(J71&lt;&gt;"",J71,IF(J70&lt;&gt;"",J70,""))))))</f>
        <v>95.912660637791518</v>
      </c>
      <c r="K77" s="488">
        <f>IF(K75&lt;&gt;"",K75,IF(K74&lt;&gt;"",K74,IF(K73&lt;&gt;"",K73,IF(K72&lt;&gt;"",K72,IF(K71&lt;&gt;"",K71,IF(K70&lt;&gt;"",K70,""))))))</f>
        <v>139.2930066360388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+11,7%</v>
      </c>
      <c r="J79" s="488" t="str">
        <f>"GeB - ausschließlich: "&amp;IF(J77&gt;100,"+","")&amp;TEXT(J77-100,"0,0")&amp;"%"</f>
        <v>GeB - ausschließlich: -4,1%</v>
      </c>
      <c r="K79" s="488" t="str">
        <f>"GeB - im Nebenjob: "&amp;IF(K77&gt;100,"+","")&amp;TEXT(K77-100,"0,0")&amp;"%"</f>
        <v>GeB - im Nebenjob: +39,3%</v>
      </c>
    </row>
    <row r="81" spans="9:9" ht="15" customHeight="1" x14ac:dyDescent="0.2">
      <c r="I81" s="488" t="str">
        <f>IF(ISERROR(HLOOKUP(1,I$78:K$79,2,FALSE)),"",HLOOKUP(1,I$78:K$79,2,FALSE))</f>
        <v>GeB - im Nebenjob: +39,3%</v>
      </c>
    </row>
    <row r="82" spans="9:9" ht="15" customHeight="1" x14ac:dyDescent="0.2">
      <c r="I82" s="488" t="str">
        <f>IF(ISERROR(HLOOKUP(2,I$78:K$79,2,FALSE)),"",HLOOKUP(2,I$78:K$79,2,FALSE))</f>
        <v>SvB: +11,7%</v>
      </c>
    </row>
    <row r="83" spans="9:9" ht="15" customHeight="1" x14ac:dyDescent="0.2">
      <c r="I83" s="488" t="str">
        <f>IF(ISERROR(HLOOKUP(3,I$78:K$79,2,FALSE)),"",HLOOKUP(3,I$78:K$79,2,FALSE))</f>
        <v>GeB - ausschließlich: -4,1%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98014</v>
      </c>
      <c r="E12" s="114">
        <v>98825</v>
      </c>
      <c r="F12" s="114">
        <v>98647</v>
      </c>
      <c r="G12" s="114">
        <v>96666</v>
      </c>
      <c r="H12" s="114">
        <v>96459</v>
      </c>
      <c r="I12" s="115">
        <v>1555</v>
      </c>
      <c r="J12" s="116">
        <v>1.6120838905649033</v>
      </c>
      <c r="N12" s="117"/>
    </row>
    <row r="13" spans="1:15" s="110" customFormat="1" ht="13.5" customHeight="1" x14ac:dyDescent="0.2">
      <c r="A13" s="118" t="s">
        <v>105</v>
      </c>
      <c r="B13" s="119" t="s">
        <v>106</v>
      </c>
      <c r="C13" s="113">
        <v>50.196910645418001</v>
      </c>
      <c r="D13" s="114">
        <v>49200</v>
      </c>
      <c r="E13" s="114">
        <v>49530</v>
      </c>
      <c r="F13" s="114">
        <v>49525</v>
      </c>
      <c r="G13" s="114">
        <v>48488</v>
      </c>
      <c r="H13" s="114">
        <v>48427</v>
      </c>
      <c r="I13" s="115">
        <v>773</v>
      </c>
      <c r="J13" s="116">
        <v>1.5962169863918889</v>
      </c>
    </row>
    <row r="14" spans="1:15" s="110" customFormat="1" ht="13.5" customHeight="1" x14ac:dyDescent="0.2">
      <c r="A14" s="120"/>
      <c r="B14" s="119" t="s">
        <v>107</v>
      </c>
      <c r="C14" s="113">
        <v>49.803089354581999</v>
      </c>
      <c r="D14" s="114">
        <v>48814</v>
      </c>
      <c r="E14" s="114">
        <v>49295</v>
      </c>
      <c r="F14" s="114">
        <v>49122</v>
      </c>
      <c r="G14" s="114">
        <v>48178</v>
      </c>
      <c r="H14" s="114">
        <v>48032</v>
      </c>
      <c r="I14" s="115">
        <v>782</v>
      </c>
      <c r="J14" s="116">
        <v>1.6280812791472352</v>
      </c>
    </row>
    <row r="15" spans="1:15" s="110" customFormat="1" ht="13.5" customHeight="1" x14ac:dyDescent="0.2">
      <c r="A15" s="118" t="s">
        <v>105</v>
      </c>
      <c r="B15" s="121" t="s">
        <v>108</v>
      </c>
      <c r="C15" s="113">
        <v>11.748321668333094</v>
      </c>
      <c r="D15" s="114">
        <v>11515</v>
      </c>
      <c r="E15" s="114">
        <v>12105</v>
      </c>
      <c r="F15" s="114">
        <v>12242</v>
      </c>
      <c r="G15" s="114">
        <v>10824</v>
      </c>
      <c r="H15" s="114">
        <v>11251</v>
      </c>
      <c r="I15" s="115">
        <v>264</v>
      </c>
      <c r="J15" s="116">
        <v>2.34645809261399</v>
      </c>
    </row>
    <row r="16" spans="1:15" s="110" customFormat="1" ht="13.5" customHeight="1" x14ac:dyDescent="0.2">
      <c r="A16" s="118"/>
      <c r="B16" s="121" t="s">
        <v>109</v>
      </c>
      <c r="C16" s="113">
        <v>66.821066378272491</v>
      </c>
      <c r="D16" s="114">
        <v>65494</v>
      </c>
      <c r="E16" s="114">
        <v>65867</v>
      </c>
      <c r="F16" s="114">
        <v>65756</v>
      </c>
      <c r="G16" s="114">
        <v>65539</v>
      </c>
      <c r="H16" s="114">
        <v>65292</v>
      </c>
      <c r="I16" s="115">
        <v>202</v>
      </c>
      <c r="J16" s="116">
        <v>0.30937940329596275</v>
      </c>
    </row>
    <row r="17" spans="1:10" s="110" customFormat="1" ht="13.5" customHeight="1" x14ac:dyDescent="0.2">
      <c r="A17" s="118"/>
      <c r="B17" s="121" t="s">
        <v>110</v>
      </c>
      <c r="C17" s="113">
        <v>20.269553329116249</v>
      </c>
      <c r="D17" s="114">
        <v>19867</v>
      </c>
      <c r="E17" s="114">
        <v>19707</v>
      </c>
      <c r="F17" s="114">
        <v>19527</v>
      </c>
      <c r="G17" s="114">
        <v>19227</v>
      </c>
      <c r="H17" s="114">
        <v>18881</v>
      </c>
      <c r="I17" s="115">
        <v>986</v>
      </c>
      <c r="J17" s="116">
        <v>5.222181028547217</v>
      </c>
    </row>
    <row r="18" spans="1:10" s="110" customFormat="1" ht="13.5" customHeight="1" x14ac:dyDescent="0.2">
      <c r="A18" s="120"/>
      <c r="B18" s="121" t="s">
        <v>111</v>
      </c>
      <c r="C18" s="113">
        <v>1.1610586242781644</v>
      </c>
      <c r="D18" s="114">
        <v>1138</v>
      </c>
      <c r="E18" s="114">
        <v>1146</v>
      </c>
      <c r="F18" s="114">
        <v>1122</v>
      </c>
      <c r="G18" s="114">
        <v>1076</v>
      </c>
      <c r="H18" s="114">
        <v>1035</v>
      </c>
      <c r="I18" s="115">
        <v>103</v>
      </c>
      <c r="J18" s="116">
        <v>9.9516908212560384</v>
      </c>
    </row>
    <row r="19" spans="1:10" s="110" customFormat="1" ht="13.5" customHeight="1" x14ac:dyDescent="0.2">
      <c r="A19" s="120"/>
      <c r="B19" s="121" t="s">
        <v>112</v>
      </c>
      <c r="C19" s="113">
        <v>0.3754565674291428</v>
      </c>
      <c r="D19" s="114">
        <v>368</v>
      </c>
      <c r="E19" s="114">
        <v>379</v>
      </c>
      <c r="F19" s="114">
        <v>380</v>
      </c>
      <c r="G19" s="114">
        <v>330</v>
      </c>
      <c r="H19" s="114">
        <v>291</v>
      </c>
      <c r="I19" s="115">
        <v>77</v>
      </c>
      <c r="J19" s="116">
        <v>26.460481099656356</v>
      </c>
    </row>
    <row r="20" spans="1:10" s="110" customFormat="1" ht="13.5" customHeight="1" x14ac:dyDescent="0.2">
      <c r="A20" s="118" t="s">
        <v>113</v>
      </c>
      <c r="B20" s="122" t="s">
        <v>114</v>
      </c>
      <c r="C20" s="113">
        <v>65.772236619258479</v>
      </c>
      <c r="D20" s="114">
        <v>64466</v>
      </c>
      <c r="E20" s="114">
        <v>64930</v>
      </c>
      <c r="F20" s="114">
        <v>65205</v>
      </c>
      <c r="G20" s="114">
        <v>63515</v>
      </c>
      <c r="H20" s="114">
        <v>63808</v>
      </c>
      <c r="I20" s="115">
        <v>658</v>
      </c>
      <c r="J20" s="116">
        <v>1.0312186559679037</v>
      </c>
    </row>
    <row r="21" spans="1:10" s="110" customFormat="1" ht="13.5" customHeight="1" x14ac:dyDescent="0.2">
      <c r="A21" s="120"/>
      <c r="B21" s="122" t="s">
        <v>115</v>
      </c>
      <c r="C21" s="113">
        <v>34.227763380741528</v>
      </c>
      <c r="D21" s="114">
        <v>33548</v>
      </c>
      <c r="E21" s="114">
        <v>33895</v>
      </c>
      <c r="F21" s="114">
        <v>33442</v>
      </c>
      <c r="G21" s="114">
        <v>33151</v>
      </c>
      <c r="H21" s="114">
        <v>32651</v>
      </c>
      <c r="I21" s="115">
        <v>897</v>
      </c>
      <c r="J21" s="116">
        <v>2.7472359192674038</v>
      </c>
    </row>
    <row r="22" spans="1:10" s="110" customFormat="1" ht="13.5" customHeight="1" x14ac:dyDescent="0.2">
      <c r="A22" s="118" t="s">
        <v>113</v>
      </c>
      <c r="B22" s="122" t="s">
        <v>116</v>
      </c>
      <c r="C22" s="113">
        <v>90.993123431346547</v>
      </c>
      <c r="D22" s="114">
        <v>89186</v>
      </c>
      <c r="E22" s="114">
        <v>89958</v>
      </c>
      <c r="F22" s="114">
        <v>89833</v>
      </c>
      <c r="G22" s="114">
        <v>88007</v>
      </c>
      <c r="H22" s="114">
        <v>88098</v>
      </c>
      <c r="I22" s="115">
        <v>1088</v>
      </c>
      <c r="J22" s="116">
        <v>1.2349883084746531</v>
      </c>
    </row>
    <row r="23" spans="1:10" s="110" customFormat="1" ht="13.5" customHeight="1" x14ac:dyDescent="0.2">
      <c r="A23" s="123"/>
      <c r="B23" s="124" t="s">
        <v>117</v>
      </c>
      <c r="C23" s="125">
        <v>8.9752484338971978</v>
      </c>
      <c r="D23" s="114">
        <v>8797</v>
      </c>
      <c r="E23" s="114">
        <v>8833</v>
      </c>
      <c r="F23" s="114">
        <v>8781</v>
      </c>
      <c r="G23" s="114">
        <v>8627</v>
      </c>
      <c r="H23" s="114">
        <v>8330</v>
      </c>
      <c r="I23" s="115">
        <v>467</v>
      </c>
      <c r="J23" s="116">
        <v>5.6062424969987994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25993</v>
      </c>
      <c r="E26" s="114">
        <v>27668</v>
      </c>
      <c r="F26" s="114">
        <v>27036</v>
      </c>
      <c r="G26" s="114">
        <v>27176</v>
      </c>
      <c r="H26" s="140">
        <v>26797</v>
      </c>
      <c r="I26" s="115">
        <v>-804</v>
      </c>
      <c r="J26" s="116">
        <v>-3.000335858491622</v>
      </c>
    </row>
    <row r="27" spans="1:10" s="110" customFormat="1" ht="13.5" customHeight="1" x14ac:dyDescent="0.2">
      <c r="A27" s="118" t="s">
        <v>105</v>
      </c>
      <c r="B27" s="119" t="s">
        <v>106</v>
      </c>
      <c r="C27" s="113">
        <v>40.003077751702378</v>
      </c>
      <c r="D27" s="115">
        <v>10398</v>
      </c>
      <c r="E27" s="114">
        <v>10938</v>
      </c>
      <c r="F27" s="114">
        <v>10651</v>
      </c>
      <c r="G27" s="114">
        <v>10631</v>
      </c>
      <c r="H27" s="140">
        <v>10353</v>
      </c>
      <c r="I27" s="115">
        <v>45</v>
      </c>
      <c r="J27" s="116">
        <v>0.43465662126919735</v>
      </c>
    </row>
    <row r="28" spans="1:10" s="110" customFormat="1" ht="13.5" customHeight="1" x14ac:dyDescent="0.2">
      <c r="A28" s="120"/>
      <c r="B28" s="119" t="s">
        <v>107</v>
      </c>
      <c r="C28" s="113">
        <v>59.996922248297622</v>
      </c>
      <c r="D28" s="115">
        <v>15595</v>
      </c>
      <c r="E28" s="114">
        <v>16730</v>
      </c>
      <c r="F28" s="114">
        <v>16385</v>
      </c>
      <c r="G28" s="114">
        <v>16545</v>
      </c>
      <c r="H28" s="140">
        <v>16444</v>
      </c>
      <c r="I28" s="115">
        <v>-849</v>
      </c>
      <c r="J28" s="116">
        <v>-5.1629773777669667</v>
      </c>
    </row>
    <row r="29" spans="1:10" s="110" customFormat="1" ht="13.5" customHeight="1" x14ac:dyDescent="0.2">
      <c r="A29" s="118" t="s">
        <v>105</v>
      </c>
      <c r="B29" s="121" t="s">
        <v>108</v>
      </c>
      <c r="C29" s="113">
        <v>23.086984957488554</v>
      </c>
      <c r="D29" s="115">
        <v>6001</v>
      </c>
      <c r="E29" s="114">
        <v>6687</v>
      </c>
      <c r="F29" s="114">
        <v>6227</v>
      </c>
      <c r="G29" s="114">
        <v>6495</v>
      </c>
      <c r="H29" s="140">
        <v>6217</v>
      </c>
      <c r="I29" s="115">
        <v>-216</v>
      </c>
      <c r="J29" s="116">
        <v>-3.4743445391668009</v>
      </c>
    </row>
    <row r="30" spans="1:10" s="110" customFormat="1" ht="13.5" customHeight="1" x14ac:dyDescent="0.2">
      <c r="A30" s="118"/>
      <c r="B30" s="121" t="s">
        <v>109</v>
      </c>
      <c r="C30" s="113">
        <v>48.801600430885237</v>
      </c>
      <c r="D30" s="115">
        <v>12685</v>
      </c>
      <c r="E30" s="114">
        <v>13532</v>
      </c>
      <c r="F30" s="114">
        <v>13433</v>
      </c>
      <c r="G30" s="114">
        <v>13346</v>
      </c>
      <c r="H30" s="140">
        <v>13321</v>
      </c>
      <c r="I30" s="115">
        <v>-636</v>
      </c>
      <c r="J30" s="116">
        <v>-4.7744163351099767</v>
      </c>
    </row>
    <row r="31" spans="1:10" s="110" customFormat="1" ht="13.5" customHeight="1" x14ac:dyDescent="0.2">
      <c r="A31" s="118"/>
      <c r="B31" s="121" t="s">
        <v>110</v>
      </c>
      <c r="C31" s="113">
        <v>16.042780748663102</v>
      </c>
      <c r="D31" s="115">
        <v>4170</v>
      </c>
      <c r="E31" s="114">
        <v>4265</v>
      </c>
      <c r="F31" s="114">
        <v>4227</v>
      </c>
      <c r="G31" s="114">
        <v>4246</v>
      </c>
      <c r="H31" s="140">
        <v>4220</v>
      </c>
      <c r="I31" s="115">
        <v>-50</v>
      </c>
      <c r="J31" s="116">
        <v>-1.1848341232227488</v>
      </c>
    </row>
    <row r="32" spans="1:10" s="110" customFormat="1" ht="13.5" customHeight="1" x14ac:dyDescent="0.2">
      <c r="A32" s="120"/>
      <c r="B32" s="121" t="s">
        <v>111</v>
      </c>
      <c r="C32" s="113">
        <v>12.068633862963106</v>
      </c>
      <c r="D32" s="115">
        <v>3137</v>
      </c>
      <c r="E32" s="114">
        <v>3184</v>
      </c>
      <c r="F32" s="114">
        <v>3149</v>
      </c>
      <c r="G32" s="114">
        <v>3089</v>
      </c>
      <c r="H32" s="140">
        <v>3039</v>
      </c>
      <c r="I32" s="115">
        <v>98</v>
      </c>
      <c r="J32" s="116">
        <v>3.2247449819019414</v>
      </c>
    </row>
    <row r="33" spans="1:10" s="110" customFormat="1" ht="13.5" customHeight="1" x14ac:dyDescent="0.2">
      <c r="A33" s="120"/>
      <c r="B33" s="121" t="s">
        <v>112</v>
      </c>
      <c r="C33" s="113">
        <v>1.2580310083484014</v>
      </c>
      <c r="D33" s="115">
        <v>327</v>
      </c>
      <c r="E33" s="114">
        <v>338</v>
      </c>
      <c r="F33" s="114">
        <v>348</v>
      </c>
      <c r="G33" s="114">
        <v>300</v>
      </c>
      <c r="H33" s="140">
        <v>278</v>
      </c>
      <c r="I33" s="115">
        <v>49</v>
      </c>
      <c r="J33" s="116">
        <v>17.625899280575538</v>
      </c>
    </row>
    <row r="34" spans="1:10" s="110" customFormat="1" ht="13.5" customHeight="1" x14ac:dyDescent="0.2">
      <c r="A34" s="118" t="s">
        <v>113</v>
      </c>
      <c r="B34" s="122" t="s">
        <v>116</v>
      </c>
      <c r="C34" s="113">
        <v>85.284499672988886</v>
      </c>
      <c r="D34" s="115">
        <v>22168</v>
      </c>
      <c r="E34" s="114">
        <v>23715</v>
      </c>
      <c r="F34" s="114">
        <v>23240</v>
      </c>
      <c r="G34" s="114">
        <v>23420</v>
      </c>
      <c r="H34" s="140">
        <v>23146</v>
      </c>
      <c r="I34" s="115">
        <v>-978</v>
      </c>
      <c r="J34" s="116">
        <v>-4.225352112676056</v>
      </c>
    </row>
    <row r="35" spans="1:10" s="110" customFormat="1" ht="13.5" customHeight="1" x14ac:dyDescent="0.2">
      <c r="A35" s="118"/>
      <c r="B35" s="119" t="s">
        <v>117</v>
      </c>
      <c r="C35" s="113">
        <v>14.426961104912861</v>
      </c>
      <c r="D35" s="115">
        <v>3750</v>
      </c>
      <c r="E35" s="114">
        <v>3874</v>
      </c>
      <c r="F35" s="114">
        <v>3717</v>
      </c>
      <c r="G35" s="114">
        <v>3658</v>
      </c>
      <c r="H35" s="140">
        <v>3553</v>
      </c>
      <c r="I35" s="115">
        <v>197</v>
      </c>
      <c r="J35" s="116">
        <v>5.5446101885730368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15791</v>
      </c>
      <c r="E37" s="114">
        <v>16721</v>
      </c>
      <c r="F37" s="114">
        <v>16121</v>
      </c>
      <c r="G37" s="114">
        <v>16944</v>
      </c>
      <c r="H37" s="140">
        <v>16627</v>
      </c>
      <c r="I37" s="115">
        <v>-836</v>
      </c>
      <c r="J37" s="116">
        <v>-5.0279665604137849</v>
      </c>
    </row>
    <row r="38" spans="1:10" s="110" customFormat="1" ht="13.5" customHeight="1" x14ac:dyDescent="0.2">
      <c r="A38" s="118" t="s">
        <v>105</v>
      </c>
      <c r="B38" s="119" t="s">
        <v>106</v>
      </c>
      <c r="C38" s="113">
        <v>37.432714837565705</v>
      </c>
      <c r="D38" s="115">
        <v>5911</v>
      </c>
      <c r="E38" s="114">
        <v>6166</v>
      </c>
      <c r="F38" s="114">
        <v>5902</v>
      </c>
      <c r="G38" s="114">
        <v>6195</v>
      </c>
      <c r="H38" s="140">
        <v>6010</v>
      </c>
      <c r="I38" s="115">
        <v>-99</v>
      </c>
      <c r="J38" s="116">
        <v>-1.6472545757071548</v>
      </c>
    </row>
    <row r="39" spans="1:10" s="110" customFormat="1" ht="13.5" customHeight="1" x14ac:dyDescent="0.2">
      <c r="A39" s="120"/>
      <c r="B39" s="119" t="s">
        <v>107</v>
      </c>
      <c r="C39" s="113">
        <v>62.567285162434295</v>
      </c>
      <c r="D39" s="115">
        <v>9880</v>
      </c>
      <c r="E39" s="114">
        <v>10555</v>
      </c>
      <c r="F39" s="114">
        <v>10219</v>
      </c>
      <c r="G39" s="114">
        <v>10749</v>
      </c>
      <c r="H39" s="140">
        <v>10617</v>
      </c>
      <c r="I39" s="115">
        <v>-737</v>
      </c>
      <c r="J39" s="116">
        <v>-6.9416972779504569</v>
      </c>
    </row>
    <row r="40" spans="1:10" s="110" customFormat="1" ht="13.5" customHeight="1" x14ac:dyDescent="0.2">
      <c r="A40" s="118" t="s">
        <v>105</v>
      </c>
      <c r="B40" s="121" t="s">
        <v>108</v>
      </c>
      <c r="C40" s="113">
        <v>28.503577987461213</v>
      </c>
      <c r="D40" s="115">
        <v>4501</v>
      </c>
      <c r="E40" s="114">
        <v>4961</v>
      </c>
      <c r="F40" s="114">
        <v>4524</v>
      </c>
      <c r="G40" s="114">
        <v>5092</v>
      </c>
      <c r="H40" s="140">
        <v>4796</v>
      </c>
      <c r="I40" s="115">
        <v>-295</v>
      </c>
      <c r="J40" s="116">
        <v>-6.1509591326105086</v>
      </c>
    </row>
    <row r="41" spans="1:10" s="110" customFormat="1" ht="13.5" customHeight="1" x14ac:dyDescent="0.2">
      <c r="A41" s="118"/>
      <c r="B41" s="121" t="s">
        <v>109</v>
      </c>
      <c r="C41" s="113">
        <v>36.653790133620419</v>
      </c>
      <c r="D41" s="115">
        <v>5788</v>
      </c>
      <c r="E41" s="114">
        <v>6165</v>
      </c>
      <c r="F41" s="114">
        <v>6075</v>
      </c>
      <c r="G41" s="114">
        <v>6316</v>
      </c>
      <c r="H41" s="140">
        <v>6331</v>
      </c>
      <c r="I41" s="115">
        <v>-543</v>
      </c>
      <c r="J41" s="116">
        <v>-8.5768441004580627</v>
      </c>
    </row>
    <row r="42" spans="1:10" s="110" customFormat="1" ht="13.5" customHeight="1" x14ac:dyDescent="0.2">
      <c r="A42" s="118"/>
      <c r="B42" s="121" t="s">
        <v>110</v>
      </c>
      <c r="C42" s="113">
        <v>15.686150338800582</v>
      </c>
      <c r="D42" s="115">
        <v>2477</v>
      </c>
      <c r="E42" s="114">
        <v>2513</v>
      </c>
      <c r="F42" s="114">
        <v>2485</v>
      </c>
      <c r="G42" s="114">
        <v>2552</v>
      </c>
      <c r="H42" s="140">
        <v>2569</v>
      </c>
      <c r="I42" s="115">
        <v>-92</v>
      </c>
      <c r="J42" s="116">
        <v>-3.581159984429739</v>
      </c>
    </row>
    <row r="43" spans="1:10" s="110" customFormat="1" ht="13.5" customHeight="1" x14ac:dyDescent="0.2">
      <c r="A43" s="120"/>
      <c r="B43" s="121" t="s">
        <v>111</v>
      </c>
      <c r="C43" s="113">
        <v>19.156481540117788</v>
      </c>
      <c r="D43" s="115">
        <v>3025</v>
      </c>
      <c r="E43" s="114">
        <v>3082</v>
      </c>
      <c r="F43" s="114">
        <v>3037</v>
      </c>
      <c r="G43" s="114">
        <v>2984</v>
      </c>
      <c r="H43" s="140">
        <v>2931</v>
      </c>
      <c r="I43" s="115">
        <v>94</v>
      </c>
      <c r="J43" s="116">
        <v>3.2070965540771068</v>
      </c>
    </row>
    <row r="44" spans="1:10" s="110" customFormat="1" ht="13.5" customHeight="1" x14ac:dyDescent="0.2">
      <c r="A44" s="120"/>
      <c r="B44" s="121" t="s">
        <v>112</v>
      </c>
      <c r="C44" s="113">
        <v>1.880818187575201</v>
      </c>
      <c r="D44" s="115">
        <v>297</v>
      </c>
      <c r="E44" s="114">
        <v>307</v>
      </c>
      <c r="F44" s="114">
        <v>310</v>
      </c>
      <c r="G44" s="114">
        <v>269</v>
      </c>
      <c r="H44" s="140">
        <v>243</v>
      </c>
      <c r="I44" s="115">
        <v>54</v>
      </c>
      <c r="J44" s="116">
        <v>22.222222222222221</v>
      </c>
    </row>
    <row r="45" spans="1:10" s="110" customFormat="1" ht="13.5" customHeight="1" x14ac:dyDescent="0.2">
      <c r="A45" s="118" t="s">
        <v>113</v>
      </c>
      <c r="B45" s="122" t="s">
        <v>116</v>
      </c>
      <c r="C45" s="113">
        <v>85.966689886644289</v>
      </c>
      <c r="D45" s="115">
        <v>13575</v>
      </c>
      <c r="E45" s="114">
        <v>14422</v>
      </c>
      <c r="F45" s="114">
        <v>13941</v>
      </c>
      <c r="G45" s="114">
        <v>14657</v>
      </c>
      <c r="H45" s="140">
        <v>14366</v>
      </c>
      <c r="I45" s="115">
        <v>-791</v>
      </c>
      <c r="J45" s="116">
        <v>-5.5060559654740358</v>
      </c>
    </row>
    <row r="46" spans="1:10" s="110" customFormat="1" ht="13.5" customHeight="1" x14ac:dyDescent="0.2">
      <c r="A46" s="118"/>
      <c r="B46" s="119" t="s">
        <v>117</v>
      </c>
      <c r="C46" s="113">
        <v>13.564688746754481</v>
      </c>
      <c r="D46" s="115">
        <v>2142</v>
      </c>
      <c r="E46" s="114">
        <v>2220</v>
      </c>
      <c r="F46" s="114">
        <v>2103</v>
      </c>
      <c r="G46" s="114">
        <v>2190</v>
      </c>
      <c r="H46" s="140">
        <v>2164</v>
      </c>
      <c r="I46" s="115">
        <v>-22</v>
      </c>
      <c r="J46" s="116">
        <v>-1.0166358595194085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10202</v>
      </c>
      <c r="E48" s="114">
        <v>10947</v>
      </c>
      <c r="F48" s="114">
        <v>10915</v>
      </c>
      <c r="G48" s="114">
        <v>10232</v>
      </c>
      <c r="H48" s="140">
        <v>10170</v>
      </c>
      <c r="I48" s="115">
        <v>32</v>
      </c>
      <c r="J48" s="116">
        <v>0.31465093411996065</v>
      </c>
    </row>
    <row r="49" spans="1:12" s="110" customFormat="1" ht="13.5" customHeight="1" x14ac:dyDescent="0.2">
      <c r="A49" s="118" t="s">
        <v>105</v>
      </c>
      <c r="B49" s="119" t="s">
        <v>106</v>
      </c>
      <c r="C49" s="113">
        <v>43.981572240737108</v>
      </c>
      <c r="D49" s="115">
        <v>4487</v>
      </c>
      <c r="E49" s="114">
        <v>4772</v>
      </c>
      <c r="F49" s="114">
        <v>4749</v>
      </c>
      <c r="G49" s="114">
        <v>4436</v>
      </c>
      <c r="H49" s="140">
        <v>4343</v>
      </c>
      <c r="I49" s="115">
        <v>144</v>
      </c>
      <c r="J49" s="116">
        <v>3.3156804052498274</v>
      </c>
    </row>
    <row r="50" spans="1:12" s="110" customFormat="1" ht="13.5" customHeight="1" x14ac:dyDescent="0.2">
      <c r="A50" s="120"/>
      <c r="B50" s="119" t="s">
        <v>107</v>
      </c>
      <c r="C50" s="113">
        <v>56.018427759262892</v>
      </c>
      <c r="D50" s="115">
        <v>5715</v>
      </c>
      <c r="E50" s="114">
        <v>6175</v>
      </c>
      <c r="F50" s="114">
        <v>6166</v>
      </c>
      <c r="G50" s="114">
        <v>5796</v>
      </c>
      <c r="H50" s="140">
        <v>5827</v>
      </c>
      <c r="I50" s="115">
        <v>-112</v>
      </c>
      <c r="J50" s="116">
        <v>-1.9220868371374635</v>
      </c>
    </row>
    <row r="51" spans="1:12" s="110" customFormat="1" ht="13.5" customHeight="1" x14ac:dyDescent="0.2">
      <c r="A51" s="118" t="s">
        <v>105</v>
      </c>
      <c r="B51" s="121" t="s">
        <v>108</v>
      </c>
      <c r="C51" s="113">
        <v>14.702999411880024</v>
      </c>
      <c r="D51" s="115">
        <v>1500</v>
      </c>
      <c r="E51" s="114">
        <v>1726</v>
      </c>
      <c r="F51" s="114">
        <v>1703</v>
      </c>
      <c r="G51" s="114">
        <v>1403</v>
      </c>
      <c r="H51" s="140">
        <v>1421</v>
      </c>
      <c r="I51" s="115">
        <v>79</v>
      </c>
      <c r="J51" s="116">
        <v>5.559465165376495</v>
      </c>
    </row>
    <row r="52" spans="1:12" s="110" customFormat="1" ht="13.5" customHeight="1" x14ac:dyDescent="0.2">
      <c r="A52" s="118"/>
      <c r="B52" s="121" t="s">
        <v>109</v>
      </c>
      <c r="C52" s="113">
        <v>67.604391295824342</v>
      </c>
      <c r="D52" s="115">
        <v>6897</v>
      </c>
      <c r="E52" s="114">
        <v>7367</v>
      </c>
      <c r="F52" s="114">
        <v>7358</v>
      </c>
      <c r="G52" s="114">
        <v>7030</v>
      </c>
      <c r="H52" s="140">
        <v>6990</v>
      </c>
      <c r="I52" s="115">
        <v>-93</v>
      </c>
      <c r="J52" s="116">
        <v>-1.3304721030042919</v>
      </c>
    </row>
    <row r="53" spans="1:12" s="110" customFormat="1" ht="13.5" customHeight="1" x14ac:dyDescent="0.2">
      <c r="A53" s="118"/>
      <c r="B53" s="121" t="s">
        <v>110</v>
      </c>
      <c r="C53" s="113">
        <v>16.594785336208588</v>
      </c>
      <c r="D53" s="115">
        <v>1693</v>
      </c>
      <c r="E53" s="114">
        <v>1752</v>
      </c>
      <c r="F53" s="114">
        <v>1742</v>
      </c>
      <c r="G53" s="114">
        <v>1694</v>
      </c>
      <c r="H53" s="140">
        <v>1651</v>
      </c>
      <c r="I53" s="115">
        <v>42</v>
      </c>
      <c r="J53" s="116">
        <v>2.5439127801332524</v>
      </c>
    </row>
    <row r="54" spans="1:12" s="110" customFormat="1" ht="13.5" customHeight="1" x14ac:dyDescent="0.2">
      <c r="A54" s="120"/>
      <c r="B54" s="121" t="s">
        <v>111</v>
      </c>
      <c r="C54" s="113">
        <v>1.0978239560870418</v>
      </c>
      <c r="D54" s="115">
        <v>112</v>
      </c>
      <c r="E54" s="114">
        <v>102</v>
      </c>
      <c r="F54" s="114">
        <v>112</v>
      </c>
      <c r="G54" s="114">
        <v>105</v>
      </c>
      <c r="H54" s="140">
        <v>108</v>
      </c>
      <c r="I54" s="115">
        <v>4</v>
      </c>
      <c r="J54" s="116">
        <v>3.7037037037037037</v>
      </c>
    </row>
    <row r="55" spans="1:12" s="110" customFormat="1" ht="13.5" customHeight="1" x14ac:dyDescent="0.2">
      <c r="A55" s="120"/>
      <c r="B55" s="121" t="s">
        <v>112</v>
      </c>
      <c r="C55" s="113">
        <v>0.29405998823760049</v>
      </c>
      <c r="D55" s="115">
        <v>30</v>
      </c>
      <c r="E55" s="114">
        <v>31</v>
      </c>
      <c r="F55" s="114">
        <v>38</v>
      </c>
      <c r="G55" s="114">
        <v>31</v>
      </c>
      <c r="H55" s="140">
        <v>35</v>
      </c>
      <c r="I55" s="115">
        <v>-5</v>
      </c>
      <c r="J55" s="116">
        <v>-14.285714285714286</v>
      </c>
    </row>
    <row r="56" spans="1:12" s="110" customFormat="1" ht="13.5" customHeight="1" x14ac:dyDescent="0.2">
      <c r="A56" s="118" t="s">
        <v>113</v>
      </c>
      <c r="B56" s="122" t="s">
        <v>116</v>
      </c>
      <c r="C56" s="113">
        <v>84.228582630856693</v>
      </c>
      <c r="D56" s="115">
        <v>8593</v>
      </c>
      <c r="E56" s="114">
        <v>9293</v>
      </c>
      <c r="F56" s="114">
        <v>9299</v>
      </c>
      <c r="G56" s="114">
        <v>8763</v>
      </c>
      <c r="H56" s="140">
        <v>8780</v>
      </c>
      <c r="I56" s="115">
        <v>-187</v>
      </c>
      <c r="J56" s="116">
        <v>-2.1298405466970389</v>
      </c>
    </row>
    <row r="57" spans="1:12" s="110" customFormat="1" ht="13.5" customHeight="1" x14ac:dyDescent="0.2">
      <c r="A57" s="142"/>
      <c r="B57" s="124" t="s">
        <v>117</v>
      </c>
      <c r="C57" s="125">
        <v>15.761615369535384</v>
      </c>
      <c r="D57" s="143">
        <v>1608</v>
      </c>
      <c r="E57" s="144">
        <v>1654</v>
      </c>
      <c r="F57" s="144">
        <v>1614</v>
      </c>
      <c r="G57" s="144">
        <v>1468</v>
      </c>
      <c r="H57" s="145">
        <v>1389</v>
      </c>
      <c r="I57" s="143">
        <v>219</v>
      </c>
      <c r="J57" s="146">
        <v>15.766738660907128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98014</v>
      </c>
      <c r="E12" s="236">
        <v>98825</v>
      </c>
      <c r="F12" s="114">
        <v>98647</v>
      </c>
      <c r="G12" s="114">
        <v>96666</v>
      </c>
      <c r="H12" s="140">
        <v>96459</v>
      </c>
      <c r="I12" s="115">
        <v>1555</v>
      </c>
      <c r="J12" s="116">
        <v>1.6120838905649033</v>
      </c>
    </row>
    <row r="13" spans="1:15" s="110" customFormat="1" ht="12" customHeight="1" x14ac:dyDescent="0.2">
      <c r="A13" s="118" t="s">
        <v>105</v>
      </c>
      <c r="B13" s="119" t="s">
        <v>106</v>
      </c>
      <c r="C13" s="113">
        <v>50.196910645418001</v>
      </c>
      <c r="D13" s="115">
        <v>49200</v>
      </c>
      <c r="E13" s="114">
        <v>49530</v>
      </c>
      <c r="F13" s="114">
        <v>49525</v>
      </c>
      <c r="G13" s="114">
        <v>48488</v>
      </c>
      <c r="H13" s="140">
        <v>48427</v>
      </c>
      <c r="I13" s="115">
        <v>773</v>
      </c>
      <c r="J13" s="116">
        <v>1.5962169863918889</v>
      </c>
    </row>
    <row r="14" spans="1:15" s="110" customFormat="1" ht="12" customHeight="1" x14ac:dyDescent="0.2">
      <c r="A14" s="118"/>
      <c r="B14" s="119" t="s">
        <v>107</v>
      </c>
      <c r="C14" s="113">
        <v>49.803089354581999</v>
      </c>
      <c r="D14" s="115">
        <v>48814</v>
      </c>
      <c r="E14" s="114">
        <v>49295</v>
      </c>
      <c r="F14" s="114">
        <v>49122</v>
      </c>
      <c r="G14" s="114">
        <v>48178</v>
      </c>
      <c r="H14" s="140">
        <v>48032</v>
      </c>
      <c r="I14" s="115">
        <v>782</v>
      </c>
      <c r="J14" s="116">
        <v>1.6280812791472352</v>
      </c>
    </row>
    <row r="15" spans="1:15" s="110" customFormat="1" ht="12" customHeight="1" x14ac:dyDescent="0.2">
      <c r="A15" s="118" t="s">
        <v>105</v>
      </c>
      <c r="B15" s="121" t="s">
        <v>108</v>
      </c>
      <c r="C15" s="113">
        <v>11.748321668333094</v>
      </c>
      <c r="D15" s="115">
        <v>11515</v>
      </c>
      <c r="E15" s="114">
        <v>12105</v>
      </c>
      <c r="F15" s="114">
        <v>12242</v>
      </c>
      <c r="G15" s="114">
        <v>10824</v>
      </c>
      <c r="H15" s="140">
        <v>11251</v>
      </c>
      <c r="I15" s="115">
        <v>264</v>
      </c>
      <c r="J15" s="116">
        <v>2.34645809261399</v>
      </c>
    </row>
    <row r="16" spans="1:15" s="110" customFormat="1" ht="12" customHeight="1" x14ac:dyDescent="0.2">
      <c r="A16" s="118"/>
      <c r="B16" s="121" t="s">
        <v>109</v>
      </c>
      <c r="C16" s="113">
        <v>66.821066378272491</v>
      </c>
      <c r="D16" s="115">
        <v>65494</v>
      </c>
      <c r="E16" s="114">
        <v>65867</v>
      </c>
      <c r="F16" s="114">
        <v>65756</v>
      </c>
      <c r="G16" s="114">
        <v>65539</v>
      </c>
      <c r="H16" s="140">
        <v>65292</v>
      </c>
      <c r="I16" s="115">
        <v>202</v>
      </c>
      <c r="J16" s="116">
        <v>0.30937940329596275</v>
      </c>
    </row>
    <row r="17" spans="1:10" s="110" customFormat="1" ht="12" customHeight="1" x14ac:dyDescent="0.2">
      <c r="A17" s="118"/>
      <c r="B17" s="121" t="s">
        <v>110</v>
      </c>
      <c r="C17" s="113">
        <v>20.269553329116249</v>
      </c>
      <c r="D17" s="115">
        <v>19867</v>
      </c>
      <c r="E17" s="114">
        <v>19707</v>
      </c>
      <c r="F17" s="114">
        <v>19527</v>
      </c>
      <c r="G17" s="114">
        <v>19227</v>
      </c>
      <c r="H17" s="140">
        <v>18881</v>
      </c>
      <c r="I17" s="115">
        <v>986</v>
      </c>
      <c r="J17" s="116">
        <v>5.222181028547217</v>
      </c>
    </row>
    <row r="18" spans="1:10" s="110" customFormat="1" ht="12" customHeight="1" x14ac:dyDescent="0.2">
      <c r="A18" s="120"/>
      <c r="B18" s="121" t="s">
        <v>111</v>
      </c>
      <c r="C18" s="113">
        <v>1.1610586242781644</v>
      </c>
      <c r="D18" s="115">
        <v>1138</v>
      </c>
      <c r="E18" s="114">
        <v>1146</v>
      </c>
      <c r="F18" s="114">
        <v>1122</v>
      </c>
      <c r="G18" s="114">
        <v>1076</v>
      </c>
      <c r="H18" s="140">
        <v>1035</v>
      </c>
      <c r="I18" s="115">
        <v>103</v>
      </c>
      <c r="J18" s="116">
        <v>9.9516908212560384</v>
      </c>
    </row>
    <row r="19" spans="1:10" s="110" customFormat="1" ht="12" customHeight="1" x14ac:dyDescent="0.2">
      <c r="A19" s="120"/>
      <c r="B19" s="121" t="s">
        <v>112</v>
      </c>
      <c r="C19" s="113">
        <v>0.3754565674291428</v>
      </c>
      <c r="D19" s="115">
        <v>368</v>
      </c>
      <c r="E19" s="114">
        <v>379</v>
      </c>
      <c r="F19" s="114">
        <v>380</v>
      </c>
      <c r="G19" s="114">
        <v>330</v>
      </c>
      <c r="H19" s="140">
        <v>291</v>
      </c>
      <c r="I19" s="115">
        <v>77</v>
      </c>
      <c r="J19" s="116">
        <v>26.460481099656356</v>
      </c>
    </row>
    <row r="20" spans="1:10" s="110" customFormat="1" ht="12" customHeight="1" x14ac:dyDescent="0.2">
      <c r="A20" s="118" t="s">
        <v>113</v>
      </c>
      <c r="B20" s="119" t="s">
        <v>181</v>
      </c>
      <c r="C20" s="113">
        <v>65.772236619258479</v>
      </c>
      <c r="D20" s="115">
        <v>64466</v>
      </c>
      <c r="E20" s="114">
        <v>64930</v>
      </c>
      <c r="F20" s="114">
        <v>65205</v>
      </c>
      <c r="G20" s="114">
        <v>63515</v>
      </c>
      <c r="H20" s="140">
        <v>63808</v>
      </c>
      <c r="I20" s="115">
        <v>658</v>
      </c>
      <c r="J20" s="116">
        <v>1.0312186559679037</v>
      </c>
    </row>
    <row r="21" spans="1:10" s="110" customFormat="1" ht="12" customHeight="1" x14ac:dyDescent="0.2">
      <c r="A21" s="118"/>
      <c r="B21" s="119" t="s">
        <v>182</v>
      </c>
      <c r="C21" s="113">
        <v>34.227763380741528</v>
      </c>
      <c r="D21" s="115">
        <v>33548</v>
      </c>
      <c r="E21" s="114">
        <v>33895</v>
      </c>
      <c r="F21" s="114">
        <v>33442</v>
      </c>
      <c r="G21" s="114">
        <v>33151</v>
      </c>
      <c r="H21" s="140">
        <v>32651</v>
      </c>
      <c r="I21" s="115">
        <v>897</v>
      </c>
      <c r="J21" s="116">
        <v>2.7472359192674038</v>
      </c>
    </row>
    <row r="22" spans="1:10" s="110" customFormat="1" ht="12" customHeight="1" x14ac:dyDescent="0.2">
      <c r="A22" s="118" t="s">
        <v>113</v>
      </c>
      <c r="B22" s="119" t="s">
        <v>116</v>
      </c>
      <c r="C22" s="113">
        <v>90.993123431346547</v>
      </c>
      <c r="D22" s="115">
        <v>89186</v>
      </c>
      <c r="E22" s="114">
        <v>89958</v>
      </c>
      <c r="F22" s="114">
        <v>89833</v>
      </c>
      <c r="G22" s="114">
        <v>88007</v>
      </c>
      <c r="H22" s="140">
        <v>88098</v>
      </c>
      <c r="I22" s="115">
        <v>1088</v>
      </c>
      <c r="J22" s="116">
        <v>1.2349883084746531</v>
      </c>
    </row>
    <row r="23" spans="1:10" s="110" customFormat="1" ht="12" customHeight="1" x14ac:dyDescent="0.2">
      <c r="A23" s="118"/>
      <c r="B23" s="119" t="s">
        <v>117</v>
      </c>
      <c r="C23" s="113">
        <v>8.9752484338971978</v>
      </c>
      <c r="D23" s="115">
        <v>8797</v>
      </c>
      <c r="E23" s="114">
        <v>8833</v>
      </c>
      <c r="F23" s="114">
        <v>8781</v>
      </c>
      <c r="G23" s="114">
        <v>8627</v>
      </c>
      <c r="H23" s="140">
        <v>8330</v>
      </c>
      <c r="I23" s="115">
        <v>467</v>
      </c>
      <c r="J23" s="116">
        <v>5.6062424969987994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66955</v>
      </c>
      <c r="E64" s="236">
        <v>67350</v>
      </c>
      <c r="F64" s="236">
        <v>67375</v>
      </c>
      <c r="G64" s="236">
        <v>66112</v>
      </c>
      <c r="H64" s="140">
        <v>65983</v>
      </c>
      <c r="I64" s="115">
        <v>972</v>
      </c>
      <c r="J64" s="116">
        <v>1.4731067093039116</v>
      </c>
    </row>
    <row r="65" spans="1:12" s="110" customFormat="1" ht="12" customHeight="1" x14ac:dyDescent="0.2">
      <c r="A65" s="118" t="s">
        <v>105</v>
      </c>
      <c r="B65" s="119" t="s">
        <v>106</v>
      </c>
      <c r="C65" s="113">
        <v>53.310432379956687</v>
      </c>
      <c r="D65" s="235">
        <v>35694</v>
      </c>
      <c r="E65" s="236">
        <v>35955</v>
      </c>
      <c r="F65" s="236">
        <v>36098</v>
      </c>
      <c r="G65" s="236">
        <v>35397</v>
      </c>
      <c r="H65" s="140">
        <v>35311</v>
      </c>
      <c r="I65" s="115">
        <v>383</v>
      </c>
      <c r="J65" s="116">
        <v>1.0846478434482172</v>
      </c>
    </row>
    <row r="66" spans="1:12" s="110" customFormat="1" ht="12" customHeight="1" x14ac:dyDescent="0.2">
      <c r="A66" s="118"/>
      <c r="B66" s="119" t="s">
        <v>107</v>
      </c>
      <c r="C66" s="113">
        <v>46.689567620043313</v>
      </c>
      <c r="D66" s="235">
        <v>31261</v>
      </c>
      <c r="E66" s="236">
        <v>31395</v>
      </c>
      <c r="F66" s="236">
        <v>31277</v>
      </c>
      <c r="G66" s="236">
        <v>30715</v>
      </c>
      <c r="H66" s="140">
        <v>30672</v>
      </c>
      <c r="I66" s="115">
        <v>589</v>
      </c>
      <c r="J66" s="116">
        <v>1.9203182055294732</v>
      </c>
    </row>
    <row r="67" spans="1:12" s="110" customFormat="1" ht="12" customHeight="1" x14ac:dyDescent="0.2">
      <c r="A67" s="118" t="s">
        <v>105</v>
      </c>
      <c r="B67" s="121" t="s">
        <v>108</v>
      </c>
      <c r="C67" s="113">
        <v>11.707863490404003</v>
      </c>
      <c r="D67" s="235">
        <v>7839</v>
      </c>
      <c r="E67" s="236">
        <v>8152</v>
      </c>
      <c r="F67" s="236">
        <v>8259</v>
      </c>
      <c r="G67" s="236">
        <v>7449</v>
      </c>
      <c r="H67" s="140">
        <v>7630</v>
      </c>
      <c r="I67" s="115">
        <v>209</v>
      </c>
      <c r="J67" s="116">
        <v>2.7391874180865008</v>
      </c>
    </row>
    <row r="68" spans="1:12" s="110" customFormat="1" ht="12" customHeight="1" x14ac:dyDescent="0.2">
      <c r="A68" s="118"/>
      <c r="B68" s="121" t="s">
        <v>109</v>
      </c>
      <c r="C68" s="113">
        <v>69.706519304010158</v>
      </c>
      <c r="D68" s="235">
        <v>46672</v>
      </c>
      <c r="E68" s="236">
        <v>46857</v>
      </c>
      <c r="F68" s="236">
        <v>46847</v>
      </c>
      <c r="G68" s="236">
        <v>46668</v>
      </c>
      <c r="H68" s="140">
        <v>46588</v>
      </c>
      <c r="I68" s="115">
        <v>84</v>
      </c>
      <c r="J68" s="116">
        <v>0.1803039409289946</v>
      </c>
    </row>
    <row r="69" spans="1:12" s="110" customFormat="1" ht="12" customHeight="1" x14ac:dyDescent="0.2">
      <c r="A69" s="118"/>
      <c r="B69" s="121" t="s">
        <v>110</v>
      </c>
      <c r="C69" s="113">
        <v>17.362407587185423</v>
      </c>
      <c r="D69" s="235">
        <v>11625</v>
      </c>
      <c r="E69" s="236">
        <v>11532</v>
      </c>
      <c r="F69" s="236">
        <v>11492</v>
      </c>
      <c r="G69" s="236">
        <v>11269</v>
      </c>
      <c r="H69" s="140">
        <v>11069</v>
      </c>
      <c r="I69" s="115">
        <v>556</v>
      </c>
      <c r="J69" s="116">
        <v>5.0230373114102447</v>
      </c>
    </row>
    <row r="70" spans="1:12" s="110" customFormat="1" ht="12" customHeight="1" x14ac:dyDescent="0.2">
      <c r="A70" s="120"/>
      <c r="B70" s="121" t="s">
        <v>111</v>
      </c>
      <c r="C70" s="113">
        <v>1.2232096184004182</v>
      </c>
      <c r="D70" s="235">
        <v>819</v>
      </c>
      <c r="E70" s="236">
        <v>809</v>
      </c>
      <c r="F70" s="236">
        <v>777</v>
      </c>
      <c r="G70" s="236">
        <v>726</v>
      </c>
      <c r="H70" s="140">
        <v>696</v>
      </c>
      <c r="I70" s="115">
        <v>123</v>
      </c>
      <c r="J70" s="116">
        <v>17.672413793103448</v>
      </c>
    </row>
    <row r="71" spans="1:12" s="110" customFormat="1" ht="12" customHeight="1" x14ac:dyDescent="0.2">
      <c r="A71" s="120"/>
      <c r="B71" s="121" t="s">
        <v>112</v>
      </c>
      <c r="C71" s="113">
        <v>0.3898140542155179</v>
      </c>
      <c r="D71" s="235">
        <v>261</v>
      </c>
      <c r="E71" s="236">
        <v>255</v>
      </c>
      <c r="F71" s="236">
        <v>252</v>
      </c>
      <c r="G71" s="236">
        <v>209</v>
      </c>
      <c r="H71" s="140">
        <v>189</v>
      </c>
      <c r="I71" s="115">
        <v>72</v>
      </c>
      <c r="J71" s="116">
        <v>38.095238095238095</v>
      </c>
    </row>
    <row r="72" spans="1:12" s="110" customFormat="1" ht="12" customHeight="1" x14ac:dyDescent="0.2">
      <c r="A72" s="118" t="s">
        <v>113</v>
      </c>
      <c r="B72" s="119" t="s">
        <v>181</v>
      </c>
      <c r="C72" s="113">
        <v>67.98148009857367</v>
      </c>
      <c r="D72" s="235">
        <v>45517</v>
      </c>
      <c r="E72" s="236">
        <v>45798</v>
      </c>
      <c r="F72" s="236">
        <v>46122</v>
      </c>
      <c r="G72" s="236">
        <v>45185</v>
      </c>
      <c r="H72" s="140">
        <v>45344</v>
      </c>
      <c r="I72" s="115">
        <v>173</v>
      </c>
      <c r="J72" s="116">
        <v>0.38152787579393083</v>
      </c>
    </row>
    <row r="73" spans="1:12" s="110" customFormat="1" ht="12" customHeight="1" x14ac:dyDescent="0.2">
      <c r="A73" s="118"/>
      <c r="B73" s="119" t="s">
        <v>182</v>
      </c>
      <c r="C73" s="113">
        <v>32.01851990142633</v>
      </c>
      <c r="D73" s="115">
        <v>21438</v>
      </c>
      <c r="E73" s="114">
        <v>21552</v>
      </c>
      <c r="F73" s="114">
        <v>21253</v>
      </c>
      <c r="G73" s="114">
        <v>20927</v>
      </c>
      <c r="H73" s="140">
        <v>20639</v>
      </c>
      <c r="I73" s="115">
        <v>799</v>
      </c>
      <c r="J73" s="116">
        <v>3.8713115945539998</v>
      </c>
    </row>
    <row r="74" spans="1:12" s="110" customFormat="1" ht="12" customHeight="1" x14ac:dyDescent="0.2">
      <c r="A74" s="118" t="s">
        <v>113</v>
      </c>
      <c r="B74" s="119" t="s">
        <v>116</v>
      </c>
      <c r="C74" s="113">
        <v>87.974012396385632</v>
      </c>
      <c r="D74" s="115">
        <v>58903</v>
      </c>
      <c r="E74" s="114">
        <v>59288</v>
      </c>
      <c r="F74" s="114">
        <v>59317</v>
      </c>
      <c r="G74" s="114">
        <v>58382</v>
      </c>
      <c r="H74" s="140">
        <v>58365</v>
      </c>
      <c r="I74" s="115">
        <v>538</v>
      </c>
      <c r="J74" s="116">
        <v>0.92178531654244833</v>
      </c>
    </row>
    <row r="75" spans="1:12" s="110" customFormat="1" ht="12" customHeight="1" x14ac:dyDescent="0.2">
      <c r="A75" s="142"/>
      <c r="B75" s="124" t="s">
        <v>117</v>
      </c>
      <c r="C75" s="125">
        <v>11.978194309610933</v>
      </c>
      <c r="D75" s="143">
        <v>8020</v>
      </c>
      <c r="E75" s="144">
        <v>8030</v>
      </c>
      <c r="F75" s="144">
        <v>8025</v>
      </c>
      <c r="G75" s="144">
        <v>7697</v>
      </c>
      <c r="H75" s="145">
        <v>7587</v>
      </c>
      <c r="I75" s="143">
        <v>433</v>
      </c>
      <c r="J75" s="146">
        <v>5.7071306181626467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98014</v>
      </c>
      <c r="G11" s="114">
        <v>98825</v>
      </c>
      <c r="H11" s="114">
        <v>98647</v>
      </c>
      <c r="I11" s="114">
        <v>96666</v>
      </c>
      <c r="J11" s="140">
        <v>96459</v>
      </c>
      <c r="K11" s="114">
        <v>1555</v>
      </c>
      <c r="L11" s="116">
        <v>1.6120838905649033</v>
      </c>
    </row>
    <row r="12" spans="1:17" s="110" customFormat="1" ht="24.95" customHeight="1" x14ac:dyDescent="0.2">
      <c r="A12" s="604" t="s">
        <v>185</v>
      </c>
      <c r="B12" s="605"/>
      <c r="C12" s="605"/>
      <c r="D12" s="606"/>
      <c r="E12" s="113">
        <v>50.196910645418001</v>
      </c>
      <c r="F12" s="115">
        <v>49200</v>
      </c>
      <c r="G12" s="114">
        <v>49530</v>
      </c>
      <c r="H12" s="114">
        <v>49525</v>
      </c>
      <c r="I12" s="114">
        <v>48488</v>
      </c>
      <c r="J12" s="140">
        <v>48427</v>
      </c>
      <c r="K12" s="114">
        <v>773</v>
      </c>
      <c r="L12" s="116">
        <v>1.5962169863918889</v>
      </c>
    </row>
    <row r="13" spans="1:17" s="110" customFormat="1" ht="15" customHeight="1" x14ac:dyDescent="0.2">
      <c r="A13" s="120"/>
      <c r="B13" s="612" t="s">
        <v>107</v>
      </c>
      <c r="C13" s="612"/>
      <c r="E13" s="113">
        <v>49.803089354581999</v>
      </c>
      <c r="F13" s="115">
        <v>48814</v>
      </c>
      <c r="G13" s="114">
        <v>49295</v>
      </c>
      <c r="H13" s="114">
        <v>49122</v>
      </c>
      <c r="I13" s="114">
        <v>48178</v>
      </c>
      <c r="J13" s="140">
        <v>48032</v>
      </c>
      <c r="K13" s="114">
        <v>782</v>
      </c>
      <c r="L13" s="116">
        <v>1.6280812791472352</v>
      </c>
    </row>
    <row r="14" spans="1:17" s="110" customFormat="1" ht="24.95" customHeight="1" x14ac:dyDescent="0.2">
      <c r="A14" s="604" t="s">
        <v>186</v>
      </c>
      <c r="B14" s="605"/>
      <c r="C14" s="605"/>
      <c r="D14" s="606"/>
      <c r="E14" s="113">
        <v>11.748321668333094</v>
      </c>
      <c r="F14" s="115">
        <v>11515</v>
      </c>
      <c r="G14" s="114">
        <v>12105</v>
      </c>
      <c r="H14" s="114">
        <v>12242</v>
      </c>
      <c r="I14" s="114">
        <v>10824</v>
      </c>
      <c r="J14" s="140">
        <v>11251</v>
      </c>
      <c r="K14" s="114">
        <v>264</v>
      </c>
      <c r="L14" s="116">
        <v>2.34645809261399</v>
      </c>
    </row>
    <row r="15" spans="1:17" s="110" customFormat="1" ht="15" customHeight="1" x14ac:dyDescent="0.2">
      <c r="A15" s="120"/>
      <c r="B15" s="119"/>
      <c r="C15" s="258" t="s">
        <v>106</v>
      </c>
      <c r="E15" s="113">
        <v>50.108554059921843</v>
      </c>
      <c r="F15" s="115">
        <v>5770</v>
      </c>
      <c r="G15" s="114">
        <v>6100</v>
      </c>
      <c r="H15" s="114">
        <v>6193</v>
      </c>
      <c r="I15" s="114">
        <v>5469</v>
      </c>
      <c r="J15" s="140">
        <v>5675</v>
      </c>
      <c r="K15" s="114">
        <v>95</v>
      </c>
      <c r="L15" s="116">
        <v>1.6740088105726871</v>
      </c>
    </row>
    <row r="16" spans="1:17" s="110" customFormat="1" ht="15" customHeight="1" x14ac:dyDescent="0.2">
      <c r="A16" s="120"/>
      <c r="B16" s="119"/>
      <c r="C16" s="258" t="s">
        <v>107</v>
      </c>
      <c r="E16" s="113">
        <v>49.891445940078157</v>
      </c>
      <c r="F16" s="115">
        <v>5745</v>
      </c>
      <c r="G16" s="114">
        <v>6005</v>
      </c>
      <c r="H16" s="114">
        <v>6049</v>
      </c>
      <c r="I16" s="114">
        <v>5355</v>
      </c>
      <c r="J16" s="140">
        <v>5576</v>
      </c>
      <c r="K16" s="114">
        <v>169</v>
      </c>
      <c r="L16" s="116">
        <v>3.0308464849354375</v>
      </c>
    </row>
    <row r="17" spans="1:12" s="110" customFormat="1" ht="15" customHeight="1" x14ac:dyDescent="0.2">
      <c r="A17" s="120"/>
      <c r="B17" s="121" t="s">
        <v>109</v>
      </c>
      <c r="C17" s="258"/>
      <c r="E17" s="113">
        <v>66.821066378272491</v>
      </c>
      <c r="F17" s="115">
        <v>65494</v>
      </c>
      <c r="G17" s="114">
        <v>65867</v>
      </c>
      <c r="H17" s="114">
        <v>65756</v>
      </c>
      <c r="I17" s="114">
        <v>65539</v>
      </c>
      <c r="J17" s="140">
        <v>65292</v>
      </c>
      <c r="K17" s="114">
        <v>202</v>
      </c>
      <c r="L17" s="116">
        <v>0.30937940329596275</v>
      </c>
    </row>
    <row r="18" spans="1:12" s="110" customFormat="1" ht="15" customHeight="1" x14ac:dyDescent="0.2">
      <c r="A18" s="120"/>
      <c r="B18" s="119"/>
      <c r="C18" s="258" t="s">
        <v>106</v>
      </c>
      <c r="E18" s="113">
        <v>50.186276605490576</v>
      </c>
      <c r="F18" s="115">
        <v>32869</v>
      </c>
      <c r="G18" s="114">
        <v>33009</v>
      </c>
      <c r="H18" s="114">
        <v>33033</v>
      </c>
      <c r="I18" s="114">
        <v>32863</v>
      </c>
      <c r="J18" s="140">
        <v>32754</v>
      </c>
      <c r="K18" s="114">
        <v>115</v>
      </c>
      <c r="L18" s="116">
        <v>0.3511021554619283</v>
      </c>
    </row>
    <row r="19" spans="1:12" s="110" customFormat="1" ht="15" customHeight="1" x14ac:dyDescent="0.2">
      <c r="A19" s="120"/>
      <c r="B19" s="119"/>
      <c r="C19" s="258" t="s">
        <v>107</v>
      </c>
      <c r="E19" s="113">
        <v>49.813723394509424</v>
      </c>
      <c r="F19" s="115">
        <v>32625</v>
      </c>
      <c r="G19" s="114">
        <v>32858</v>
      </c>
      <c r="H19" s="114">
        <v>32723</v>
      </c>
      <c r="I19" s="114">
        <v>32676</v>
      </c>
      <c r="J19" s="140">
        <v>32538</v>
      </c>
      <c r="K19" s="114">
        <v>87</v>
      </c>
      <c r="L19" s="116">
        <v>0.26737967914438504</v>
      </c>
    </row>
    <row r="20" spans="1:12" s="110" customFormat="1" ht="15" customHeight="1" x14ac:dyDescent="0.2">
      <c r="A20" s="120"/>
      <c r="B20" s="121" t="s">
        <v>110</v>
      </c>
      <c r="C20" s="258"/>
      <c r="E20" s="113">
        <v>20.269553329116249</v>
      </c>
      <c r="F20" s="115">
        <v>19867</v>
      </c>
      <c r="G20" s="114">
        <v>19707</v>
      </c>
      <c r="H20" s="114">
        <v>19527</v>
      </c>
      <c r="I20" s="114">
        <v>19227</v>
      </c>
      <c r="J20" s="140">
        <v>18881</v>
      </c>
      <c r="K20" s="114">
        <v>986</v>
      </c>
      <c r="L20" s="116">
        <v>5.222181028547217</v>
      </c>
    </row>
    <row r="21" spans="1:12" s="110" customFormat="1" ht="15" customHeight="1" x14ac:dyDescent="0.2">
      <c r="A21" s="120"/>
      <c r="B21" s="119"/>
      <c r="C21" s="258" t="s">
        <v>106</v>
      </c>
      <c r="E21" s="113">
        <v>49.856546031106859</v>
      </c>
      <c r="F21" s="115">
        <v>9905</v>
      </c>
      <c r="G21" s="114">
        <v>9760</v>
      </c>
      <c r="H21" s="114">
        <v>9651</v>
      </c>
      <c r="I21" s="114">
        <v>9516</v>
      </c>
      <c r="J21" s="140">
        <v>9373</v>
      </c>
      <c r="K21" s="114">
        <v>532</v>
      </c>
      <c r="L21" s="116">
        <v>5.675877520537715</v>
      </c>
    </row>
    <row r="22" spans="1:12" s="110" customFormat="1" ht="15" customHeight="1" x14ac:dyDescent="0.2">
      <c r="A22" s="120"/>
      <c r="B22" s="119"/>
      <c r="C22" s="258" t="s">
        <v>107</v>
      </c>
      <c r="E22" s="113">
        <v>50.143453968893141</v>
      </c>
      <c r="F22" s="115">
        <v>9962</v>
      </c>
      <c r="G22" s="114">
        <v>9947</v>
      </c>
      <c r="H22" s="114">
        <v>9876</v>
      </c>
      <c r="I22" s="114">
        <v>9711</v>
      </c>
      <c r="J22" s="140">
        <v>9508</v>
      </c>
      <c r="K22" s="114">
        <v>454</v>
      </c>
      <c r="L22" s="116">
        <v>4.7749263777871267</v>
      </c>
    </row>
    <row r="23" spans="1:12" s="110" customFormat="1" ht="15" customHeight="1" x14ac:dyDescent="0.2">
      <c r="A23" s="120"/>
      <c r="B23" s="121" t="s">
        <v>111</v>
      </c>
      <c r="C23" s="258"/>
      <c r="E23" s="113">
        <v>1.1610586242781644</v>
      </c>
      <c r="F23" s="115">
        <v>1138</v>
      </c>
      <c r="G23" s="114">
        <v>1146</v>
      </c>
      <c r="H23" s="114">
        <v>1122</v>
      </c>
      <c r="I23" s="114">
        <v>1076</v>
      </c>
      <c r="J23" s="140">
        <v>1035</v>
      </c>
      <c r="K23" s="114">
        <v>103</v>
      </c>
      <c r="L23" s="116">
        <v>9.9516908212560384</v>
      </c>
    </row>
    <row r="24" spans="1:12" s="110" customFormat="1" ht="15" customHeight="1" x14ac:dyDescent="0.2">
      <c r="A24" s="120"/>
      <c r="B24" s="119"/>
      <c r="C24" s="258" t="s">
        <v>106</v>
      </c>
      <c r="E24" s="113">
        <v>57.644991212653778</v>
      </c>
      <c r="F24" s="115">
        <v>656</v>
      </c>
      <c r="G24" s="114">
        <v>661</v>
      </c>
      <c r="H24" s="114">
        <v>648</v>
      </c>
      <c r="I24" s="114">
        <v>640</v>
      </c>
      <c r="J24" s="140">
        <v>625</v>
      </c>
      <c r="K24" s="114">
        <v>31</v>
      </c>
      <c r="L24" s="116">
        <v>4.96</v>
      </c>
    </row>
    <row r="25" spans="1:12" s="110" customFormat="1" ht="15" customHeight="1" x14ac:dyDescent="0.2">
      <c r="A25" s="120"/>
      <c r="B25" s="119"/>
      <c r="C25" s="258" t="s">
        <v>107</v>
      </c>
      <c r="E25" s="113">
        <v>42.355008787346222</v>
      </c>
      <c r="F25" s="115">
        <v>482</v>
      </c>
      <c r="G25" s="114">
        <v>485</v>
      </c>
      <c r="H25" s="114">
        <v>474</v>
      </c>
      <c r="I25" s="114">
        <v>436</v>
      </c>
      <c r="J25" s="140">
        <v>410</v>
      </c>
      <c r="K25" s="114">
        <v>72</v>
      </c>
      <c r="L25" s="116">
        <v>17.560975609756099</v>
      </c>
    </row>
    <row r="26" spans="1:12" s="110" customFormat="1" ht="15" customHeight="1" x14ac:dyDescent="0.2">
      <c r="A26" s="120"/>
      <c r="C26" s="121" t="s">
        <v>187</v>
      </c>
      <c r="D26" s="110" t="s">
        <v>188</v>
      </c>
      <c r="E26" s="113">
        <v>0.3754565674291428</v>
      </c>
      <c r="F26" s="115">
        <v>368</v>
      </c>
      <c r="G26" s="114">
        <v>379</v>
      </c>
      <c r="H26" s="114">
        <v>380</v>
      </c>
      <c r="I26" s="114">
        <v>330</v>
      </c>
      <c r="J26" s="140">
        <v>291</v>
      </c>
      <c r="K26" s="114">
        <v>77</v>
      </c>
      <c r="L26" s="116">
        <v>26.460481099656356</v>
      </c>
    </row>
    <row r="27" spans="1:12" s="110" customFormat="1" ht="15" customHeight="1" x14ac:dyDescent="0.2">
      <c r="A27" s="120"/>
      <c r="B27" s="119"/>
      <c r="D27" s="259" t="s">
        <v>106</v>
      </c>
      <c r="E27" s="113">
        <v>48.097826086956523</v>
      </c>
      <c r="F27" s="115">
        <v>177</v>
      </c>
      <c r="G27" s="114">
        <v>176</v>
      </c>
      <c r="H27" s="114">
        <v>181</v>
      </c>
      <c r="I27" s="114">
        <v>169</v>
      </c>
      <c r="J27" s="140">
        <v>161</v>
      </c>
      <c r="K27" s="114">
        <v>16</v>
      </c>
      <c r="L27" s="116">
        <v>9.9378881987577632</v>
      </c>
    </row>
    <row r="28" spans="1:12" s="110" customFormat="1" ht="15" customHeight="1" x14ac:dyDescent="0.2">
      <c r="A28" s="120"/>
      <c r="B28" s="119"/>
      <c r="D28" s="259" t="s">
        <v>107</v>
      </c>
      <c r="E28" s="113">
        <v>51.902173913043477</v>
      </c>
      <c r="F28" s="115">
        <v>191</v>
      </c>
      <c r="G28" s="114">
        <v>203</v>
      </c>
      <c r="H28" s="114">
        <v>199</v>
      </c>
      <c r="I28" s="114">
        <v>161</v>
      </c>
      <c r="J28" s="140">
        <v>130</v>
      </c>
      <c r="K28" s="114">
        <v>61</v>
      </c>
      <c r="L28" s="116">
        <v>46.92307692307692</v>
      </c>
    </row>
    <row r="29" spans="1:12" s="110" customFormat="1" ht="24.95" customHeight="1" x14ac:dyDescent="0.2">
      <c r="A29" s="604" t="s">
        <v>189</v>
      </c>
      <c r="B29" s="605"/>
      <c r="C29" s="605"/>
      <c r="D29" s="606"/>
      <c r="E29" s="113">
        <v>90.993123431346547</v>
      </c>
      <c r="F29" s="115">
        <v>89186</v>
      </c>
      <c r="G29" s="114">
        <v>89958</v>
      </c>
      <c r="H29" s="114">
        <v>89833</v>
      </c>
      <c r="I29" s="114">
        <v>88007</v>
      </c>
      <c r="J29" s="140">
        <v>88098</v>
      </c>
      <c r="K29" s="114">
        <v>1088</v>
      </c>
      <c r="L29" s="116">
        <v>1.2349883084746531</v>
      </c>
    </row>
    <row r="30" spans="1:12" s="110" customFormat="1" ht="15" customHeight="1" x14ac:dyDescent="0.2">
      <c r="A30" s="120"/>
      <c r="B30" s="119"/>
      <c r="C30" s="258" t="s">
        <v>106</v>
      </c>
      <c r="E30" s="113">
        <v>49.610925481577823</v>
      </c>
      <c r="F30" s="115">
        <v>44246</v>
      </c>
      <c r="G30" s="114">
        <v>44533</v>
      </c>
      <c r="H30" s="114">
        <v>44535</v>
      </c>
      <c r="I30" s="114">
        <v>43556</v>
      </c>
      <c r="J30" s="140">
        <v>43678</v>
      </c>
      <c r="K30" s="114">
        <v>568</v>
      </c>
      <c r="L30" s="116">
        <v>1.3004258436741609</v>
      </c>
    </row>
    <row r="31" spans="1:12" s="110" customFormat="1" ht="15" customHeight="1" x14ac:dyDescent="0.2">
      <c r="A31" s="120"/>
      <c r="B31" s="119"/>
      <c r="C31" s="258" t="s">
        <v>107</v>
      </c>
      <c r="E31" s="113">
        <v>50.389074518422177</v>
      </c>
      <c r="F31" s="115">
        <v>44940</v>
      </c>
      <c r="G31" s="114">
        <v>45425</v>
      </c>
      <c r="H31" s="114">
        <v>45298</v>
      </c>
      <c r="I31" s="114">
        <v>44451</v>
      </c>
      <c r="J31" s="140">
        <v>44420</v>
      </c>
      <c r="K31" s="114">
        <v>520</v>
      </c>
      <c r="L31" s="116">
        <v>1.1706438541197659</v>
      </c>
    </row>
    <row r="32" spans="1:12" s="110" customFormat="1" ht="15" customHeight="1" x14ac:dyDescent="0.2">
      <c r="A32" s="120"/>
      <c r="B32" s="119" t="s">
        <v>117</v>
      </c>
      <c r="C32" s="258"/>
      <c r="E32" s="113">
        <v>8.9752484338971978</v>
      </c>
      <c r="F32" s="115">
        <v>8797</v>
      </c>
      <c r="G32" s="114">
        <v>8833</v>
      </c>
      <c r="H32" s="114">
        <v>8781</v>
      </c>
      <c r="I32" s="114">
        <v>8627</v>
      </c>
      <c r="J32" s="140">
        <v>8330</v>
      </c>
      <c r="K32" s="114">
        <v>467</v>
      </c>
      <c r="L32" s="116">
        <v>5.6062424969987994</v>
      </c>
    </row>
    <row r="33" spans="1:12" s="110" customFormat="1" ht="15" customHeight="1" x14ac:dyDescent="0.2">
      <c r="A33" s="120"/>
      <c r="B33" s="119"/>
      <c r="C33" s="258" t="s">
        <v>106</v>
      </c>
      <c r="E33" s="113">
        <v>56.030464931226554</v>
      </c>
      <c r="F33" s="115">
        <v>4929</v>
      </c>
      <c r="G33" s="114">
        <v>4968</v>
      </c>
      <c r="H33" s="114">
        <v>4962</v>
      </c>
      <c r="I33" s="114">
        <v>4905</v>
      </c>
      <c r="J33" s="140">
        <v>4722</v>
      </c>
      <c r="K33" s="114">
        <v>207</v>
      </c>
      <c r="L33" s="116">
        <v>4.3837357052096566</v>
      </c>
    </row>
    <row r="34" spans="1:12" s="110" customFormat="1" ht="15" customHeight="1" x14ac:dyDescent="0.2">
      <c r="A34" s="120"/>
      <c r="B34" s="119"/>
      <c r="C34" s="258" t="s">
        <v>107</v>
      </c>
      <c r="E34" s="113">
        <v>43.969535068773446</v>
      </c>
      <c r="F34" s="115">
        <v>3868</v>
      </c>
      <c r="G34" s="114">
        <v>3865</v>
      </c>
      <c r="H34" s="114">
        <v>3819</v>
      </c>
      <c r="I34" s="114">
        <v>3722</v>
      </c>
      <c r="J34" s="140">
        <v>3608</v>
      </c>
      <c r="K34" s="114">
        <v>260</v>
      </c>
      <c r="L34" s="116">
        <v>7.2062084257206207</v>
      </c>
    </row>
    <row r="35" spans="1:12" s="110" customFormat="1" ht="24.95" customHeight="1" x14ac:dyDescent="0.2">
      <c r="A35" s="604" t="s">
        <v>190</v>
      </c>
      <c r="B35" s="605"/>
      <c r="C35" s="605"/>
      <c r="D35" s="606"/>
      <c r="E35" s="113">
        <v>65.772236619258479</v>
      </c>
      <c r="F35" s="115">
        <v>64466</v>
      </c>
      <c r="G35" s="114">
        <v>64930</v>
      </c>
      <c r="H35" s="114">
        <v>65205</v>
      </c>
      <c r="I35" s="114">
        <v>63515</v>
      </c>
      <c r="J35" s="140">
        <v>63808</v>
      </c>
      <c r="K35" s="114">
        <v>658</v>
      </c>
      <c r="L35" s="116">
        <v>1.0312186559679037</v>
      </c>
    </row>
    <row r="36" spans="1:12" s="110" customFormat="1" ht="15" customHeight="1" x14ac:dyDescent="0.2">
      <c r="A36" s="120"/>
      <c r="B36" s="119"/>
      <c r="C36" s="258" t="s">
        <v>106</v>
      </c>
      <c r="E36" s="113">
        <v>65.15992926503894</v>
      </c>
      <c r="F36" s="115">
        <v>42006</v>
      </c>
      <c r="G36" s="114">
        <v>42199</v>
      </c>
      <c r="H36" s="114">
        <v>42416</v>
      </c>
      <c r="I36" s="114">
        <v>41445</v>
      </c>
      <c r="J36" s="140">
        <v>41627</v>
      </c>
      <c r="K36" s="114">
        <v>379</v>
      </c>
      <c r="L36" s="116">
        <v>0.91046676435967044</v>
      </c>
    </row>
    <row r="37" spans="1:12" s="110" customFormat="1" ht="15" customHeight="1" x14ac:dyDescent="0.2">
      <c r="A37" s="120"/>
      <c r="B37" s="119"/>
      <c r="C37" s="258" t="s">
        <v>107</v>
      </c>
      <c r="E37" s="113">
        <v>34.840070734961067</v>
      </c>
      <c r="F37" s="115">
        <v>22460</v>
      </c>
      <c r="G37" s="114">
        <v>22731</v>
      </c>
      <c r="H37" s="114">
        <v>22789</v>
      </c>
      <c r="I37" s="114">
        <v>22070</v>
      </c>
      <c r="J37" s="140">
        <v>22181</v>
      </c>
      <c r="K37" s="114">
        <v>279</v>
      </c>
      <c r="L37" s="116">
        <v>1.2578332807357648</v>
      </c>
    </row>
    <row r="38" spans="1:12" s="110" customFormat="1" ht="15" customHeight="1" x14ac:dyDescent="0.2">
      <c r="A38" s="120"/>
      <c r="B38" s="119" t="s">
        <v>182</v>
      </c>
      <c r="C38" s="258"/>
      <c r="E38" s="113">
        <v>34.227763380741528</v>
      </c>
      <c r="F38" s="115">
        <v>33548</v>
      </c>
      <c r="G38" s="114">
        <v>33895</v>
      </c>
      <c r="H38" s="114">
        <v>33442</v>
      </c>
      <c r="I38" s="114">
        <v>33151</v>
      </c>
      <c r="J38" s="140">
        <v>32651</v>
      </c>
      <c r="K38" s="114">
        <v>897</v>
      </c>
      <c r="L38" s="116">
        <v>2.7472359192674038</v>
      </c>
    </row>
    <row r="39" spans="1:12" s="110" customFormat="1" ht="15" customHeight="1" x14ac:dyDescent="0.2">
      <c r="A39" s="120"/>
      <c r="B39" s="119"/>
      <c r="C39" s="258" t="s">
        <v>106</v>
      </c>
      <c r="E39" s="113">
        <v>21.443901275783951</v>
      </c>
      <c r="F39" s="115">
        <v>7194</v>
      </c>
      <c r="G39" s="114">
        <v>7331</v>
      </c>
      <c r="H39" s="114">
        <v>7109</v>
      </c>
      <c r="I39" s="114">
        <v>7043</v>
      </c>
      <c r="J39" s="140">
        <v>6800</v>
      </c>
      <c r="K39" s="114">
        <v>394</v>
      </c>
      <c r="L39" s="116">
        <v>5.7941176470588234</v>
      </c>
    </row>
    <row r="40" spans="1:12" s="110" customFormat="1" ht="15" customHeight="1" x14ac:dyDescent="0.2">
      <c r="A40" s="120"/>
      <c r="B40" s="119"/>
      <c r="C40" s="258" t="s">
        <v>107</v>
      </c>
      <c r="E40" s="113">
        <v>78.556098724216042</v>
      </c>
      <c r="F40" s="115">
        <v>26354</v>
      </c>
      <c r="G40" s="114">
        <v>26564</v>
      </c>
      <c r="H40" s="114">
        <v>26333</v>
      </c>
      <c r="I40" s="114">
        <v>26108</v>
      </c>
      <c r="J40" s="140">
        <v>25851</v>
      </c>
      <c r="K40" s="114">
        <v>503</v>
      </c>
      <c r="L40" s="116">
        <v>1.9457661212332211</v>
      </c>
    </row>
    <row r="41" spans="1:12" s="110" customFormat="1" ht="24.75" customHeight="1" x14ac:dyDescent="0.2">
      <c r="A41" s="604" t="s">
        <v>518</v>
      </c>
      <c r="B41" s="605"/>
      <c r="C41" s="605"/>
      <c r="D41" s="606"/>
      <c r="E41" s="113">
        <v>5.4002489440284043</v>
      </c>
      <c r="F41" s="115">
        <v>5293</v>
      </c>
      <c r="G41" s="114">
        <v>5832</v>
      </c>
      <c r="H41" s="114">
        <v>5889</v>
      </c>
      <c r="I41" s="114">
        <v>4515</v>
      </c>
      <c r="J41" s="140">
        <v>5224</v>
      </c>
      <c r="K41" s="114">
        <v>69</v>
      </c>
      <c r="L41" s="116">
        <v>1.3208269525267995</v>
      </c>
    </row>
    <row r="42" spans="1:12" s="110" customFormat="1" ht="15" customHeight="1" x14ac:dyDescent="0.2">
      <c r="A42" s="120"/>
      <c r="B42" s="119"/>
      <c r="C42" s="258" t="s">
        <v>106</v>
      </c>
      <c r="E42" s="113">
        <v>52.049877196296997</v>
      </c>
      <c r="F42" s="115">
        <v>2755</v>
      </c>
      <c r="G42" s="114">
        <v>3073</v>
      </c>
      <c r="H42" s="114">
        <v>3136</v>
      </c>
      <c r="I42" s="114">
        <v>2359</v>
      </c>
      <c r="J42" s="140">
        <v>2709</v>
      </c>
      <c r="K42" s="114">
        <v>46</v>
      </c>
      <c r="L42" s="116">
        <v>1.6980435585086748</v>
      </c>
    </row>
    <row r="43" spans="1:12" s="110" customFormat="1" ht="15" customHeight="1" x14ac:dyDescent="0.2">
      <c r="A43" s="123"/>
      <c r="B43" s="124"/>
      <c r="C43" s="260" t="s">
        <v>107</v>
      </c>
      <c r="D43" s="261"/>
      <c r="E43" s="125">
        <v>47.950122803703003</v>
      </c>
      <c r="F43" s="143">
        <v>2538</v>
      </c>
      <c r="G43" s="144">
        <v>2759</v>
      </c>
      <c r="H43" s="144">
        <v>2753</v>
      </c>
      <c r="I43" s="144">
        <v>2156</v>
      </c>
      <c r="J43" s="145">
        <v>2515</v>
      </c>
      <c r="K43" s="144">
        <v>23</v>
      </c>
      <c r="L43" s="146">
        <v>0.91451292246520877</v>
      </c>
    </row>
    <row r="44" spans="1:12" s="110" customFormat="1" ht="45.75" customHeight="1" x14ac:dyDescent="0.2">
      <c r="A44" s="604" t="s">
        <v>191</v>
      </c>
      <c r="B44" s="605"/>
      <c r="C44" s="605"/>
      <c r="D44" s="606"/>
      <c r="E44" s="113">
        <v>1.2539025037239577</v>
      </c>
      <c r="F44" s="115">
        <v>1229</v>
      </c>
      <c r="G44" s="114">
        <v>1264</v>
      </c>
      <c r="H44" s="114">
        <v>1302</v>
      </c>
      <c r="I44" s="114">
        <v>1240</v>
      </c>
      <c r="J44" s="140">
        <v>1257</v>
      </c>
      <c r="K44" s="114">
        <v>-28</v>
      </c>
      <c r="L44" s="116">
        <v>-2.2275258552108195</v>
      </c>
    </row>
    <row r="45" spans="1:12" s="110" customFormat="1" ht="15" customHeight="1" x14ac:dyDescent="0.2">
      <c r="A45" s="120"/>
      <c r="B45" s="119"/>
      <c r="C45" s="258" t="s">
        <v>106</v>
      </c>
      <c r="E45" s="113">
        <v>58.014646053702194</v>
      </c>
      <c r="F45" s="115">
        <v>713</v>
      </c>
      <c r="G45" s="114">
        <v>732</v>
      </c>
      <c r="H45" s="114">
        <v>758</v>
      </c>
      <c r="I45" s="114">
        <v>714</v>
      </c>
      <c r="J45" s="140">
        <v>725</v>
      </c>
      <c r="K45" s="114">
        <v>-12</v>
      </c>
      <c r="L45" s="116">
        <v>-1.6551724137931034</v>
      </c>
    </row>
    <row r="46" spans="1:12" s="110" customFormat="1" ht="15" customHeight="1" x14ac:dyDescent="0.2">
      <c r="A46" s="123"/>
      <c r="B46" s="124"/>
      <c r="C46" s="260" t="s">
        <v>107</v>
      </c>
      <c r="D46" s="261"/>
      <c r="E46" s="125">
        <v>41.985353946297806</v>
      </c>
      <c r="F46" s="143">
        <v>516</v>
      </c>
      <c r="G46" s="144">
        <v>532</v>
      </c>
      <c r="H46" s="144">
        <v>544</v>
      </c>
      <c r="I46" s="144">
        <v>526</v>
      </c>
      <c r="J46" s="145">
        <v>532</v>
      </c>
      <c r="K46" s="144">
        <v>-16</v>
      </c>
      <c r="L46" s="146">
        <v>-3.007518796992481</v>
      </c>
    </row>
    <row r="47" spans="1:12" s="110" customFormat="1" ht="39" customHeight="1" x14ac:dyDescent="0.2">
      <c r="A47" s="604" t="s">
        <v>519</v>
      </c>
      <c r="B47" s="607"/>
      <c r="C47" s="607"/>
      <c r="D47" s="608"/>
      <c r="E47" s="113">
        <v>0.40198339012794093</v>
      </c>
      <c r="F47" s="115">
        <v>394</v>
      </c>
      <c r="G47" s="114">
        <v>398</v>
      </c>
      <c r="H47" s="114">
        <v>388</v>
      </c>
      <c r="I47" s="114">
        <v>368</v>
      </c>
      <c r="J47" s="140">
        <v>400</v>
      </c>
      <c r="K47" s="114">
        <v>-6</v>
      </c>
      <c r="L47" s="116">
        <v>-1.5</v>
      </c>
    </row>
    <row r="48" spans="1:12" s="110" customFormat="1" ht="15" customHeight="1" x14ac:dyDescent="0.2">
      <c r="A48" s="120"/>
      <c r="B48" s="119"/>
      <c r="C48" s="258" t="s">
        <v>106</v>
      </c>
      <c r="E48" s="113">
        <v>38.578680203045685</v>
      </c>
      <c r="F48" s="115">
        <v>152</v>
      </c>
      <c r="G48" s="114">
        <v>152</v>
      </c>
      <c r="H48" s="114">
        <v>152</v>
      </c>
      <c r="I48" s="114">
        <v>140</v>
      </c>
      <c r="J48" s="140">
        <v>146</v>
      </c>
      <c r="K48" s="114">
        <v>6</v>
      </c>
      <c r="L48" s="116">
        <v>4.1095890410958908</v>
      </c>
    </row>
    <row r="49" spans="1:12" s="110" customFormat="1" ht="15" customHeight="1" x14ac:dyDescent="0.2">
      <c r="A49" s="123"/>
      <c r="B49" s="124"/>
      <c r="C49" s="260" t="s">
        <v>107</v>
      </c>
      <c r="D49" s="261"/>
      <c r="E49" s="125">
        <v>61.421319796954315</v>
      </c>
      <c r="F49" s="143">
        <v>242</v>
      </c>
      <c r="G49" s="144">
        <v>246</v>
      </c>
      <c r="H49" s="144">
        <v>236</v>
      </c>
      <c r="I49" s="144">
        <v>228</v>
      </c>
      <c r="J49" s="145">
        <v>254</v>
      </c>
      <c r="K49" s="144">
        <v>-12</v>
      </c>
      <c r="L49" s="146">
        <v>-4.7244094488188972</v>
      </c>
    </row>
    <row r="50" spans="1:12" s="110" customFormat="1" ht="24.95" customHeight="1" x14ac:dyDescent="0.2">
      <c r="A50" s="609" t="s">
        <v>192</v>
      </c>
      <c r="B50" s="610"/>
      <c r="C50" s="610"/>
      <c r="D50" s="611"/>
      <c r="E50" s="262">
        <v>13.850062236007101</v>
      </c>
      <c r="F50" s="263">
        <v>13575</v>
      </c>
      <c r="G50" s="264">
        <v>14327</v>
      </c>
      <c r="H50" s="264">
        <v>14285</v>
      </c>
      <c r="I50" s="264">
        <v>13030</v>
      </c>
      <c r="J50" s="265">
        <v>13010</v>
      </c>
      <c r="K50" s="263">
        <v>565</v>
      </c>
      <c r="L50" s="266">
        <v>4.3428132205995391</v>
      </c>
    </row>
    <row r="51" spans="1:12" s="110" customFormat="1" ht="15" customHeight="1" x14ac:dyDescent="0.2">
      <c r="A51" s="120"/>
      <c r="B51" s="119"/>
      <c r="C51" s="258" t="s">
        <v>106</v>
      </c>
      <c r="E51" s="113">
        <v>52.316758747697975</v>
      </c>
      <c r="F51" s="115">
        <v>7102</v>
      </c>
      <c r="G51" s="114">
        <v>7477</v>
      </c>
      <c r="H51" s="114">
        <v>7516</v>
      </c>
      <c r="I51" s="114">
        <v>6831</v>
      </c>
      <c r="J51" s="140">
        <v>6784</v>
      </c>
      <c r="K51" s="114">
        <v>318</v>
      </c>
      <c r="L51" s="116">
        <v>4.6875</v>
      </c>
    </row>
    <row r="52" spans="1:12" s="110" customFormat="1" ht="15" customHeight="1" x14ac:dyDescent="0.2">
      <c r="A52" s="120"/>
      <c r="B52" s="119"/>
      <c r="C52" s="258" t="s">
        <v>107</v>
      </c>
      <c r="E52" s="113">
        <v>47.683241252302025</v>
      </c>
      <c r="F52" s="115">
        <v>6473</v>
      </c>
      <c r="G52" s="114">
        <v>6850</v>
      </c>
      <c r="H52" s="114">
        <v>6769</v>
      </c>
      <c r="I52" s="114">
        <v>6199</v>
      </c>
      <c r="J52" s="140">
        <v>6226</v>
      </c>
      <c r="K52" s="114">
        <v>247</v>
      </c>
      <c r="L52" s="116">
        <v>3.9672341792483135</v>
      </c>
    </row>
    <row r="53" spans="1:12" s="110" customFormat="1" ht="15" customHeight="1" x14ac:dyDescent="0.2">
      <c r="A53" s="120"/>
      <c r="B53" s="119"/>
      <c r="C53" s="258" t="s">
        <v>187</v>
      </c>
      <c r="D53" s="110" t="s">
        <v>193</v>
      </c>
      <c r="E53" s="113">
        <v>27.027624309392266</v>
      </c>
      <c r="F53" s="115">
        <v>3669</v>
      </c>
      <c r="G53" s="114">
        <v>4274</v>
      </c>
      <c r="H53" s="114">
        <v>4336</v>
      </c>
      <c r="I53" s="114">
        <v>3188</v>
      </c>
      <c r="J53" s="140">
        <v>3481</v>
      </c>
      <c r="K53" s="114">
        <v>188</v>
      </c>
      <c r="L53" s="116">
        <v>5.4007469118069524</v>
      </c>
    </row>
    <row r="54" spans="1:12" s="110" customFormat="1" ht="15" customHeight="1" x14ac:dyDescent="0.2">
      <c r="A54" s="120"/>
      <c r="B54" s="119"/>
      <c r="D54" s="267" t="s">
        <v>194</v>
      </c>
      <c r="E54" s="113">
        <v>53.202507495230307</v>
      </c>
      <c r="F54" s="115">
        <v>1952</v>
      </c>
      <c r="G54" s="114">
        <v>2273</v>
      </c>
      <c r="H54" s="114">
        <v>2360</v>
      </c>
      <c r="I54" s="114">
        <v>1744</v>
      </c>
      <c r="J54" s="140">
        <v>1884</v>
      </c>
      <c r="K54" s="114">
        <v>68</v>
      </c>
      <c r="L54" s="116">
        <v>3.6093418259023355</v>
      </c>
    </row>
    <row r="55" spans="1:12" s="110" customFormat="1" ht="15" customHeight="1" x14ac:dyDescent="0.2">
      <c r="A55" s="120"/>
      <c r="B55" s="119"/>
      <c r="D55" s="267" t="s">
        <v>195</v>
      </c>
      <c r="E55" s="113">
        <v>46.797492504769693</v>
      </c>
      <c r="F55" s="115">
        <v>1717</v>
      </c>
      <c r="G55" s="114">
        <v>2001</v>
      </c>
      <c r="H55" s="114">
        <v>1976</v>
      </c>
      <c r="I55" s="114">
        <v>1444</v>
      </c>
      <c r="J55" s="140">
        <v>1597</v>
      </c>
      <c r="K55" s="114">
        <v>120</v>
      </c>
      <c r="L55" s="116">
        <v>7.5140889167188476</v>
      </c>
    </row>
    <row r="56" spans="1:12" s="110" customFormat="1" ht="15" customHeight="1" x14ac:dyDescent="0.2">
      <c r="A56" s="120"/>
      <c r="B56" s="119" t="s">
        <v>196</v>
      </c>
      <c r="C56" s="258"/>
      <c r="E56" s="113">
        <v>59.400697859489462</v>
      </c>
      <c r="F56" s="115">
        <v>58221</v>
      </c>
      <c r="G56" s="114">
        <v>58112</v>
      </c>
      <c r="H56" s="114">
        <v>58256</v>
      </c>
      <c r="I56" s="114">
        <v>57806</v>
      </c>
      <c r="J56" s="140">
        <v>57815</v>
      </c>
      <c r="K56" s="114">
        <v>406</v>
      </c>
      <c r="L56" s="116">
        <v>0.70223990313932372</v>
      </c>
    </row>
    <row r="57" spans="1:12" s="110" customFormat="1" ht="15" customHeight="1" x14ac:dyDescent="0.2">
      <c r="A57" s="120"/>
      <c r="B57" s="119"/>
      <c r="C57" s="258" t="s">
        <v>106</v>
      </c>
      <c r="E57" s="113">
        <v>49.49245117741021</v>
      </c>
      <c r="F57" s="115">
        <v>28815</v>
      </c>
      <c r="G57" s="114">
        <v>28698</v>
      </c>
      <c r="H57" s="114">
        <v>28766</v>
      </c>
      <c r="I57" s="114">
        <v>28442</v>
      </c>
      <c r="J57" s="140">
        <v>28529</v>
      </c>
      <c r="K57" s="114">
        <v>286</v>
      </c>
      <c r="L57" s="116">
        <v>1.002488695713134</v>
      </c>
    </row>
    <row r="58" spans="1:12" s="110" customFormat="1" ht="15" customHeight="1" x14ac:dyDescent="0.2">
      <c r="A58" s="120"/>
      <c r="B58" s="119"/>
      <c r="C58" s="258" t="s">
        <v>107</v>
      </c>
      <c r="E58" s="113">
        <v>50.50754882258979</v>
      </c>
      <c r="F58" s="115">
        <v>29406</v>
      </c>
      <c r="G58" s="114">
        <v>29414</v>
      </c>
      <c r="H58" s="114">
        <v>29490</v>
      </c>
      <c r="I58" s="114">
        <v>29364</v>
      </c>
      <c r="J58" s="140">
        <v>29286</v>
      </c>
      <c r="K58" s="114">
        <v>120</v>
      </c>
      <c r="L58" s="116">
        <v>0.4097520999795124</v>
      </c>
    </row>
    <row r="59" spans="1:12" s="110" customFormat="1" ht="15" customHeight="1" x14ac:dyDescent="0.2">
      <c r="A59" s="120"/>
      <c r="B59" s="119"/>
      <c r="C59" s="258" t="s">
        <v>105</v>
      </c>
      <c r="D59" s="110" t="s">
        <v>197</v>
      </c>
      <c r="E59" s="113">
        <v>92.49755242953573</v>
      </c>
      <c r="F59" s="115">
        <v>53853</v>
      </c>
      <c r="G59" s="114">
        <v>53727</v>
      </c>
      <c r="H59" s="114">
        <v>53905</v>
      </c>
      <c r="I59" s="114">
        <v>53504</v>
      </c>
      <c r="J59" s="140">
        <v>53542</v>
      </c>
      <c r="K59" s="114">
        <v>311</v>
      </c>
      <c r="L59" s="116">
        <v>0.58085241492659967</v>
      </c>
    </row>
    <row r="60" spans="1:12" s="110" customFormat="1" ht="15" customHeight="1" x14ac:dyDescent="0.2">
      <c r="A60" s="120"/>
      <c r="B60" s="119"/>
      <c r="C60" s="258"/>
      <c r="D60" s="267" t="s">
        <v>198</v>
      </c>
      <c r="E60" s="113">
        <v>47.64637067572837</v>
      </c>
      <c r="F60" s="115">
        <v>25659</v>
      </c>
      <c r="G60" s="114">
        <v>25535</v>
      </c>
      <c r="H60" s="114">
        <v>25629</v>
      </c>
      <c r="I60" s="114">
        <v>25338</v>
      </c>
      <c r="J60" s="140">
        <v>25434</v>
      </c>
      <c r="K60" s="114">
        <v>225</v>
      </c>
      <c r="L60" s="116">
        <v>0.88464260438782727</v>
      </c>
    </row>
    <row r="61" spans="1:12" s="110" customFormat="1" ht="15" customHeight="1" x14ac:dyDescent="0.2">
      <c r="A61" s="120"/>
      <c r="B61" s="119"/>
      <c r="C61" s="258"/>
      <c r="D61" s="267" t="s">
        <v>199</v>
      </c>
      <c r="E61" s="113">
        <v>52.35362932427163</v>
      </c>
      <c r="F61" s="115">
        <v>28194</v>
      </c>
      <c r="G61" s="114">
        <v>28192</v>
      </c>
      <c r="H61" s="114">
        <v>28276</v>
      </c>
      <c r="I61" s="114">
        <v>28166</v>
      </c>
      <c r="J61" s="140">
        <v>28108</v>
      </c>
      <c r="K61" s="114">
        <v>86</v>
      </c>
      <c r="L61" s="116">
        <v>0.30596271524121249</v>
      </c>
    </row>
    <row r="62" spans="1:12" s="110" customFormat="1" ht="15" customHeight="1" x14ac:dyDescent="0.2">
      <c r="A62" s="120"/>
      <c r="B62" s="119"/>
      <c r="C62" s="258"/>
      <c r="D62" s="258" t="s">
        <v>200</v>
      </c>
      <c r="E62" s="113">
        <v>7.5024475704642652</v>
      </c>
      <c r="F62" s="115">
        <v>4368</v>
      </c>
      <c r="G62" s="114">
        <v>4385</v>
      </c>
      <c r="H62" s="114">
        <v>4351</v>
      </c>
      <c r="I62" s="114">
        <v>4302</v>
      </c>
      <c r="J62" s="140">
        <v>4273</v>
      </c>
      <c r="K62" s="114">
        <v>95</v>
      </c>
      <c r="L62" s="116">
        <v>2.223262344956705</v>
      </c>
    </row>
    <row r="63" spans="1:12" s="110" customFormat="1" ht="15" customHeight="1" x14ac:dyDescent="0.2">
      <c r="A63" s="120"/>
      <c r="B63" s="119"/>
      <c r="C63" s="258"/>
      <c r="D63" s="267" t="s">
        <v>198</v>
      </c>
      <c r="E63" s="113">
        <v>72.252747252747255</v>
      </c>
      <c r="F63" s="115">
        <v>3156</v>
      </c>
      <c r="G63" s="114">
        <v>3163</v>
      </c>
      <c r="H63" s="114">
        <v>3137</v>
      </c>
      <c r="I63" s="114">
        <v>3104</v>
      </c>
      <c r="J63" s="140">
        <v>3095</v>
      </c>
      <c r="K63" s="114">
        <v>61</v>
      </c>
      <c r="L63" s="116">
        <v>1.9709208400646203</v>
      </c>
    </row>
    <row r="64" spans="1:12" s="110" customFormat="1" ht="15" customHeight="1" x14ac:dyDescent="0.2">
      <c r="A64" s="120"/>
      <c r="B64" s="119"/>
      <c r="C64" s="258"/>
      <c r="D64" s="267" t="s">
        <v>199</v>
      </c>
      <c r="E64" s="113">
        <v>27.747252747252748</v>
      </c>
      <c r="F64" s="115">
        <v>1212</v>
      </c>
      <c r="G64" s="114">
        <v>1222</v>
      </c>
      <c r="H64" s="114">
        <v>1214</v>
      </c>
      <c r="I64" s="114">
        <v>1198</v>
      </c>
      <c r="J64" s="140">
        <v>1178</v>
      </c>
      <c r="K64" s="114">
        <v>34</v>
      </c>
      <c r="L64" s="116">
        <v>2.8862478777589136</v>
      </c>
    </row>
    <row r="65" spans="1:12" s="110" customFormat="1" ht="15" customHeight="1" x14ac:dyDescent="0.2">
      <c r="A65" s="120"/>
      <c r="B65" s="119" t="s">
        <v>201</v>
      </c>
      <c r="C65" s="258"/>
      <c r="E65" s="113">
        <v>17.78725488195564</v>
      </c>
      <c r="F65" s="115">
        <v>17434</v>
      </c>
      <c r="G65" s="114">
        <v>17329</v>
      </c>
      <c r="H65" s="114">
        <v>17002</v>
      </c>
      <c r="I65" s="114">
        <v>16777</v>
      </c>
      <c r="J65" s="140">
        <v>16519</v>
      </c>
      <c r="K65" s="114">
        <v>915</v>
      </c>
      <c r="L65" s="116">
        <v>5.5390762152672677</v>
      </c>
    </row>
    <row r="66" spans="1:12" s="110" customFormat="1" ht="15" customHeight="1" x14ac:dyDescent="0.2">
      <c r="A66" s="120"/>
      <c r="B66" s="119"/>
      <c r="C66" s="258" t="s">
        <v>106</v>
      </c>
      <c r="E66" s="113">
        <v>50.963634277847881</v>
      </c>
      <c r="F66" s="115">
        <v>8885</v>
      </c>
      <c r="G66" s="114">
        <v>8824</v>
      </c>
      <c r="H66" s="114">
        <v>8719</v>
      </c>
      <c r="I66" s="114">
        <v>8673</v>
      </c>
      <c r="J66" s="140">
        <v>8565</v>
      </c>
      <c r="K66" s="114">
        <v>320</v>
      </c>
      <c r="L66" s="116">
        <v>3.7361354349095155</v>
      </c>
    </row>
    <row r="67" spans="1:12" s="110" customFormat="1" ht="15" customHeight="1" x14ac:dyDescent="0.2">
      <c r="A67" s="120"/>
      <c r="B67" s="119"/>
      <c r="C67" s="258" t="s">
        <v>107</v>
      </c>
      <c r="E67" s="113">
        <v>49.036365722152119</v>
      </c>
      <c r="F67" s="115">
        <v>8549</v>
      </c>
      <c r="G67" s="114">
        <v>8505</v>
      </c>
      <c r="H67" s="114">
        <v>8283</v>
      </c>
      <c r="I67" s="114">
        <v>8104</v>
      </c>
      <c r="J67" s="140">
        <v>7954</v>
      </c>
      <c r="K67" s="114">
        <v>595</v>
      </c>
      <c r="L67" s="116">
        <v>7.4805129494593912</v>
      </c>
    </row>
    <row r="68" spans="1:12" s="110" customFormat="1" ht="15" customHeight="1" x14ac:dyDescent="0.2">
      <c r="A68" s="120"/>
      <c r="B68" s="119"/>
      <c r="C68" s="258" t="s">
        <v>105</v>
      </c>
      <c r="D68" s="110" t="s">
        <v>202</v>
      </c>
      <c r="E68" s="113">
        <v>23.37960307445222</v>
      </c>
      <c r="F68" s="115">
        <v>4076</v>
      </c>
      <c r="G68" s="114">
        <v>4027</v>
      </c>
      <c r="H68" s="114">
        <v>3817</v>
      </c>
      <c r="I68" s="114">
        <v>3698</v>
      </c>
      <c r="J68" s="140">
        <v>3550</v>
      </c>
      <c r="K68" s="114">
        <v>526</v>
      </c>
      <c r="L68" s="116">
        <v>14.816901408450704</v>
      </c>
    </row>
    <row r="69" spans="1:12" s="110" customFormat="1" ht="15" customHeight="1" x14ac:dyDescent="0.2">
      <c r="A69" s="120"/>
      <c r="B69" s="119"/>
      <c r="C69" s="258"/>
      <c r="D69" s="267" t="s">
        <v>198</v>
      </c>
      <c r="E69" s="113">
        <v>48.037291462217858</v>
      </c>
      <c r="F69" s="115">
        <v>1958</v>
      </c>
      <c r="G69" s="114">
        <v>1932</v>
      </c>
      <c r="H69" s="114">
        <v>1847</v>
      </c>
      <c r="I69" s="114">
        <v>1809</v>
      </c>
      <c r="J69" s="140">
        <v>1718</v>
      </c>
      <c r="K69" s="114">
        <v>240</v>
      </c>
      <c r="L69" s="116">
        <v>13.969732246798603</v>
      </c>
    </row>
    <row r="70" spans="1:12" s="110" customFormat="1" ht="15" customHeight="1" x14ac:dyDescent="0.2">
      <c r="A70" s="120"/>
      <c r="B70" s="119"/>
      <c r="C70" s="258"/>
      <c r="D70" s="267" t="s">
        <v>199</v>
      </c>
      <c r="E70" s="113">
        <v>51.962708537782142</v>
      </c>
      <c r="F70" s="115">
        <v>2118</v>
      </c>
      <c r="G70" s="114">
        <v>2095</v>
      </c>
      <c r="H70" s="114">
        <v>1970</v>
      </c>
      <c r="I70" s="114">
        <v>1889</v>
      </c>
      <c r="J70" s="140">
        <v>1832</v>
      </c>
      <c r="K70" s="114">
        <v>286</v>
      </c>
      <c r="L70" s="116">
        <v>15.611353711790393</v>
      </c>
    </row>
    <row r="71" spans="1:12" s="110" customFormat="1" ht="15" customHeight="1" x14ac:dyDescent="0.2">
      <c r="A71" s="120"/>
      <c r="B71" s="119"/>
      <c r="C71" s="258"/>
      <c r="D71" s="110" t="s">
        <v>203</v>
      </c>
      <c r="E71" s="113">
        <v>70.557531260754843</v>
      </c>
      <c r="F71" s="115">
        <v>12301</v>
      </c>
      <c r="G71" s="114">
        <v>12230</v>
      </c>
      <c r="H71" s="114">
        <v>12115</v>
      </c>
      <c r="I71" s="114">
        <v>12023</v>
      </c>
      <c r="J71" s="140">
        <v>11953</v>
      </c>
      <c r="K71" s="114">
        <v>348</v>
      </c>
      <c r="L71" s="116">
        <v>2.9114029950640008</v>
      </c>
    </row>
    <row r="72" spans="1:12" s="110" customFormat="1" ht="15" customHeight="1" x14ac:dyDescent="0.2">
      <c r="A72" s="120"/>
      <c r="B72" s="119"/>
      <c r="C72" s="258"/>
      <c r="D72" s="267" t="s">
        <v>198</v>
      </c>
      <c r="E72" s="113">
        <v>51.760019510608892</v>
      </c>
      <c r="F72" s="115">
        <v>6367</v>
      </c>
      <c r="G72" s="114">
        <v>6322</v>
      </c>
      <c r="H72" s="114">
        <v>6296</v>
      </c>
      <c r="I72" s="114">
        <v>6294</v>
      </c>
      <c r="J72" s="140">
        <v>6287</v>
      </c>
      <c r="K72" s="114">
        <v>80</v>
      </c>
      <c r="L72" s="116">
        <v>1.2724669953873071</v>
      </c>
    </row>
    <row r="73" spans="1:12" s="110" customFormat="1" ht="15" customHeight="1" x14ac:dyDescent="0.2">
      <c r="A73" s="120"/>
      <c r="B73" s="119"/>
      <c r="C73" s="258"/>
      <c r="D73" s="267" t="s">
        <v>199</v>
      </c>
      <c r="E73" s="113">
        <v>48.239980489391108</v>
      </c>
      <c r="F73" s="115">
        <v>5934</v>
      </c>
      <c r="G73" s="114">
        <v>5908</v>
      </c>
      <c r="H73" s="114">
        <v>5819</v>
      </c>
      <c r="I73" s="114">
        <v>5729</v>
      </c>
      <c r="J73" s="140">
        <v>5666</v>
      </c>
      <c r="K73" s="114">
        <v>268</v>
      </c>
      <c r="L73" s="116">
        <v>4.7299682315566534</v>
      </c>
    </row>
    <row r="74" spans="1:12" s="110" customFormat="1" ht="15" customHeight="1" x14ac:dyDescent="0.2">
      <c r="A74" s="120"/>
      <c r="B74" s="119"/>
      <c r="C74" s="258"/>
      <c r="D74" s="110" t="s">
        <v>204</v>
      </c>
      <c r="E74" s="113">
        <v>6.0628656647929331</v>
      </c>
      <c r="F74" s="115">
        <v>1057</v>
      </c>
      <c r="G74" s="114">
        <v>1072</v>
      </c>
      <c r="H74" s="114">
        <v>1070</v>
      </c>
      <c r="I74" s="114">
        <v>1056</v>
      </c>
      <c r="J74" s="140">
        <v>1016</v>
      </c>
      <c r="K74" s="114">
        <v>41</v>
      </c>
      <c r="L74" s="116">
        <v>4.0354330708661417</v>
      </c>
    </row>
    <row r="75" spans="1:12" s="110" customFormat="1" ht="15" customHeight="1" x14ac:dyDescent="0.2">
      <c r="A75" s="120"/>
      <c r="B75" s="119"/>
      <c r="C75" s="258"/>
      <c r="D75" s="267" t="s">
        <v>198</v>
      </c>
      <c r="E75" s="113">
        <v>52.980132450331126</v>
      </c>
      <c r="F75" s="115">
        <v>560</v>
      </c>
      <c r="G75" s="114">
        <v>570</v>
      </c>
      <c r="H75" s="114">
        <v>576</v>
      </c>
      <c r="I75" s="114">
        <v>570</v>
      </c>
      <c r="J75" s="140">
        <v>560</v>
      </c>
      <c r="K75" s="114">
        <v>0</v>
      </c>
      <c r="L75" s="116">
        <v>0</v>
      </c>
    </row>
    <row r="76" spans="1:12" s="110" customFormat="1" ht="15" customHeight="1" x14ac:dyDescent="0.2">
      <c r="A76" s="120"/>
      <c r="B76" s="119"/>
      <c r="C76" s="258"/>
      <c r="D76" s="267" t="s">
        <v>199</v>
      </c>
      <c r="E76" s="113">
        <v>47.019867549668874</v>
      </c>
      <c r="F76" s="115">
        <v>497</v>
      </c>
      <c r="G76" s="114">
        <v>502</v>
      </c>
      <c r="H76" s="114">
        <v>494</v>
      </c>
      <c r="I76" s="114">
        <v>486</v>
      </c>
      <c r="J76" s="140">
        <v>456</v>
      </c>
      <c r="K76" s="114">
        <v>41</v>
      </c>
      <c r="L76" s="116">
        <v>8.9912280701754383</v>
      </c>
    </row>
    <row r="77" spans="1:12" s="110" customFormat="1" ht="15" customHeight="1" x14ac:dyDescent="0.2">
      <c r="A77" s="534"/>
      <c r="B77" s="119" t="s">
        <v>205</v>
      </c>
      <c r="C77" s="268"/>
      <c r="D77" s="182"/>
      <c r="E77" s="113">
        <v>8.9619850225477986</v>
      </c>
      <c r="F77" s="115">
        <v>8784</v>
      </c>
      <c r="G77" s="114">
        <v>9057</v>
      </c>
      <c r="H77" s="114">
        <v>9104</v>
      </c>
      <c r="I77" s="114">
        <v>9053</v>
      </c>
      <c r="J77" s="140">
        <v>9115</v>
      </c>
      <c r="K77" s="114">
        <v>-331</v>
      </c>
      <c r="L77" s="116">
        <v>-3.6313768513439384</v>
      </c>
    </row>
    <row r="78" spans="1:12" s="110" customFormat="1" ht="15" customHeight="1" x14ac:dyDescent="0.2">
      <c r="A78" s="120"/>
      <c r="B78" s="119"/>
      <c r="C78" s="268" t="s">
        <v>106</v>
      </c>
      <c r="D78" s="182"/>
      <c r="E78" s="113">
        <v>50.068306010928964</v>
      </c>
      <c r="F78" s="115">
        <v>4398</v>
      </c>
      <c r="G78" s="114">
        <v>4531</v>
      </c>
      <c r="H78" s="114">
        <v>4524</v>
      </c>
      <c r="I78" s="114">
        <v>4542</v>
      </c>
      <c r="J78" s="140">
        <v>4549</v>
      </c>
      <c r="K78" s="114">
        <v>-151</v>
      </c>
      <c r="L78" s="116">
        <v>-3.319410859529567</v>
      </c>
    </row>
    <row r="79" spans="1:12" s="110" customFormat="1" ht="15" customHeight="1" x14ac:dyDescent="0.2">
      <c r="A79" s="123"/>
      <c r="B79" s="124"/>
      <c r="C79" s="260" t="s">
        <v>107</v>
      </c>
      <c r="D79" s="261"/>
      <c r="E79" s="125">
        <v>49.931693989071036</v>
      </c>
      <c r="F79" s="143">
        <v>4386</v>
      </c>
      <c r="G79" s="144">
        <v>4526</v>
      </c>
      <c r="H79" s="144">
        <v>4580</v>
      </c>
      <c r="I79" s="144">
        <v>4511</v>
      </c>
      <c r="J79" s="145">
        <v>4566</v>
      </c>
      <c r="K79" s="144">
        <v>-180</v>
      </c>
      <c r="L79" s="146">
        <v>-3.9421813403416559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98014</v>
      </c>
      <c r="E11" s="114">
        <v>98825</v>
      </c>
      <c r="F11" s="114">
        <v>98647</v>
      </c>
      <c r="G11" s="114">
        <v>96666</v>
      </c>
      <c r="H11" s="140">
        <v>96459</v>
      </c>
      <c r="I11" s="115">
        <v>1555</v>
      </c>
      <c r="J11" s="116">
        <v>1.6120838905649033</v>
      </c>
    </row>
    <row r="12" spans="1:15" s="110" customFormat="1" ht="24.95" customHeight="1" x14ac:dyDescent="0.2">
      <c r="A12" s="193" t="s">
        <v>132</v>
      </c>
      <c r="B12" s="194" t="s">
        <v>133</v>
      </c>
      <c r="C12" s="113">
        <v>4.3871283694166138E-2</v>
      </c>
      <c r="D12" s="115">
        <v>43</v>
      </c>
      <c r="E12" s="114">
        <v>41</v>
      </c>
      <c r="F12" s="114">
        <v>41</v>
      </c>
      <c r="G12" s="114">
        <v>50</v>
      </c>
      <c r="H12" s="140">
        <v>49</v>
      </c>
      <c r="I12" s="115">
        <v>-6</v>
      </c>
      <c r="J12" s="116">
        <v>-12.244897959183673</v>
      </c>
    </row>
    <row r="13" spans="1:15" s="110" customFormat="1" ht="24.95" customHeight="1" x14ac:dyDescent="0.2">
      <c r="A13" s="193" t="s">
        <v>134</v>
      </c>
      <c r="B13" s="199" t="s">
        <v>214</v>
      </c>
      <c r="C13" s="113">
        <v>1.5936498867508724</v>
      </c>
      <c r="D13" s="115">
        <v>1562</v>
      </c>
      <c r="E13" s="114">
        <v>1601</v>
      </c>
      <c r="F13" s="114">
        <v>1603</v>
      </c>
      <c r="G13" s="114">
        <v>1643</v>
      </c>
      <c r="H13" s="140">
        <v>1705</v>
      </c>
      <c r="I13" s="115">
        <v>-143</v>
      </c>
      <c r="J13" s="116">
        <v>-8.387096774193548</v>
      </c>
    </row>
    <row r="14" spans="1:15" s="287" customFormat="1" ht="24" customHeight="1" x14ac:dyDescent="0.2">
      <c r="A14" s="193" t="s">
        <v>215</v>
      </c>
      <c r="B14" s="199" t="s">
        <v>137</v>
      </c>
      <c r="C14" s="113">
        <v>11.813618462668598</v>
      </c>
      <c r="D14" s="115">
        <v>11579</v>
      </c>
      <c r="E14" s="114">
        <v>11805</v>
      </c>
      <c r="F14" s="114">
        <v>11892</v>
      </c>
      <c r="G14" s="114">
        <v>11734</v>
      </c>
      <c r="H14" s="140">
        <v>11779</v>
      </c>
      <c r="I14" s="115">
        <v>-200</v>
      </c>
      <c r="J14" s="116">
        <v>-1.6979370065370574</v>
      </c>
      <c r="K14" s="110"/>
      <c r="L14" s="110"/>
      <c r="M14" s="110"/>
      <c r="N14" s="110"/>
      <c r="O14" s="110"/>
    </row>
    <row r="15" spans="1:15" s="110" customFormat="1" ht="24.75" customHeight="1" x14ac:dyDescent="0.2">
      <c r="A15" s="193" t="s">
        <v>216</v>
      </c>
      <c r="B15" s="199" t="s">
        <v>217</v>
      </c>
      <c r="C15" s="113">
        <v>2.3057930499724528</v>
      </c>
      <c r="D15" s="115">
        <v>2260</v>
      </c>
      <c r="E15" s="114">
        <v>2386</v>
      </c>
      <c r="F15" s="114">
        <v>2402</v>
      </c>
      <c r="G15" s="114">
        <v>2369</v>
      </c>
      <c r="H15" s="140">
        <v>2344</v>
      </c>
      <c r="I15" s="115">
        <v>-84</v>
      </c>
      <c r="J15" s="116">
        <v>-3.5836177474402731</v>
      </c>
    </row>
    <row r="16" spans="1:15" s="287" customFormat="1" ht="24.95" customHeight="1" x14ac:dyDescent="0.2">
      <c r="A16" s="193" t="s">
        <v>218</v>
      </c>
      <c r="B16" s="199" t="s">
        <v>141</v>
      </c>
      <c r="C16" s="113">
        <v>7.6815556961250433</v>
      </c>
      <c r="D16" s="115">
        <v>7529</v>
      </c>
      <c r="E16" s="114">
        <v>7609</v>
      </c>
      <c r="F16" s="114">
        <v>7660</v>
      </c>
      <c r="G16" s="114">
        <v>7558</v>
      </c>
      <c r="H16" s="140">
        <v>7617</v>
      </c>
      <c r="I16" s="115">
        <v>-88</v>
      </c>
      <c r="J16" s="116">
        <v>-1.1553104896941053</v>
      </c>
      <c r="K16" s="110"/>
      <c r="L16" s="110"/>
      <c r="M16" s="110"/>
      <c r="N16" s="110"/>
      <c r="O16" s="110"/>
    </row>
    <row r="17" spans="1:15" s="110" customFormat="1" ht="24.95" customHeight="1" x14ac:dyDescent="0.2">
      <c r="A17" s="193" t="s">
        <v>219</v>
      </c>
      <c r="B17" s="199" t="s">
        <v>220</v>
      </c>
      <c r="C17" s="113">
        <v>1.8262697165711022</v>
      </c>
      <c r="D17" s="115">
        <v>1790</v>
      </c>
      <c r="E17" s="114">
        <v>1810</v>
      </c>
      <c r="F17" s="114">
        <v>1830</v>
      </c>
      <c r="G17" s="114">
        <v>1807</v>
      </c>
      <c r="H17" s="140">
        <v>1818</v>
      </c>
      <c r="I17" s="115">
        <v>-28</v>
      </c>
      <c r="J17" s="116">
        <v>-1.5401540154015401</v>
      </c>
    </row>
    <row r="18" spans="1:15" s="287" customFormat="1" ht="24.95" customHeight="1" x14ac:dyDescent="0.2">
      <c r="A18" s="201" t="s">
        <v>144</v>
      </c>
      <c r="B18" s="202" t="s">
        <v>145</v>
      </c>
      <c r="C18" s="113">
        <v>5.1155957312220703</v>
      </c>
      <c r="D18" s="115">
        <v>5014</v>
      </c>
      <c r="E18" s="114">
        <v>4956</v>
      </c>
      <c r="F18" s="114">
        <v>4905</v>
      </c>
      <c r="G18" s="114">
        <v>4931</v>
      </c>
      <c r="H18" s="140">
        <v>4874</v>
      </c>
      <c r="I18" s="115">
        <v>140</v>
      </c>
      <c r="J18" s="116">
        <v>2.8723840787853918</v>
      </c>
      <c r="K18" s="110"/>
      <c r="L18" s="110"/>
      <c r="M18" s="110"/>
      <c r="N18" s="110"/>
      <c r="O18" s="110"/>
    </row>
    <row r="19" spans="1:15" s="110" customFormat="1" ht="24.95" customHeight="1" x14ac:dyDescent="0.2">
      <c r="A19" s="193" t="s">
        <v>146</v>
      </c>
      <c r="B19" s="199" t="s">
        <v>147</v>
      </c>
      <c r="C19" s="113">
        <v>14.696880037545657</v>
      </c>
      <c r="D19" s="115">
        <v>14405</v>
      </c>
      <c r="E19" s="114">
        <v>14538</v>
      </c>
      <c r="F19" s="114">
        <v>14631</v>
      </c>
      <c r="G19" s="114">
        <v>14272</v>
      </c>
      <c r="H19" s="140">
        <v>14345</v>
      </c>
      <c r="I19" s="115">
        <v>60</v>
      </c>
      <c r="J19" s="116">
        <v>0.41826420355524574</v>
      </c>
    </row>
    <row r="20" spans="1:15" s="287" customFormat="1" ht="24.95" customHeight="1" x14ac:dyDescent="0.2">
      <c r="A20" s="193" t="s">
        <v>148</v>
      </c>
      <c r="B20" s="199" t="s">
        <v>149</v>
      </c>
      <c r="C20" s="113">
        <v>7.7641969514559142</v>
      </c>
      <c r="D20" s="115">
        <v>7610</v>
      </c>
      <c r="E20" s="114">
        <v>7702</v>
      </c>
      <c r="F20" s="114">
        <v>7664</v>
      </c>
      <c r="G20" s="114">
        <v>7297</v>
      </c>
      <c r="H20" s="140">
        <v>7175</v>
      </c>
      <c r="I20" s="115">
        <v>435</v>
      </c>
      <c r="J20" s="116">
        <v>6.0627177700348431</v>
      </c>
      <c r="K20" s="110"/>
      <c r="L20" s="110"/>
      <c r="M20" s="110"/>
      <c r="N20" s="110"/>
      <c r="O20" s="110"/>
    </row>
    <row r="21" spans="1:15" s="110" customFormat="1" ht="24.95" customHeight="1" x14ac:dyDescent="0.2">
      <c r="A21" s="201" t="s">
        <v>150</v>
      </c>
      <c r="B21" s="202" t="s">
        <v>151</v>
      </c>
      <c r="C21" s="113">
        <v>2.3904748301263083</v>
      </c>
      <c r="D21" s="115">
        <v>2343</v>
      </c>
      <c r="E21" s="114">
        <v>2463</v>
      </c>
      <c r="F21" s="114">
        <v>2529</v>
      </c>
      <c r="G21" s="114">
        <v>2419</v>
      </c>
      <c r="H21" s="140">
        <v>2386</v>
      </c>
      <c r="I21" s="115">
        <v>-43</v>
      </c>
      <c r="J21" s="116">
        <v>-1.8021793797150041</v>
      </c>
    </row>
    <row r="22" spans="1:15" s="110" customFormat="1" ht="24.95" customHeight="1" x14ac:dyDescent="0.2">
      <c r="A22" s="201" t="s">
        <v>152</v>
      </c>
      <c r="B22" s="199" t="s">
        <v>153</v>
      </c>
      <c r="C22" s="113">
        <v>3.2638194543636625</v>
      </c>
      <c r="D22" s="115">
        <v>3199</v>
      </c>
      <c r="E22" s="114">
        <v>3191</v>
      </c>
      <c r="F22" s="114">
        <v>3143</v>
      </c>
      <c r="G22" s="114">
        <v>3017</v>
      </c>
      <c r="H22" s="140">
        <v>2988</v>
      </c>
      <c r="I22" s="115">
        <v>211</v>
      </c>
      <c r="J22" s="116">
        <v>7.0615796519410976</v>
      </c>
    </row>
    <row r="23" spans="1:15" s="110" customFormat="1" ht="24.95" customHeight="1" x14ac:dyDescent="0.2">
      <c r="A23" s="193" t="s">
        <v>154</v>
      </c>
      <c r="B23" s="199" t="s">
        <v>155</v>
      </c>
      <c r="C23" s="113">
        <v>2.2476380925173953</v>
      </c>
      <c r="D23" s="115">
        <v>2203</v>
      </c>
      <c r="E23" s="114">
        <v>2196</v>
      </c>
      <c r="F23" s="114">
        <v>2205</v>
      </c>
      <c r="G23" s="114">
        <v>2157</v>
      </c>
      <c r="H23" s="140">
        <v>2163</v>
      </c>
      <c r="I23" s="115">
        <v>40</v>
      </c>
      <c r="J23" s="116">
        <v>1.8492834026814609</v>
      </c>
    </row>
    <row r="24" spans="1:15" s="110" customFormat="1" ht="24.95" customHeight="1" x14ac:dyDescent="0.2">
      <c r="A24" s="193" t="s">
        <v>156</v>
      </c>
      <c r="B24" s="199" t="s">
        <v>221</v>
      </c>
      <c r="C24" s="113">
        <v>7.4173077315485543</v>
      </c>
      <c r="D24" s="115">
        <v>7270</v>
      </c>
      <c r="E24" s="114">
        <v>7259</v>
      </c>
      <c r="F24" s="114">
        <v>7222</v>
      </c>
      <c r="G24" s="114">
        <v>7042</v>
      </c>
      <c r="H24" s="140">
        <v>7053</v>
      </c>
      <c r="I24" s="115">
        <v>217</v>
      </c>
      <c r="J24" s="116">
        <v>3.0767049482489721</v>
      </c>
    </row>
    <row r="25" spans="1:15" s="110" customFormat="1" ht="24.95" customHeight="1" x14ac:dyDescent="0.2">
      <c r="A25" s="193" t="s">
        <v>222</v>
      </c>
      <c r="B25" s="204" t="s">
        <v>159</v>
      </c>
      <c r="C25" s="113">
        <v>6.8163731711796274</v>
      </c>
      <c r="D25" s="115">
        <v>6681</v>
      </c>
      <c r="E25" s="114">
        <v>6664</v>
      </c>
      <c r="F25" s="114">
        <v>6692</v>
      </c>
      <c r="G25" s="114">
        <v>6676</v>
      </c>
      <c r="H25" s="140">
        <v>6630</v>
      </c>
      <c r="I25" s="115">
        <v>51</v>
      </c>
      <c r="J25" s="116">
        <v>0.76923076923076927</v>
      </c>
    </row>
    <row r="26" spans="1:15" s="110" customFormat="1" ht="24.95" customHeight="1" x14ac:dyDescent="0.2">
      <c r="A26" s="201">
        <v>782.78300000000002</v>
      </c>
      <c r="B26" s="203" t="s">
        <v>160</v>
      </c>
      <c r="C26" s="113">
        <v>3.094455894055951</v>
      </c>
      <c r="D26" s="115">
        <v>3033</v>
      </c>
      <c r="E26" s="114">
        <v>3272</v>
      </c>
      <c r="F26" s="114">
        <v>3383</v>
      </c>
      <c r="G26" s="114">
        <v>3340</v>
      </c>
      <c r="H26" s="140">
        <v>3316</v>
      </c>
      <c r="I26" s="115">
        <v>-283</v>
      </c>
      <c r="J26" s="116">
        <v>-8.5343787696019309</v>
      </c>
    </row>
    <row r="27" spans="1:15" s="110" customFormat="1" ht="24.95" customHeight="1" x14ac:dyDescent="0.2">
      <c r="A27" s="193" t="s">
        <v>161</v>
      </c>
      <c r="B27" s="199" t="s">
        <v>223</v>
      </c>
      <c r="C27" s="113">
        <v>6.0022037668088233</v>
      </c>
      <c r="D27" s="115">
        <v>5883</v>
      </c>
      <c r="E27" s="114">
        <v>5897</v>
      </c>
      <c r="F27" s="114">
        <v>5855</v>
      </c>
      <c r="G27" s="114">
        <v>5733</v>
      </c>
      <c r="H27" s="140">
        <v>5707</v>
      </c>
      <c r="I27" s="115">
        <v>176</v>
      </c>
      <c r="J27" s="116">
        <v>3.083932013316979</v>
      </c>
    </row>
    <row r="28" spans="1:15" s="110" customFormat="1" ht="24.95" customHeight="1" x14ac:dyDescent="0.2">
      <c r="A28" s="193" t="s">
        <v>163</v>
      </c>
      <c r="B28" s="199" t="s">
        <v>164</v>
      </c>
      <c r="C28" s="113">
        <v>5.8818128022527398</v>
      </c>
      <c r="D28" s="115">
        <v>5765</v>
      </c>
      <c r="E28" s="114">
        <v>5867</v>
      </c>
      <c r="F28" s="114">
        <v>5669</v>
      </c>
      <c r="G28" s="114">
        <v>5632</v>
      </c>
      <c r="H28" s="140">
        <v>5628</v>
      </c>
      <c r="I28" s="115">
        <v>137</v>
      </c>
      <c r="J28" s="116">
        <v>2.4342572850035538</v>
      </c>
    </row>
    <row r="29" spans="1:15" s="110" customFormat="1" ht="24.95" customHeight="1" x14ac:dyDescent="0.2">
      <c r="A29" s="193">
        <v>86</v>
      </c>
      <c r="B29" s="199" t="s">
        <v>165</v>
      </c>
      <c r="C29" s="113">
        <v>9.3078539800436673</v>
      </c>
      <c r="D29" s="115">
        <v>9123</v>
      </c>
      <c r="E29" s="114">
        <v>9154</v>
      </c>
      <c r="F29" s="114">
        <v>9120</v>
      </c>
      <c r="G29" s="114">
        <v>8931</v>
      </c>
      <c r="H29" s="140">
        <v>8899</v>
      </c>
      <c r="I29" s="115">
        <v>224</v>
      </c>
      <c r="J29" s="116">
        <v>2.517136756938982</v>
      </c>
    </row>
    <row r="30" spans="1:15" s="110" customFormat="1" ht="24.95" customHeight="1" x14ac:dyDescent="0.2">
      <c r="A30" s="193">
        <v>87.88</v>
      </c>
      <c r="B30" s="204" t="s">
        <v>166</v>
      </c>
      <c r="C30" s="113">
        <v>7.0408309017079196</v>
      </c>
      <c r="D30" s="115">
        <v>6901</v>
      </c>
      <c r="E30" s="114">
        <v>6873</v>
      </c>
      <c r="F30" s="114">
        <v>6855</v>
      </c>
      <c r="G30" s="114">
        <v>6681</v>
      </c>
      <c r="H30" s="140">
        <v>6660</v>
      </c>
      <c r="I30" s="115">
        <v>241</v>
      </c>
      <c r="J30" s="116">
        <v>3.6186186186186187</v>
      </c>
    </row>
    <row r="31" spans="1:15" s="110" customFormat="1" ht="24.95" customHeight="1" x14ac:dyDescent="0.2">
      <c r="A31" s="193" t="s">
        <v>167</v>
      </c>
      <c r="B31" s="199" t="s">
        <v>168</v>
      </c>
      <c r="C31" s="113">
        <v>5.5083967596465815</v>
      </c>
      <c r="D31" s="115">
        <v>5399</v>
      </c>
      <c r="E31" s="114">
        <v>5345</v>
      </c>
      <c r="F31" s="114">
        <v>5237</v>
      </c>
      <c r="G31" s="114">
        <v>5110</v>
      </c>
      <c r="H31" s="140">
        <v>5101</v>
      </c>
      <c r="I31" s="115">
        <v>298</v>
      </c>
      <c r="J31" s="116">
        <v>5.8419917663203291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4.3871283694166138E-2</v>
      </c>
      <c r="D34" s="115">
        <v>43</v>
      </c>
      <c r="E34" s="114">
        <v>41</v>
      </c>
      <c r="F34" s="114">
        <v>41</v>
      </c>
      <c r="G34" s="114">
        <v>50</v>
      </c>
      <c r="H34" s="140">
        <v>49</v>
      </c>
      <c r="I34" s="115">
        <v>-6</v>
      </c>
      <c r="J34" s="116">
        <v>-12.244897959183673</v>
      </c>
    </row>
    <row r="35" spans="1:10" s="110" customFormat="1" ht="24.95" customHeight="1" x14ac:dyDescent="0.2">
      <c r="A35" s="292" t="s">
        <v>171</v>
      </c>
      <c r="B35" s="293" t="s">
        <v>172</v>
      </c>
      <c r="C35" s="113">
        <v>18.52286408064154</v>
      </c>
      <c r="D35" s="115">
        <v>18155</v>
      </c>
      <c r="E35" s="114">
        <v>18362</v>
      </c>
      <c r="F35" s="114">
        <v>18400</v>
      </c>
      <c r="G35" s="114">
        <v>18308</v>
      </c>
      <c r="H35" s="140">
        <v>18358</v>
      </c>
      <c r="I35" s="115">
        <v>-203</v>
      </c>
      <c r="J35" s="116">
        <v>-1.1057849438936704</v>
      </c>
    </row>
    <row r="36" spans="1:10" s="110" customFormat="1" ht="24.95" customHeight="1" x14ac:dyDescent="0.2">
      <c r="A36" s="294" t="s">
        <v>173</v>
      </c>
      <c r="B36" s="295" t="s">
        <v>174</v>
      </c>
      <c r="C36" s="125">
        <v>81.4322443732528</v>
      </c>
      <c r="D36" s="143">
        <v>79815</v>
      </c>
      <c r="E36" s="144">
        <v>80421</v>
      </c>
      <c r="F36" s="144">
        <v>80205</v>
      </c>
      <c r="G36" s="144">
        <v>78307</v>
      </c>
      <c r="H36" s="145">
        <v>78051</v>
      </c>
      <c r="I36" s="143">
        <v>1764</v>
      </c>
      <c r="J36" s="146">
        <v>2.2600607295230044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2020-09-25T07:17:39Z</dcterms:created>
  <dcterms:modified xsi:type="dcterms:W3CDTF">2020-09-28T08:06:49Z</dcterms:modified>
</cp:coreProperties>
</file>