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C42" i="24"/>
  <c r="B42" i="24"/>
  <c r="D42" i="24" s="1"/>
  <c r="M41" i="24"/>
  <c r="K41" i="24"/>
  <c r="H41" i="24"/>
  <c r="G41" i="24"/>
  <c r="F41" i="24"/>
  <c r="E41" i="24"/>
  <c r="C41" i="24"/>
  <c r="I41" i="24" s="1"/>
  <c r="B41" i="24"/>
  <c r="D41" i="24" s="1"/>
  <c r="K40" i="24"/>
  <c r="C40" i="24"/>
  <c r="I40" i="24" s="1"/>
  <c r="B40" i="24"/>
  <c r="D40" i="24" s="1"/>
  <c r="M36" i="24"/>
  <c r="L36" i="24"/>
  <c r="K36" i="24"/>
  <c r="J36" i="24"/>
  <c r="I36" i="24"/>
  <c r="H36" i="24"/>
  <c r="G36" i="24"/>
  <c r="F36" i="24"/>
  <c r="E36" i="24"/>
  <c r="D36" i="24"/>
  <c r="K57" i="15"/>
  <c r="L57" i="15" s="1"/>
  <c r="C38" i="24"/>
  <c r="C37" i="24"/>
  <c r="C35" i="24"/>
  <c r="C34" i="24"/>
  <c r="C33" i="24"/>
  <c r="C32" i="24"/>
  <c r="I32" i="24" s="1"/>
  <c r="C31" i="24"/>
  <c r="C30" i="24"/>
  <c r="C29" i="24"/>
  <c r="C28" i="24"/>
  <c r="C27" i="24"/>
  <c r="C26" i="24"/>
  <c r="C25" i="24"/>
  <c r="C24" i="24"/>
  <c r="I24" i="24" s="1"/>
  <c r="C23" i="24"/>
  <c r="C22" i="24"/>
  <c r="C21" i="24"/>
  <c r="C20" i="24"/>
  <c r="C19" i="24"/>
  <c r="C18" i="24"/>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14" i="24" l="1"/>
  <c r="B6" i="24"/>
  <c r="K30" i="24"/>
  <c r="J30" i="24"/>
  <c r="H30" i="24"/>
  <c r="F30" i="24"/>
  <c r="D30" i="24"/>
  <c r="F27" i="24"/>
  <c r="D27" i="24"/>
  <c r="J27" i="24"/>
  <c r="H27" i="24"/>
  <c r="K27" i="24"/>
  <c r="K8" i="24"/>
  <c r="J8" i="24"/>
  <c r="H8" i="24"/>
  <c r="F8" i="24"/>
  <c r="D8" i="24"/>
  <c r="F35" i="24"/>
  <c r="D35" i="24"/>
  <c r="J35" i="24"/>
  <c r="H35" i="24"/>
  <c r="K35" i="24"/>
  <c r="F15" i="24"/>
  <c r="D15" i="24"/>
  <c r="J15" i="24"/>
  <c r="H15" i="24"/>
  <c r="K15" i="24"/>
  <c r="K18" i="24"/>
  <c r="J18" i="24"/>
  <c r="H18" i="24"/>
  <c r="F18" i="24"/>
  <c r="D18" i="24"/>
  <c r="F21" i="24"/>
  <c r="D21" i="24"/>
  <c r="J21" i="24"/>
  <c r="H21" i="24"/>
  <c r="K21" i="24"/>
  <c r="K24" i="24"/>
  <c r="J24" i="24"/>
  <c r="H24" i="24"/>
  <c r="F24" i="24"/>
  <c r="D24" i="24"/>
  <c r="H37" i="24"/>
  <c r="F37" i="24"/>
  <c r="D37" i="24"/>
  <c r="K37" i="24"/>
  <c r="J37" i="24"/>
  <c r="M8" i="24"/>
  <c r="E8" i="24"/>
  <c r="L8" i="24"/>
  <c r="I8" i="24"/>
  <c r="G8" i="24"/>
  <c r="G27" i="24"/>
  <c r="L27" i="24"/>
  <c r="I27" i="24"/>
  <c r="M27" i="24"/>
  <c r="E27" i="24"/>
  <c r="G21" i="24"/>
  <c r="L21" i="24"/>
  <c r="I21" i="24"/>
  <c r="E21" i="24"/>
  <c r="M21" i="24"/>
  <c r="M38" i="24"/>
  <c r="E38" i="24"/>
  <c r="L38" i="24"/>
  <c r="G38" i="24"/>
  <c r="I38" i="24"/>
  <c r="F7" i="24"/>
  <c r="D7" i="24"/>
  <c r="J7" i="24"/>
  <c r="H7" i="24"/>
  <c r="K7" i="24"/>
  <c r="F25" i="24"/>
  <c r="D25" i="24"/>
  <c r="J25" i="24"/>
  <c r="H25" i="24"/>
  <c r="K25" i="24"/>
  <c r="F31" i="24"/>
  <c r="D31" i="24"/>
  <c r="J31" i="24"/>
  <c r="H31" i="24"/>
  <c r="K31" i="24"/>
  <c r="K34" i="24"/>
  <c r="J34" i="24"/>
  <c r="H34" i="24"/>
  <c r="F34" i="24"/>
  <c r="D34" i="24"/>
  <c r="D38" i="24"/>
  <c r="J38" i="24"/>
  <c r="H38" i="24"/>
  <c r="F38" i="24"/>
  <c r="K38" i="24"/>
  <c r="G15" i="24"/>
  <c r="L15" i="24"/>
  <c r="I15" i="24"/>
  <c r="M15" i="24"/>
  <c r="E15" i="24"/>
  <c r="G31" i="24"/>
  <c r="L31" i="24"/>
  <c r="I31" i="24"/>
  <c r="M31" i="24"/>
  <c r="E31" i="24"/>
  <c r="F9" i="24"/>
  <c r="D9" i="24"/>
  <c r="J9" i="24"/>
  <c r="H9" i="24"/>
  <c r="K9" i="24"/>
  <c r="K16" i="24"/>
  <c r="J16" i="24"/>
  <c r="H16" i="24"/>
  <c r="F16" i="24"/>
  <c r="D16" i="24"/>
  <c r="F19" i="24"/>
  <c r="D19" i="24"/>
  <c r="J19" i="24"/>
  <c r="H19" i="24"/>
  <c r="K19" i="24"/>
  <c r="K22" i="24"/>
  <c r="J22" i="24"/>
  <c r="H22" i="24"/>
  <c r="F22" i="24"/>
  <c r="D22" i="24"/>
  <c r="K28" i="24"/>
  <c r="J28" i="24"/>
  <c r="H28" i="24"/>
  <c r="F28" i="24"/>
  <c r="D28" i="24"/>
  <c r="G25" i="24"/>
  <c r="L25" i="24"/>
  <c r="I25" i="24"/>
  <c r="M25" i="24"/>
  <c r="E25" i="24"/>
  <c r="G19" i="24"/>
  <c r="L19" i="24"/>
  <c r="I19" i="24"/>
  <c r="M19" i="24"/>
  <c r="E19" i="24"/>
  <c r="G35" i="24"/>
  <c r="L35" i="24"/>
  <c r="I35" i="24"/>
  <c r="M35" i="24"/>
  <c r="E35" i="24"/>
  <c r="F17" i="24"/>
  <c r="D17" i="24"/>
  <c r="J17" i="24"/>
  <c r="H17" i="24"/>
  <c r="K17" i="24"/>
  <c r="F23" i="24"/>
  <c r="D23" i="24"/>
  <c r="J23" i="24"/>
  <c r="H23" i="24"/>
  <c r="K23" i="24"/>
  <c r="K26" i="24"/>
  <c r="J26" i="24"/>
  <c r="H26" i="24"/>
  <c r="F26" i="24"/>
  <c r="D26" i="24"/>
  <c r="F29" i="24"/>
  <c r="D29" i="24"/>
  <c r="J29" i="24"/>
  <c r="H29" i="24"/>
  <c r="K29" i="24"/>
  <c r="K32" i="24"/>
  <c r="J32" i="24"/>
  <c r="H32" i="24"/>
  <c r="F32" i="24"/>
  <c r="D32" i="24"/>
  <c r="B45" i="24"/>
  <c r="B39" i="24"/>
  <c r="G29" i="24"/>
  <c r="L29" i="24"/>
  <c r="I29" i="24"/>
  <c r="E29" i="24"/>
  <c r="M29" i="24"/>
  <c r="K20" i="24"/>
  <c r="J20" i="24"/>
  <c r="H20" i="24"/>
  <c r="F20" i="24"/>
  <c r="D20" i="24"/>
  <c r="G23" i="24"/>
  <c r="L23" i="24"/>
  <c r="I23" i="24"/>
  <c r="M23" i="24"/>
  <c r="E23" i="24"/>
  <c r="F33" i="24"/>
  <c r="D33" i="24"/>
  <c r="J33" i="24"/>
  <c r="H33" i="24"/>
  <c r="K33" i="24"/>
  <c r="G7" i="24"/>
  <c r="L7" i="24"/>
  <c r="I7" i="24"/>
  <c r="M7" i="24"/>
  <c r="E7" i="24"/>
  <c r="G9" i="24"/>
  <c r="L9" i="24"/>
  <c r="I9" i="24"/>
  <c r="E9" i="24"/>
  <c r="M9" i="24"/>
  <c r="G17" i="24"/>
  <c r="L17" i="24"/>
  <c r="I17" i="24"/>
  <c r="M17" i="24"/>
  <c r="E17" i="24"/>
  <c r="G33" i="24"/>
  <c r="L33" i="24"/>
  <c r="I33" i="24"/>
  <c r="M33" i="24"/>
  <c r="E33" i="24"/>
  <c r="C14" i="24"/>
  <c r="C6" i="24"/>
  <c r="M22" i="24"/>
  <c r="E22" i="24"/>
  <c r="L22" i="24"/>
  <c r="M30" i="24"/>
  <c r="E30" i="24"/>
  <c r="L30" i="24"/>
  <c r="C45" i="24"/>
  <c r="C39" i="24"/>
  <c r="G22" i="24"/>
  <c r="G30" i="24"/>
  <c r="I22" i="24"/>
  <c r="I30" i="24"/>
  <c r="M20" i="24"/>
  <c r="E20" i="24"/>
  <c r="L20" i="24"/>
  <c r="M28" i="24"/>
  <c r="E28" i="24"/>
  <c r="L28" i="24"/>
  <c r="I37" i="24"/>
  <c r="L37" i="24"/>
  <c r="G20" i="24"/>
  <c r="G28"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I28" i="24"/>
  <c r="I42" i="24"/>
  <c r="M18" i="24"/>
  <c r="E18" i="24"/>
  <c r="L18" i="24"/>
  <c r="M26" i="24"/>
  <c r="E26" i="24"/>
  <c r="L26" i="24"/>
  <c r="M34" i="24"/>
  <c r="E34" i="24"/>
  <c r="L34" i="24"/>
  <c r="G18" i="24"/>
  <c r="G26" i="24"/>
  <c r="G34" i="24"/>
  <c r="E37" i="24"/>
  <c r="I18" i="24"/>
  <c r="I26" i="24"/>
  <c r="I34" i="24"/>
  <c r="G37" i="24"/>
  <c r="M16" i="24"/>
  <c r="E16" i="24"/>
  <c r="L16" i="24"/>
  <c r="M24" i="24"/>
  <c r="E24" i="24"/>
  <c r="L24" i="24"/>
  <c r="M32" i="24"/>
  <c r="E32" i="24"/>
  <c r="L32" i="24"/>
  <c r="G16" i="24"/>
  <c r="G24" i="24"/>
  <c r="G32" i="24"/>
  <c r="M37"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4" i="24"/>
  <c r="H40" i="24"/>
  <c r="L41" i="24"/>
  <c r="H42" i="24"/>
  <c r="L43" i="24"/>
  <c r="H44" i="24"/>
  <c r="J40" i="24"/>
  <c r="J42" i="24"/>
  <c r="J44" i="24"/>
  <c r="L44" i="24"/>
  <c r="E44" i="24"/>
  <c r="I45" i="24" l="1"/>
  <c r="G45" i="24"/>
  <c r="L45" i="24"/>
  <c r="M45" i="24"/>
  <c r="E45" i="24"/>
  <c r="H45" i="24"/>
  <c r="F45" i="24"/>
  <c r="D45" i="24"/>
  <c r="K45" i="24"/>
  <c r="J45" i="24"/>
  <c r="J79" i="24"/>
  <c r="J78" i="24"/>
  <c r="K79" i="24"/>
  <c r="I77" i="24"/>
  <c r="I39" i="24"/>
  <c r="L39" i="24"/>
  <c r="M39" i="24"/>
  <c r="G39" i="24"/>
  <c r="E39" i="24"/>
  <c r="M6" i="24"/>
  <c r="E6" i="24"/>
  <c r="L6" i="24"/>
  <c r="I6" i="24"/>
  <c r="G6" i="24"/>
  <c r="K6" i="24"/>
  <c r="J6" i="24"/>
  <c r="H6" i="24"/>
  <c r="F6" i="24"/>
  <c r="D6" i="24"/>
  <c r="M14" i="24"/>
  <c r="E14" i="24"/>
  <c r="L14" i="24"/>
  <c r="I14" i="24"/>
  <c r="G14" i="24"/>
  <c r="H39" i="24"/>
  <c r="F39" i="24"/>
  <c r="D39" i="24"/>
  <c r="K39" i="24"/>
  <c r="J39" i="24"/>
  <c r="K14" i="24"/>
  <c r="J14" i="24"/>
  <c r="H14" i="24"/>
  <c r="F14" i="24"/>
  <c r="D14" i="24"/>
  <c r="I78" i="24" l="1"/>
  <c r="I79" i="24"/>
  <c r="K78" i="24"/>
  <c r="I83" i="24" l="1"/>
  <c r="I82" i="24"/>
  <c r="I81" i="24"/>
</calcChain>
</file>

<file path=xl/sharedStrings.xml><?xml version="1.0" encoding="utf-8"?>
<sst xmlns="http://schemas.openxmlformats.org/spreadsheetml/2006/main" count="1651" uniqueCount="521">
  <si>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</si>
  <si>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</si>
  <si>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</si>
  <si>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</si>
  <si>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</si>
  <si>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</si>
  <si>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</si>
  <si>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</si>
  <si>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</si>
  <si>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</si>
  <si>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</si>
  <si>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</si>
  <si>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</si>
  <si>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Düsseldorf, Stadt (05111)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</si>
  <si>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</si>
  <si>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</si>
  <si>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</si>
  <si>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</si>
  <si>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</si>
  <si>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</si>
  <si>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</si>
  <si>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</si>
  <si>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</si>
  <si>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</si>
  <si>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</si>
  <si>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</si>
  <si>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</si>
  <si>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</si>
  <si>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</si>
  <si>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</si>
  <si>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</si>
  <si>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</si>
  <si>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</si>
  <si>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</si>
  <si>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</si>
  <si>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</si>
  <si>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</si>
  <si>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</si>
  <si>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</si>
  <si>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</si>
  <si>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</si>
  <si>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</si>
  <si>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</si>
  <si>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</si>
  <si>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</si>
  <si>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</si>
  <si>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</si>
  <si>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</si>
  <si>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</si>
  <si>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</si>
  <si>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</si>
  <si>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</si>
  <si>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</si>
  <si>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</si>
  <si>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</si>
  <si>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</si>
  <si>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</si>
  <si>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</si>
  <si>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</si>
  <si>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</si>
  <si>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</si>
  <si>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</si>
  <si>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</si>
  <si>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</si>
  <si>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</si>
  <si>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</si>
  <si>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</si>
  <si>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</si>
  <si>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</si>
  <si>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</si>
  <si>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</si>
  <si>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</si>
  <si>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</si>
  <si>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</si>
  <si>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</si>
  <si>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</si>
  <si>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</si>
  <si>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</si>
  <si>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</si>
  <si>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</si>
  <si>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</si>
  <si>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</si>
  <si>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</si>
  <si>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</si>
  <si>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</si>
  <si>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</si>
  <si>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</si>
  <si>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</si>
  <si>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</si>
  <si>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</si>
  <si>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</si>
  <si>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</si>
  <si>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Düsseldorf, Stadt (05111);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</si>
  <si>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</si>
  <si>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</si>
  <si>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</si>
  <si>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</si>
  <si>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</si>
  <si>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</si>
  <si>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</si>
  <si>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</si>
  <si>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</si>
  <si>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</si>
  <si>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</si>
  <si>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</si>
  <si>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</si>
  <si>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</si>
  <si>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</si>
  <si>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</si>
  <si>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</si>
  <si>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</si>
  <si>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</si>
  <si>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</si>
  <si>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</si>
  <si>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</si>
  <si>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</si>
  <si>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</si>
  <si>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</si>
  <si>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</si>
  <si>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</si>
  <si>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</si>
  <si>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</si>
  <si>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</si>
  <si>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</si>
  <si>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</si>
  <si>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</si>
  <si>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</si>
  <si>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</si>
  <si>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</si>
  <si>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</si>
  <si>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</si>
  <si>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</si>
  <si>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</si>
  <si>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</si>
  <si>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</si>
  <si>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</si>
  <si>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</si>
  <si>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</si>
  <si>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</si>
  <si>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</si>
  <si>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</si>
  <si>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</si>
  <si>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</si>
  <si>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</si>
  <si>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</si>
  <si>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</si>
  <si>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</si>
  <si>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</si>
  <si>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</si>
  <si>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</si>
  <si>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</si>
  <si>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</si>
  <si>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</si>
  <si>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</si>
  <si>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</si>
  <si>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</si>
  <si>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</si>
  <si>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</si>
  <si>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</si>
  <si>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</si>
  <si>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</si>
  <si>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</si>
  <si>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</si>
  <si>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</si>
  <si>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</si>
  <si>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</si>
  <si>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</si>
  <si>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</si>
  <si>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</si>
  <si>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</si>
  <si>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</si>
  <si>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</si>
  <si>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</si>
  <si>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</si>
  <si>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</si>
  <si>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</si>
  <si>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</si>
  <si>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</si>
  <si>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</si>
  <si>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</si>
  <si>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</si>
  <si>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</si>
  <si>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</si>
  <si>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Düsseldorf, Stadt (05111)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</si>
  <si>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</si>
  <si>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</si>
  <si>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</si>
  <si>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</si>
  <si>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</si>
  <si>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</si>
  <si>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</si>
  <si>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</si>
  <si>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</si>
  <si>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</si>
  <si>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</si>
  <si>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</si>
  <si>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</si>
  <si>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</si>
  <si>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</si>
  <si>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</si>
  <si>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</si>
  <si>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</si>
  <si>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</si>
  <si>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</si>
  <si>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</si>
  <si>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</si>
  <si>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</si>
  <si>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</si>
  <si>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</si>
  <si>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</si>
  <si>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</si>
  <si>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</si>
  <si>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</si>
  <si>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</si>
  <si>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</si>
  <si>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</si>
  <si>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</si>
  <si>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</si>
  <si>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</si>
  <si>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</si>
  <si>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</si>
  <si>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</si>
  <si>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</si>
  <si>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</si>
  <si>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</si>
  <si>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</si>
  <si>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</si>
  <si>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</si>
  <si>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</si>
  <si>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</si>
  <si>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</si>
  <si>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</si>
  <si>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</si>
  <si>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</si>
  <si>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</si>
  <si>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</si>
  <si>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</si>
  <si>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</si>
  <si>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</si>
  <si>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</si>
  <si>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</si>
  <si>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</si>
  <si>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</si>
  <si>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</si>
  <si>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</si>
  <si>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</si>
  <si>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</si>
  <si>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</si>
  <si>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</si>
  <si>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</si>
  <si>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</si>
  <si>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</si>
  <si>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</si>
  <si>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</si>
  <si>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</si>
  <si>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</si>
  <si>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</si>
  <si>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</si>
  <si>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</si>
  <si>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</si>
  <si>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</si>
  <si>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</si>
  <si>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</si>
  <si>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</si>
  <si>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</si>
  <si>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</si>
  <si>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</si>
  <si>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</si>
  <si>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</si>
  <si>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</si>
  <si>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</si>
  <si>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</si>
  <si>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</si>
  <si>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</si>
  <si>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</si>
  <si>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</si>
  <si>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</si>
  <si>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</si>
  <si>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</si>
  <si>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</si>
  <si>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</si>
  <si>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</si>
  <si>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</si>
  <si>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</si>
  <si>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</si>
  <si>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</si>
  <si>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</si>
  <si>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</si>
  <si>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</si>
  <si>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</si>
  <si>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</si>
  <si>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</si>
  <si>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</si>
  <si>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</si>
  <si>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</si>
  <si>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</si>
  <si>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</si>
  <si>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</si>
  <si>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</si>
  <si>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</si>
  <si>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</si>
  <si>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</si>
  <si>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</si>
  <si>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</si>
  <si>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</si>
  <si>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</si>
  <si>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</si>
  <si>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</si>
  <si>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</si>
  <si>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</si>
  <si>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</si>
  <si>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</si>
  <si>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</si>
  <si>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</si>
  <si>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</si>
  <si>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</si>
  <si>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</si>
  <si>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</si>
  <si>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</si>
  <si>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</si>
  <si>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</si>
  <si>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</si>
  <si>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</si>
  <si>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</si>
  <si>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</si>
  <si>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</si>
  <si>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</si>
  <si>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</si>
  <si>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</si>
  <si>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</si>
  <si>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</si>
  <si>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</si>
  <si>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</si>
  <si>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</si>
  <si>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</si>
  <si>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</si>
  <si>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</si>
  <si>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</si>
  <si>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</si>
  <si>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</si>
  <si>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</si>
  <si>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</si>
  <si>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</si>
  <si>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</si>
  <si>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</si>
  <si>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</si>
  <si>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</si>
  <si>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</si>
  <si>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</si>
  <si>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</si>
  <si>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</si>
  <si>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</si>
  <si>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</si>
  <si>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</si>
  <si>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</si>
  <si>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</si>
  <si>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</si>
  <si>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</si>
  <si>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</si>
  <si>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</si>
  <si>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</si>
  <si>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</si>
  <si>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</si>
  <si>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</si>
  <si>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</si>
  <si>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</si>
  <si>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</si>
  <si>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</si>
  <si>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</si>
  <si>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</si>
  <si>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</si>
  <si>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</si>
  <si>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</si>
  <si>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Düsseldorf, Stadt (05111);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</si>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</sst>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{72BAE338-9CAB-4AB9-B5F6-5211E1772068}</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A89E-49C6-8D28-6B0D360B87E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{9C84EB99-893F-4592-BB6A-829520229C94}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A89E-49C6-8D28-6B0D360B87E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{F12A6D72-AA67-45F1-93B7-5C03C85989C6}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89E-49C6-8D28-6B0D360B87E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{F00BD727-041F-488E-B1E7-DEBDEFC8BC91}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89E-49C6-8D28-6B0D360B87E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2.4108645916215905</c:v>
                </c:pt>
                <c:pt idx="1">
                  <c:v>1.3225681822425275</c:v>
                </c:pt>
                <c:pt idx="2">
                  <c:v>1.1186464311118853</c:v>
                </c:pt>
                <c:pt idx="3">
                  <c:v>1.0875687030768</c:v>
                </c:pt>
              </c:numCache>
            </c:numRef>
          </c:val>
          <c:extLst>
            <c:ext xmlns:c16="http://schemas.microsoft.com/office/drawing/2014/chart" uri="{C3380CC4-5D6E-409C-BE32-E72D297353CC}">
              <c16:uniqueId val="{00000004-A89E-49C6-8D28-6B0D360B87E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{BD02E54F-D9D6-448D-99A8-3AD75A3957AE}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89E-49C6-8D28-6B0D360B87E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{9866C2C6-BDF9-470F-8E35-7A1E20C4357B}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89E-49C6-8D28-6B0D360B87E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{FCD95A43-9956-4C3F-B559-65AF2626EFC9}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89E-49C6-8D28-6B0D360B87E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{6DFDA44F-E38E-4E04-A8EA-FFDD7F1F01E6}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89E-49C6-8D28-6B0D360B87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9E-49C6-8D28-6B0D360B87E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9E-49C6-8D28-6B0D360B87E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{CC2535AA-3F86-482B-8119-399B92BBAEC0}</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8997-4F2A-A10E-08CDE4C6BD96}"/>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{B9AFE67C-1083-4B45-BB8F-52496467A08B}</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8997-4F2A-A10E-08CDE4C6BD9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{E645EA5C-6FF0-4E71-AC44-803BD8A4BA98}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997-4F2A-A10E-08CDE4C6BD9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{E47ACBE4-2E40-4315-9E3E-BC86C3B5CD0B}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997-4F2A-A10E-08CDE4C6BD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-2.8317318927240986</c:v>
                </c:pt>
                <c:pt idx="1">
                  <c:v>-3.156552267354261</c:v>
                </c:pt>
                <c:pt idx="2">
                  <c:v>-2.7637010795899166</c:v>
                </c:pt>
                <c:pt idx="3">
                  <c:v>-2.8655893304673015</c:v>
                </c:pt>
              </c:numCache>
            </c:numRef>
          </c:val>
          <c:extLst>
            <c:ext xmlns:c16="http://schemas.microsoft.com/office/drawing/2014/chart" uri="{C3380CC4-5D6E-409C-BE32-E72D297353CC}">
              <c16:uniqueId val="{00000004-8997-4F2A-A10E-08CDE4C6BD9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{787AAED4-867A-4AF9-A0FF-0BA94D8D7A5C}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997-4F2A-A10E-08CDE4C6BD9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{BD043781-445B-45A5-BF4D-EE85CCE9868F}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997-4F2A-A10E-08CDE4C6BD9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{A9541FE3-F49B-4C18-870F-F49E653D861A}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997-4F2A-A10E-08CDE4C6BD9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{381C01C6-E080-4B84-A435-71BBDCF153E5}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997-4F2A-A10E-08CDE4C6BD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97-4F2A-A10E-08CDE4C6BD9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97-4F2A-A10E-08CDE4C6BD9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{CEB91B13-6A8A-4372-B12D-17D45A245AA6}</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533A-4CA8-A94C-95269EAF612A}"/>
                </c:ext>
              </c:extLst>
            </c:dLbl>
            <c:dLbl>
              <c:idx val="1"/>
              <c:tx>
                <c:strRef>
                  <c:f>Daten_Diagramme!$D$15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{1C8042A7-BF95-4BAE-A7DF-A6B8A187B1F3}</c15:txfldGUID>
                      <c15:f>Daten_Diagramme!$D$15</c15:f>
                      <c15:dlblFieldTableCache>
                        <c:ptCount val="1"/>
                        <c:pt idx="0">
                          <c:v>-8.2</c:v>
                        </c:pt>
                      </c15:dlblFieldTableCache>
                    </c15:dlblFTEntry>
                  </c15:dlblFieldTable>
                  <c15:showDataLabelsRange val="0"/>
                </c:ext>
                <c:ext xmlns:c16="http://schemas.microsoft.com/office/drawing/2014/chart" uri="{C3380CC4-5D6E-409C-BE32-E72D297353CC}">
                  <c16:uniqueId val="{00000001-533A-4CA8-A94C-95269EAF612A}"/>
                </c:ext>
              </c:extLst>
            </c:dLbl>
            <c:dLbl>
              <c:idx val="2"/>
              <c:tx>
                <c:strRef>
                  <c:f>Daten_Diagramme!$D$16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{6F1C4D5D-6ABC-4BA5-A5DF-536F8F626446}</c15:txfldGUID>
                      <c15:f>Daten_Diagramme!$D$16</c15:f>
                      <c15:dlblFieldTableCache>
                        <c:ptCount val="1"/>
                        <c:pt idx="0">
                          <c:v>2.2</c:v>
                        </c:pt>
                      </c15:dlblFieldTableCache>
                    </c15:dlblFTEntry>
                  </c15:dlblFieldTable>
                  <c15:showDataLabelsRange val="0"/>
                </c:ext>
                <c:ext xmlns:c16="http://schemas.microsoft.com/office/drawing/2014/chart" uri="{C3380CC4-5D6E-409C-BE32-E72D297353CC}">
                  <c16:uniqueId val="{00000002-533A-4CA8-A94C-95269EAF612A}"/>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{F7A63BB0-B59D-490E-9E10-0D407022E858}</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533A-4CA8-A94C-95269EAF612A}"/>
                </c:ext>
              </c:extLst>
            </c:dLbl>
            <c:dLbl>
              <c:idx val="4"/>
              <c:tx>
                <c:strRef>
                  <c:f>Daten_Diagramme!$D$18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{F56D2F60-E96E-4167-BBE4-5F50BC9666D9}</c15:txfldGUID>
                      <c15:f>Daten_Diagramme!$D$18</c15:f>
                      <c15:dlblFieldTableCache>
                        <c:ptCount val="1"/>
                        <c:pt idx="0">
                          <c:v>-8.5</c:v>
                        </c:pt>
                      </c15:dlblFieldTableCache>
                    </c15:dlblFTEntry>
                  </c15:dlblFieldTable>
                  <c15:showDataLabelsRange val="0"/>
                </c:ext>
                <c:ext xmlns:c16="http://schemas.microsoft.com/office/drawing/2014/chart" uri="{C3380CC4-5D6E-409C-BE32-E72D297353CC}">
                  <c16:uniqueId val="{00000004-533A-4CA8-A94C-95269EAF612A}"/>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{BE76B247-35AF-4CFC-99D2-34C8BE236F51}</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533A-4CA8-A94C-95269EAF612A}"/>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{418FE637-3E9A-4D40-877E-2F484C1EDF63}</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533A-4CA8-A94C-95269EAF612A}"/>
                </c:ext>
              </c:extLst>
            </c:dLbl>
            <c:dLbl>
              <c:idx val="7"/>
              <c:tx>
                <c:strRef>
                  <c:f>Daten_Diagramme!$D$21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{479AC850-66FC-4774-8AA3-8AA82BC3D6E8}</c15:txfldGUID>
                      <c15:f>Daten_Diagramme!$D$21</c15:f>
                      <c15:dlblFieldTableCache>
                        <c:ptCount val="1"/>
                        <c:pt idx="0">
                          <c:v>4.9</c:v>
                        </c:pt>
                      </c15:dlblFieldTableCache>
                    </c15:dlblFTEntry>
                  </c15:dlblFieldTable>
                  <c15:showDataLabelsRange val="0"/>
                </c:ext>
                <c:ext xmlns:c16="http://schemas.microsoft.com/office/drawing/2014/chart" uri="{C3380CC4-5D6E-409C-BE32-E72D297353CC}">
                  <c16:uniqueId val="{00000007-533A-4CA8-A94C-95269EAF612A}"/>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{DBE400A4-5840-4209-A42B-CC1667283D21}</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533A-4CA8-A94C-95269EAF612A}"/>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{887214CB-BD56-4DC1-8989-6FD5ECE5C418}</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533A-4CA8-A94C-95269EAF612A}"/>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{F44DAD14-A14A-4D8A-84ED-A1EB00101D2C}</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533A-4CA8-A94C-95269EAF612A}"/>
                </c:ext>
              </c:extLst>
            </c:dLbl>
            <c:dLbl>
              <c:idx val="11"/>
              <c:tx>
                <c:strRef>
                  <c:f>Daten_Diagramme!$D$25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{28F7A0E5-A706-4ECA-95D0-6A0E07D8871B}</c15:txfldGUID>
                      <c15:f>Daten_Diagramme!$D$25</c15:f>
                      <c15:dlblFieldTableCache>
                        <c:ptCount val="1"/>
                        <c:pt idx="0">
                          <c:v>0.2</c:v>
                        </c:pt>
                      </c15:dlblFieldTableCache>
                    </c15:dlblFTEntry>
                  </c15:dlblFieldTable>
                  <c15:showDataLabelsRange val="0"/>
                </c:ext>
                <c:ext xmlns:c16="http://schemas.microsoft.com/office/drawing/2014/chart" uri="{C3380CC4-5D6E-409C-BE32-E72D297353CC}">
                  <c16:uniqueId val="{0000000B-533A-4CA8-A94C-95269EAF612A}"/>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{43E9050C-A9B6-4F69-90A3-165CEBB02756}</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533A-4CA8-A94C-95269EAF612A}"/>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{3F37809C-9D30-4A9D-94E2-D8740C37D09A}</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533A-4CA8-A94C-95269EAF612A}"/>
                </c:ext>
              </c:extLst>
            </c:dLbl>
            <c:dLbl>
              <c:idx val="14"/>
              <c:tx>
                <c:strRef>
                  <c:f>Daten_Diagramme!$D$28</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{78264840-5080-4631-AAED-FF073A9BA278}</c15:txfldGUID>
                      <c15:f>Daten_Diagramme!$D$28</c15:f>
                      <c15:dlblFieldTableCache>
                        <c:ptCount val="1"/>
                        <c:pt idx="0">
                          <c:v>16.6</c:v>
                        </c:pt>
                      </c15:dlblFieldTableCache>
                    </c15:dlblFTEntry>
                  </c15:dlblFieldTable>
                  <c15:showDataLabelsRange val="0"/>
                </c:ext>
                <c:ext xmlns:c16="http://schemas.microsoft.com/office/drawing/2014/chart" uri="{C3380CC4-5D6E-409C-BE32-E72D297353CC}">
                  <c16:uniqueId val="{0000000E-533A-4CA8-A94C-95269EAF612A}"/>
                </c:ext>
              </c:extLst>
            </c:dLbl>
            <c:dLbl>
              <c:idx val="15"/>
              <c:tx>
                <c:strRef>
                  <c:f>Daten_Diagramme!$D$29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{423D27FC-CCA5-4B05-BB4B-C1D517EAA533}</c15:txfldGUID>
                      <c15:f>Daten_Diagramme!$D$29</c15:f>
                      <c15:dlblFieldTableCache>
                        <c:ptCount val="1"/>
                        <c:pt idx="0">
                          <c:v>-3.0</c:v>
                        </c:pt>
                      </c15:dlblFieldTableCache>
                    </c15:dlblFTEntry>
                  </c15:dlblFieldTable>
                  <c15:showDataLabelsRange val="0"/>
                </c:ext>
                <c:ext xmlns:c16="http://schemas.microsoft.com/office/drawing/2014/chart" uri="{C3380CC4-5D6E-409C-BE32-E72D297353CC}">
                  <c16:uniqueId val="{0000000F-533A-4CA8-A94C-95269EAF612A}"/>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{188DCE67-7776-467A-9518-E876BB871FC9}</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533A-4CA8-A94C-95269EAF612A}"/>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{AA1ECF81-4DDE-45B6-8519-7BB3877029C2}</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533A-4CA8-A94C-95269EAF612A}"/>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{DA5A5368-E21E-4A1A-A906-7E5450120CDA}</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533A-4CA8-A94C-95269EAF612A}"/>
                </c:ext>
              </c:extLst>
            </c:dLbl>
            <c:dLbl>
              <c:idx val="19"/>
              <c:tx>
                <c:strRef>
                  <c:f>Daten_Diagramme!$D$33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{4D318F63-885C-456D-B9FA-E082258A3FB1}</c15:txfldGUID>
                      <c15:f>Daten_Diagramme!$D$33</c15:f>
                      <c15:dlblFieldTableCache>
                        <c:ptCount val="1"/>
                        <c:pt idx="0">
                          <c:v>5.0</c:v>
                        </c:pt>
                      </c15:dlblFieldTableCache>
                    </c15:dlblFTEntry>
                  </c15:dlblFieldTable>
                  <c15:showDataLabelsRange val="0"/>
                </c:ext>
                <c:ext xmlns:c16="http://schemas.microsoft.com/office/drawing/2014/chart" uri="{C3380CC4-5D6E-409C-BE32-E72D297353CC}">
                  <c16:uniqueId val="{00000013-533A-4CA8-A94C-95269EAF612A}"/>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{651C321C-CEEC-42A8-8D57-0E55090C6332}</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533A-4CA8-A94C-95269EAF612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{B28FED73-9412-41C3-8ACC-4C935E077A25}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33A-4CA8-A94C-95269EAF612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{CBA34822-DA66-4E2D-84D9-F30D7DB49FEE}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33A-4CA8-A94C-95269EAF612A}"/>
                </c:ext>
              </c:extLst>
            </c:dLbl>
            <c:dLbl>
              <c:idx val="23"/>
              <c:tx>
                <c:strRef>
                  <c:f>Daten_Diagramme!$D$37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{EE2776F7-0AAA-4093-A5A9-8EA8A2A48877}</c15:txfldGUID>
                      <c15:f>Daten_Diagramme!$D$37</c15:f>
                      <c15:dlblFieldTableCache>
                        <c:ptCount val="1"/>
                        <c:pt idx="0">
                          <c:v>-8.2</c:v>
                        </c:pt>
                      </c15:dlblFieldTableCache>
                    </c15:dlblFTEntry>
                  </c15:dlblFieldTable>
                  <c15:showDataLabelsRange val="0"/>
                </c:ext>
                <c:ext xmlns:c16="http://schemas.microsoft.com/office/drawing/2014/chart" uri="{C3380CC4-5D6E-409C-BE32-E72D297353CC}">
                  <c16:uniqueId val="{00000017-533A-4CA8-A94C-95269EAF612A}"/>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{76F8503B-6C77-438E-88EB-9C663BCB8F66}</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533A-4CA8-A94C-95269EAF612A}"/>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{FD4911EB-8D42-41C5-88FD-7349D72344F6}</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533A-4CA8-A94C-95269EAF612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{015A6839-4E85-48BF-9319-21BF6DAB3BB0}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33A-4CA8-A94C-95269EAF612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{A5E56971-61CF-4A80-AE35-13128790F937}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33A-4CA8-A94C-95269EAF612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{00B70B04-0956-49A5-B2CE-6AFEA198AD76}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33A-4CA8-A94C-95269EAF612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{9DAB2818-FC42-46F1-9EC7-9493E48363C4}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33A-4CA8-A94C-95269EAF612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{4A7E92A3-1E50-4B7A-926E-4CF2EDABF284}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33A-4CA8-A94C-95269EAF612A}"/>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{9714608F-68F3-41A3-83C6-91B7F2E66E77}</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533A-4CA8-A94C-95269EAF61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2.4108645916215905</c:v>
                </c:pt>
                <c:pt idx="1">
                  <c:v>-8.1510934393638177</c:v>
                </c:pt>
                <c:pt idx="2">
                  <c:v>2.1981738248224554</c:v>
                </c:pt>
                <c:pt idx="3">
                  <c:v>-2.6878173316887066</c:v>
                </c:pt>
                <c:pt idx="4">
                  <c:v>-8.5162423178226518</c:v>
                </c:pt>
                <c:pt idx="5">
                  <c:v>-2.064823546930064</c:v>
                </c:pt>
                <c:pt idx="6">
                  <c:v>-1.3093128568615868</c:v>
                </c:pt>
                <c:pt idx="7">
                  <c:v>4.9292518265051326</c:v>
                </c:pt>
                <c:pt idx="8">
                  <c:v>-1.4140068651057944</c:v>
                </c:pt>
                <c:pt idx="9">
                  <c:v>-0.18002930709650408</c:v>
                </c:pt>
                <c:pt idx="10">
                  <c:v>-2.8673435233738704</c:v>
                </c:pt>
                <c:pt idx="11">
                  <c:v>0.17828338568639104</c:v>
                </c:pt>
                <c:pt idx="12">
                  <c:v>0.37969963047089533</c:v>
                </c:pt>
                <c:pt idx="13">
                  <c:v>4.9859181500896117</c:v>
                </c:pt>
                <c:pt idx="14">
                  <c:v>16.589577551649707</c:v>
                </c:pt>
                <c:pt idx="15">
                  <c:v>-3.0290387182910545</c:v>
                </c:pt>
                <c:pt idx="16">
                  <c:v>2.6880033469302376</c:v>
                </c:pt>
                <c:pt idx="17">
                  <c:v>4.4987012987012989</c:v>
                </c:pt>
                <c:pt idx="18">
                  <c:v>4.2511004481104013</c:v>
                </c:pt>
                <c:pt idx="19">
                  <c:v>4.9948746621936442</c:v>
                </c:pt>
                <c:pt idx="20">
                  <c:v>1.2910532276330691</c:v>
                </c:pt>
                <c:pt idx="21">
                  <c:v>0</c:v>
                </c:pt>
                <c:pt idx="23">
                  <c:v>-8.1510934393638177</c:v>
                </c:pt>
                <c:pt idx="24">
                  <c:v>-0.53113127083817946</c:v>
                </c:pt>
                <c:pt idx="25">
                  <c:v>2.8332211603176738</c:v>
                </c:pt>
              </c:numCache>
            </c:numRef>
          </c:val>
          <c:extLst>
            <c:ext xmlns:c16="http://schemas.microsoft.com/office/drawing/2014/chart" uri="{C3380CC4-5D6E-409C-BE32-E72D297353CC}">
              <c16:uniqueId val="{00000020-533A-4CA8-A94C-95269EAF612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{A8518CC3-B75D-48DF-BBEB-64A75172A2B0}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33A-4CA8-A94C-95269EAF612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{40D87938-6A23-43D6-9A2D-5EC1A4503FF1}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33A-4CA8-A94C-95269EAF612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{C3406C52-2F5C-46AE-A43F-D1BE47FFF247}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33A-4CA8-A94C-95269EAF612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{4F844689-FED8-4767-B536-7388732A944F}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33A-4CA8-A94C-95269EAF612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{75AA1ACE-1F09-4DAC-B6C3-06AF12BF99DD}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33A-4CA8-A94C-95269EAF612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{D29E9577-756B-49E5-BBD7-55804C91D8A1}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33A-4CA8-A94C-95269EAF612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{36EE50AF-FC29-451B-B088-EA180131BBA4}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33A-4CA8-A94C-95269EAF612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{71CC2527-DDD6-408B-B524-961A013BFB71}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33A-4CA8-A94C-95269EAF612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{9DC483CD-606B-44BC-B294-B216E52C3E20}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33A-4CA8-A94C-95269EAF612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{09AC638A-811D-4BE3-B6A8-A7A10D53EC03}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33A-4CA8-A94C-95269EAF612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{BBDA87B6-DCB4-4D7D-BC73-FB9517DAEFBD}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33A-4CA8-A94C-95269EAF612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{4028A297-2686-40DB-84CA-E39FE586C05D}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33A-4CA8-A94C-95269EAF612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{17C6C583-6499-443F-978D-93031854BBB7}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33A-4CA8-A94C-95269EAF612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{5D2BA533-D6BD-4038-B2EE-B52D651D4BAB}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33A-4CA8-A94C-95269EAF612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{4B6FA745-9A1E-453C-AA4D-D84AE070B8CF}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33A-4CA8-A94C-95269EAF612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{791FA5E3-9C81-4231-8C55-65C03ADBD6DC}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33A-4CA8-A94C-95269EAF612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{5431CEAE-1C97-4AE5-961D-8005FF6F7C7A}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33A-4CA8-A94C-95269EAF612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{6BFA1698-ACA1-4D84-AC57-EA518C13208E}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33A-4CA8-A94C-95269EAF612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{F65196DB-D79F-4054-BA3F-487E57D314B2}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33A-4CA8-A94C-95269EAF612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{56237F0E-C3E2-4E3F-8AC2-35F027F8A602}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33A-4CA8-A94C-95269EAF612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{CE767CCB-10F4-4198-8C6F-218964D80E1F}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33A-4CA8-A94C-95269EAF612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{F6868D32-377B-479C-BFEF-1FD37A3DFF96}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33A-4CA8-A94C-95269EAF612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{8D265000-916A-4BED-BD98-A95ADB3008D2}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33A-4CA8-A94C-95269EAF612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{F1B4AF40-AB82-4AF5-9895-2B5444EAFC93}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33A-4CA8-A94C-95269EAF612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{C4A754EC-C144-4FA6-8A45-7337A1A590EF}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33A-4CA8-A94C-95269EAF612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{15CFBDDB-5002-45F2-888E-2EB582ECFABE}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33A-4CA8-A94C-95269EAF612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{1D321ACB-AAFE-4EAD-8232-FE30D20B8A1A}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33A-4CA8-A94C-95269EAF612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{FB247001-3705-4EF4-8836-56557907DC32}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33A-4CA8-A94C-95269EAF612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{DDFE9ACB-1440-4CE8-8B89-7224FA9621EA}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33A-4CA8-A94C-95269EAF612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{05BBA485-CD4B-4EFF-8C9A-8325001A0D4C}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33A-4CA8-A94C-95269EAF612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{51C8B213-27E7-40B5-AF57-137D40B67C70}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33A-4CA8-A94C-95269EAF612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{C2B41D1E-9A13-43B1-A871-0717464C109B}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33A-4CA8-A94C-95269EAF61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33A-4CA8-A94C-95269EAF612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33A-4CA8-A94C-95269EAF612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{0EAA0BF6-94E3-4AA9-BDD9-887976D6801B}</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AF13-4644-A4BD-6B3C3A1EC947}"/>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{DAB0CBB1-5F68-4137-B30A-06A2F64EE775}</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AF13-4644-A4BD-6B3C3A1EC947}"/>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{FFB2208A-1782-4345-8BEA-9047998FE32C}</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AF13-4644-A4BD-6B3C3A1EC947}"/>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{A7AD976E-967B-4C76-B5A3-57ADE3C913FC}</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AF13-4644-A4BD-6B3C3A1EC947}"/>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{B8482472-0F7A-4658-B28E-B7F6095C6F41}</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AF13-4644-A4BD-6B3C3A1EC947}"/>
                </c:ext>
              </c:extLst>
            </c:dLbl>
            <c:dLbl>
              <c:idx val="5"/>
              <c:tx>
                <c:strRef>
                  <c:f>Daten_Diagramme!$E$19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{F4565B68-6FFE-41F7-A7CF-131E80C73BCD}</c15:txfldGUID>
                      <c15:f>Daten_Diagramme!$E$19</c15:f>
                      <c15:dlblFieldTableCache>
                        <c:ptCount val="1"/>
                        <c:pt idx="0">
                          <c:v>-1.3</c:v>
                        </c:pt>
                      </c15:dlblFieldTableCache>
                    </c15:dlblFTEntry>
                  </c15:dlblFieldTable>
                  <c15:showDataLabelsRange val="0"/>
                </c:ext>
                <c:ext xmlns:c16="http://schemas.microsoft.com/office/drawing/2014/chart" uri="{C3380CC4-5D6E-409C-BE32-E72D297353CC}">
                  <c16:uniqueId val="{00000005-AF13-4644-A4BD-6B3C3A1EC947}"/>
                </c:ext>
              </c:extLst>
            </c:dLbl>
            <c:dLbl>
              <c:idx val="6"/>
              <c:tx>
                <c:strRef>
                  <c:f>Daten_Diagramme!$E$20</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{37B20A86-A31E-44D8-B83A-5B2CB334AC7E}</c15:txfldGUID>
                      <c15:f>Daten_Diagramme!$E$20</c15:f>
                      <c15:dlblFieldTableCache>
                        <c:ptCount val="1"/>
                        <c:pt idx="0">
                          <c:v>-13.7</c:v>
                        </c:pt>
                      </c15:dlblFieldTableCache>
                    </c15:dlblFTEntry>
                  </c15:dlblFieldTable>
                  <c15:showDataLabelsRange val="0"/>
                </c:ext>
                <c:ext xmlns:c16="http://schemas.microsoft.com/office/drawing/2014/chart" uri="{C3380CC4-5D6E-409C-BE32-E72D297353CC}">
                  <c16:uniqueId val="{00000006-AF13-4644-A4BD-6B3C3A1EC947}"/>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{5E41CA8C-748B-4F99-980A-6E0755532DDC}</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AF13-4644-A4BD-6B3C3A1EC947}"/>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{EA2279F0-9E8A-4A39-B739-B057564AAE31}</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AF13-4644-A4BD-6B3C3A1EC947}"/>
                </c:ext>
              </c:extLst>
            </c:dLbl>
            <c:dLbl>
              <c:idx val="9"/>
              <c:tx>
                <c:strRef>
                  <c:f>Daten_Diagramme!$E$23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{138B7281-A949-4EE1-859B-C400AB0DA16E}</c15:txfldGUID>
                      <c15:f>Daten_Diagramme!$E$23</c15:f>
                      <c15:dlblFieldTableCache>
                        <c:ptCount val="1"/>
                        <c:pt idx="0">
                          <c:v>-5.1</c:v>
                        </c:pt>
                      </c15:dlblFieldTableCache>
                    </c15:dlblFTEntry>
                  </c15:dlblFieldTable>
                  <c15:showDataLabelsRange val="0"/>
                </c:ext>
                <c:ext xmlns:c16="http://schemas.microsoft.com/office/drawing/2014/chart" uri="{C3380CC4-5D6E-409C-BE32-E72D297353CC}">
                  <c16:uniqueId val="{00000009-AF13-4644-A4BD-6B3C3A1EC947}"/>
                </c:ext>
              </c:extLst>
            </c:dLbl>
            <c:dLbl>
              <c:idx val="10"/>
              <c:tx>
                <c:strRef>
                  <c:f>Daten_Diagramme!$E$24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{B9A78831-9E6D-4996-BE40-A514FCB7E4F4}</c15:txfldGUID>
                      <c15:f>Daten_Diagramme!$E$24</c15:f>
                      <c15:dlblFieldTableCache>
                        <c:ptCount val="1"/>
                        <c:pt idx="0">
                          <c:v>-9.9</c:v>
                        </c:pt>
                      </c15:dlblFieldTableCache>
                    </c15:dlblFTEntry>
                  </c15:dlblFieldTable>
                  <c15:showDataLabelsRange val="0"/>
                </c:ext>
                <c:ext xmlns:c16="http://schemas.microsoft.com/office/drawing/2014/chart" uri="{C3380CC4-5D6E-409C-BE32-E72D297353CC}">
                  <c16:uniqueId val="{0000000A-AF13-4644-A4BD-6B3C3A1EC947}"/>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{2488C767-F34F-44A3-9D7F-E56930A614E3}</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AF13-4644-A4BD-6B3C3A1EC947}"/>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{57DC2EB4-27CB-42EE-90C4-50AD7E272893}</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AF13-4644-A4BD-6B3C3A1EC947}"/>
                </c:ext>
              </c:extLst>
            </c:dLbl>
            <c:dLbl>
              <c:idx val="13"/>
              <c:tx>
                <c:strRef>
                  <c:f>Daten_Diagramme!$E$27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{AF0FAC4E-1607-4E20-BEC2-744C7DCCCD84}</c15:txfldGUID>
                      <c15:f>Daten_Diagramme!$E$27</c15:f>
                      <c15:dlblFieldTableCache>
                        <c:ptCount val="1"/>
                        <c:pt idx="0">
                          <c:v>-4.2</c:v>
                        </c:pt>
                      </c15:dlblFieldTableCache>
                    </c15:dlblFTEntry>
                  </c15:dlblFieldTable>
                  <c15:showDataLabelsRange val="0"/>
                </c:ext>
                <c:ext xmlns:c16="http://schemas.microsoft.com/office/drawing/2014/chart" uri="{C3380CC4-5D6E-409C-BE32-E72D297353CC}">
                  <c16:uniqueId val="{0000000D-AF13-4644-A4BD-6B3C3A1EC947}"/>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{0702F66F-D9EC-4169-B012-BE1BAD0A9502}</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AF13-4644-A4BD-6B3C3A1EC947}"/>
                </c:ext>
              </c:extLst>
            </c:dLbl>
            <c:dLbl>
              <c:idx val="15"/>
              <c:tx>
                <c:strRef>
                  <c:f>Daten_Diagramme!$E$29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{73FB1B82-1FF3-4BE2-9091-58C8A0535E40}</c15:txfldGUID>
                      <c15:f>Daten_Diagramme!$E$29</c15:f>
                      <c15:dlblFieldTableCache>
                        <c:ptCount val="1"/>
                        <c:pt idx="0">
                          <c:v>10.2</c:v>
                        </c:pt>
                      </c15:dlblFieldTableCache>
                    </c15:dlblFTEntry>
                  </c15:dlblFieldTable>
                  <c15:showDataLabelsRange val="0"/>
                </c:ext>
                <c:ext xmlns:c16="http://schemas.microsoft.com/office/drawing/2014/chart" uri="{C3380CC4-5D6E-409C-BE32-E72D297353CC}">
                  <c16:uniqueId val="{0000000F-AF13-4644-A4BD-6B3C3A1EC947}"/>
                </c:ext>
              </c:extLst>
            </c:dLbl>
            <c:dLbl>
              <c:idx val="16"/>
              <c:tx>
                <c:strRef>
                  <c:f>Daten_Diagramme!$E$30</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{F6D1431D-008C-44FC-A427-EF0EF2AB5E74}</c15:txfldGUID>
                      <c15:f>Daten_Diagramme!$E$30</c15:f>
                      <c15:dlblFieldTableCache>
                        <c:ptCount val="1"/>
                        <c:pt idx="0">
                          <c:v>-15.6</c:v>
                        </c:pt>
                      </c15:dlblFieldTableCache>
                    </c15:dlblFTEntry>
                  </c15:dlblFieldTable>
                  <c15:showDataLabelsRange val="0"/>
                </c:ext>
                <c:ext xmlns:c16="http://schemas.microsoft.com/office/drawing/2014/chart" uri="{C3380CC4-5D6E-409C-BE32-E72D297353CC}">
                  <c16:uniqueId val="{00000010-AF13-4644-A4BD-6B3C3A1EC947}"/>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{6C1420A4-3BBF-42A0-BB64-379D20380358}</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AF13-4644-A4BD-6B3C3A1EC947}"/>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{4F9242C0-1D3E-4418-82F0-A46969F7746A}</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AF13-4644-A4BD-6B3C3A1EC947}"/>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{C901BBBE-3013-4849-82C9-4D4258640DEB}</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AF13-4644-A4BD-6B3C3A1EC947}"/>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{7BDDD0FE-F0AF-4C74-86B3-CF4A30633731}</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AF13-4644-A4BD-6B3C3A1EC94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{9E740D8F-5D0D-4E4E-9C82-DE69A9C9B035}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F13-4644-A4BD-6B3C3A1EC9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{80658C16-D4FE-4A03-8F36-7FD7AFC38A84}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F13-4644-A4BD-6B3C3A1EC947}"/>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{D2B696FE-DBFC-4CAE-BBAD-A386CB995826}</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AF13-4644-A4BD-6B3C3A1EC947}"/>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{44187B79-7ED5-4CAB-9236-AB0C108F23BA}</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AF13-4644-A4BD-6B3C3A1EC947}"/>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{4A4C1DC7-9170-4623-B749-31A9996D28FB}</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AF13-4644-A4BD-6B3C3A1EC9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{ADC1F6A3-9892-44E1-9D53-6EA1903DD031}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F13-4644-A4BD-6B3C3A1EC9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{989AAD5C-C367-469D-842A-75BB828C9075}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F13-4644-A4BD-6B3C3A1EC9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{0AB41F7B-339D-4F45-9FC7-5B565AEEC8CD}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F13-4644-A4BD-6B3C3A1EC9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{DD357004-8A02-47BB-B1A1-213094F275AB}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F13-4644-A4BD-6B3C3A1EC9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{A51A3AC1-FF82-4486-9A60-FF0E3CB05F42}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F13-4644-A4BD-6B3C3A1EC947}"/>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{0C6668B1-892F-4F3B-9B96-9E73CF55D520}</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AF13-4644-A4BD-6B3C3A1EC9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-2.8317318927240986</c:v>
                </c:pt>
                <c:pt idx="1">
                  <c:v>-8</c:v>
                </c:pt>
                <c:pt idx="2">
                  <c:v>8.9887640449438209</c:v>
                </c:pt>
                <c:pt idx="3">
                  <c:v>-4.7674418604651159</c:v>
                </c:pt>
                <c:pt idx="4">
                  <c:v>-5.9751972942502816</c:v>
                </c:pt>
                <c:pt idx="5">
                  <c:v>-1.3100436681222707</c:v>
                </c:pt>
                <c:pt idx="6">
                  <c:v>-13.698630136986301</c:v>
                </c:pt>
                <c:pt idx="7">
                  <c:v>1.3667425968109339</c:v>
                </c:pt>
                <c:pt idx="8">
                  <c:v>-2.5734948811871887</c:v>
                </c:pt>
                <c:pt idx="9">
                  <c:v>-5.1140174379610999</c:v>
                </c:pt>
                <c:pt idx="10">
                  <c:v>-9.8698481561822131</c:v>
                </c:pt>
                <c:pt idx="11">
                  <c:v>0</c:v>
                </c:pt>
                <c:pt idx="12">
                  <c:v>8.7463556851311957</c:v>
                </c:pt>
                <c:pt idx="13">
                  <c:v>-4.155509273033819</c:v>
                </c:pt>
                <c:pt idx="14">
                  <c:v>-1.1654831738190801</c:v>
                </c:pt>
                <c:pt idx="15">
                  <c:v>10.199999999999999</c:v>
                </c:pt>
                <c:pt idx="16">
                  <c:v>-15.551181102362206</c:v>
                </c:pt>
                <c:pt idx="17">
                  <c:v>0.49944506104328523</c:v>
                </c:pt>
                <c:pt idx="18">
                  <c:v>-0.77369439071566726</c:v>
                </c:pt>
                <c:pt idx="19">
                  <c:v>-2.1400072542618789</c:v>
                </c:pt>
                <c:pt idx="20">
                  <c:v>2.0185137567498073</c:v>
                </c:pt>
                <c:pt idx="21">
                  <c:v>0</c:v>
                </c:pt>
                <c:pt idx="23">
                  <c:v>-8</c:v>
                </c:pt>
                <c:pt idx="24">
                  <c:v>-1.7914267434420985</c:v>
                </c:pt>
                <c:pt idx="25">
                  <c:v>-2.8674660639997698</c:v>
                </c:pt>
              </c:numCache>
            </c:numRef>
          </c:val>
          <c:extLst>
            <c:ext xmlns:c16="http://schemas.microsoft.com/office/drawing/2014/chart" uri="{C3380CC4-5D6E-409C-BE32-E72D297353CC}">
              <c16:uniqueId val="{00000020-AF13-4644-A4BD-6B3C3A1EC9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{CD8DA5D3-5C2A-4157-A43D-252F6FAF4CA5}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F13-4644-A4BD-6B3C3A1EC9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{D0D4BDA7-D013-4C6A-A185-9376678D7561}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F13-4644-A4BD-6B3C3A1EC9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{CC5507B9-0C38-4313-8C89-AEADE93B5270}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F13-4644-A4BD-6B3C3A1EC9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{CC353081-E9DA-4E80-900F-C354449F550E}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F13-4644-A4BD-6B3C3A1EC9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{FB593D75-196F-4AAF-9082-F1A280884D63}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F13-4644-A4BD-6B3C3A1EC9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{8B49463F-9764-466C-97E5-8E9DF1AB1DEC}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F13-4644-A4BD-6B3C3A1EC9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{B3BFE44A-6422-481D-B043-F9F4218A1760}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F13-4644-A4BD-6B3C3A1EC9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{4EE133C7-C5F1-4B81-AA7F-2759B3A0EF01}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F13-4644-A4BD-6B3C3A1EC9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{591AA41B-932E-4C3A-889A-9BBA112746BC}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F13-4644-A4BD-6B3C3A1EC9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{C99F8F62-164C-46C9-B380-DAEF9D38193C}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F13-4644-A4BD-6B3C3A1EC9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{5447A4C6-1856-4545-A0A4-702A772C8898}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F13-4644-A4BD-6B3C3A1EC9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{BBCC60DF-2490-4E64-A1CD-2086528AF72D}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F13-4644-A4BD-6B3C3A1EC9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{7BA1F862-5C48-4AF8-82E4-EDE5296BCE96}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F13-4644-A4BD-6B3C3A1EC9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{C3100E02-F341-44EB-A314-79BA787A6359}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F13-4644-A4BD-6B3C3A1EC94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{97E97984-C581-41C9-B276-19CDEA9E25D6}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F13-4644-A4BD-6B3C3A1EC94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{19B6BD3A-EB2B-4847-8B4E-33A1F5B0086F}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F13-4644-A4BD-6B3C3A1EC9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{AA45D53C-46F8-4774-BCCF-E4E1BFC00D5A}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F13-4644-A4BD-6B3C3A1EC9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{6941F470-78ED-4362-8302-08553FCB48AF}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F13-4644-A4BD-6B3C3A1EC9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{136CFEC9-E838-4ED6-BFC8-CDEDFC16BEC6}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F13-4644-A4BD-6B3C3A1EC9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{AE306BEB-E6A9-46BF-9F75-23B8F58F62B5}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F13-4644-A4BD-6B3C3A1EC9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{62D99274-2981-43F2-BF8F-959BEA8E4C81}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F13-4644-A4BD-6B3C3A1EC9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{1C49F4BB-AD54-48BE-A380-4A6709B9013B}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F13-4644-A4BD-6B3C3A1EC9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{12FB7360-1498-4A1A-992E-2F1A32EA2469}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F13-4644-A4BD-6B3C3A1EC9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{9CC4A033-5A36-4896-982A-343A0026749A}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F13-4644-A4BD-6B3C3A1EC9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{4309671F-95AD-4530-BB4D-B689637D6F6C}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F13-4644-A4BD-6B3C3A1EC9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{35549E9A-4088-4B03-9AA4-57F8E5440C52}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F13-4644-A4BD-6B3C3A1EC9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{B95EC265-50B3-4ACD-9E1E-18363649B1AA}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F13-4644-A4BD-6B3C3A1EC9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{6E5F5FC2-1892-49B4-B874-AD8D1171F20D}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F13-4644-A4BD-6B3C3A1EC9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{016E9504-E9EC-47B5-9AA1-965ED74D3193}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F13-4644-A4BD-6B3C3A1EC9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{72E53E83-1F20-4EDF-9A7F-5EBC0DE2B656}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F13-4644-A4BD-6B3C3A1EC9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{183F5C82-A730-4700-8045-38A33B76DDD1}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F13-4644-A4BD-6B3C3A1EC9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{F2EF6B25-8F3D-44B9-A517-B770D538C4EB}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F13-4644-A4BD-6B3C3A1EC9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F13-4644-A4BD-6B3C3A1EC9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F13-4644-A4BD-6B3C3A1EC9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{70A15190-7808-4A78-B2C4-2DC06D1B23AC}</c15:txfldGUID>
                      <c15:f>Diagramm!$I$46</c15:f>
                      <c15:dlblFieldTableCache>
                        <c:ptCount val="1"/>
                      </c15:dlblFieldTableCache>
                    </c15:dlblFTEntry>
                  </c15:dlblFieldTable>
                  <c15:showDataLabelsRange val="0"/>
                </c:ext>
                <c:ext xmlns:c16="http://schemas.microsoft.com/office/drawing/2014/chart" uri="{C3380CC4-5D6E-409C-BE32-E72D297353CC}">
                  <c16:uniqueId val="{00000000-EB01-4BC6-8FF2-32FF7DD4FAE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{373040B4-3C8B-49EA-B888-5D57AAC3EFAE}</c15:txfldGUID>
                      <c15:f>Diagramm!$I$47</c15:f>
                      <c15:dlblFieldTableCache>
                        <c:ptCount val="1"/>
                      </c15:dlblFieldTableCache>
                    </c15:dlblFTEntry>
                  </c15:dlblFieldTable>
                  <c15:showDataLabelsRange val="0"/>
                </c:ext>
                <c:ext xmlns:c16="http://schemas.microsoft.com/office/drawing/2014/chart" uri="{C3380CC4-5D6E-409C-BE32-E72D297353CC}">
                  <c16:uniqueId val="{00000001-EB01-4BC6-8FF2-32FF7DD4FAE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{F2AA5A10-43B4-492A-A593-AC6553CF0772}</c15:txfldGUID>
                      <c15:f>Diagramm!$I$48</c15:f>
                      <c15:dlblFieldTableCache>
                        <c:ptCount val="1"/>
                      </c15:dlblFieldTableCache>
                    </c15:dlblFTEntry>
                  </c15:dlblFieldTable>
                  <c15:showDataLabelsRange val="0"/>
                </c:ext>
                <c:ext xmlns:c16="http://schemas.microsoft.com/office/drawing/2014/chart" uri="{C3380CC4-5D6E-409C-BE32-E72D297353CC}">
                  <c16:uniqueId val="{00000002-EB01-4BC6-8FF2-32FF7DD4FAE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{CDA9E2B8-96C6-4EB0-ADEE-2DDCB7C8A76C}</c15:txfldGUID>
                      <c15:f>Diagramm!$I$49</c15:f>
                      <c15:dlblFieldTableCache>
                        <c:ptCount val="1"/>
                      </c15:dlblFieldTableCache>
                    </c15:dlblFTEntry>
                  </c15:dlblFieldTable>
                  <c15:showDataLabelsRange val="0"/>
                </c:ext>
                <c:ext xmlns:c16="http://schemas.microsoft.com/office/drawing/2014/chart" uri="{C3380CC4-5D6E-409C-BE32-E72D297353CC}">
                  <c16:uniqueId val="{00000003-EB01-4BC6-8FF2-32FF7DD4FAE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{4BA212B5-14C4-42E0-AA04-7D7BF9EBD0DA}</c15:txfldGUID>
                      <c15:f>Diagramm!$I$50</c15:f>
                      <c15:dlblFieldTableCache>
                        <c:ptCount val="1"/>
                      </c15:dlblFieldTableCache>
                    </c15:dlblFTEntry>
                  </c15:dlblFieldTable>
                  <c15:showDataLabelsRange val="0"/>
                </c:ext>
                <c:ext xmlns:c16="http://schemas.microsoft.com/office/drawing/2014/chart" uri="{C3380CC4-5D6E-409C-BE32-E72D297353CC}">
                  <c16:uniqueId val="{00000004-EB01-4BC6-8FF2-32FF7DD4FAE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{55C1ECA2-B7BE-498A-B1D7-01595F7BE7AE}</c15:txfldGUID>
                      <c15:f>Diagramm!$I$51</c15:f>
                      <c15:dlblFieldTableCache>
                        <c:ptCount val="1"/>
                      </c15:dlblFieldTableCache>
                    </c15:dlblFTEntry>
                  </c15:dlblFieldTable>
                  <c15:showDataLabelsRange val="0"/>
                </c:ext>
                <c:ext xmlns:c16="http://schemas.microsoft.com/office/drawing/2014/chart" uri="{C3380CC4-5D6E-409C-BE32-E72D297353CC}">
                  <c16:uniqueId val="{00000005-EB01-4BC6-8FF2-32FF7DD4FAE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{0B938523-13A9-441F-AB1C-E80621861B70}</c15:txfldGUID>
                      <c15:f>Diagramm!$I$52</c15:f>
                      <c15:dlblFieldTableCache>
                        <c:ptCount val="1"/>
                      </c15:dlblFieldTableCache>
                    </c15:dlblFTEntry>
                  </c15:dlblFieldTable>
                  <c15:showDataLabelsRange val="0"/>
                </c:ext>
                <c:ext xmlns:c16="http://schemas.microsoft.com/office/drawing/2014/chart" uri="{C3380CC4-5D6E-409C-BE32-E72D297353CC}">
                  <c16:uniqueId val="{00000006-EB01-4BC6-8FF2-32FF7DD4FAE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{39D014AA-18B8-4CCB-BEDC-082E6D481511}</c15:txfldGUID>
                      <c15:f>Diagramm!$I$53</c15:f>
                      <c15:dlblFieldTableCache>
                        <c:ptCount val="1"/>
                      </c15:dlblFieldTableCache>
                    </c15:dlblFTEntry>
                  </c15:dlblFieldTable>
                  <c15:showDataLabelsRange val="0"/>
                </c:ext>
                <c:ext xmlns:c16="http://schemas.microsoft.com/office/drawing/2014/chart" uri="{C3380CC4-5D6E-409C-BE32-E72D297353CC}">
                  <c16:uniqueId val="{00000007-EB01-4BC6-8FF2-32FF7DD4FAE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{363A9E0F-C619-4379-AD35-5747C2D1D260}</c15:txfldGUID>
                      <c15:f>Diagramm!$I$54</c15:f>
                      <c15:dlblFieldTableCache>
                        <c:ptCount val="1"/>
                      </c15:dlblFieldTableCache>
                    </c15:dlblFTEntry>
                  </c15:dlblFieldTable>
                  <c15:showDataLabelsRange val="0"/>
                </c:ext>
                <c:ext xmlns:c16="http://schemas.microsoft.com/office/drawing/2014/chart" uri="{C3380CC4-5D6E-409C-BE32-E72D297353CC}">
                  <c16:uniqueId val="{00000008-EB01-4BC6-8FF2-32FF7DD4FAE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{0AFB13E9-EC5F-48DE-B8D6-7ECE8136859D}</c15:txfldGUID>
                      <c15:f>Diagramm!$I$55</c15:f>
                      <c15:dlblFieldTableCache>
                        <c:ptCount val="1"/>
                      </c15:dlblFieldTableCache>
                    </c15:dlblFTEntry>
                  </c15:dlblFieldTable>
                  <c15:showDataLabelsRange val="0"/>
                </c:ext>
                <c:ext xmlns:c16="http://schemas.microsoft.com/office/drawing/2014/chart" uri="{C3380CC4-5D6E-409C-BE32-E72D297353CC}">
                  <c16:uniqueId val="{00000009-EB01-4BC6-8FF2-32FF7DD4FAE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{DAE0ED46-EBA8-456B-AA87-EAFAA3C12A9A}</c15:txfldGUID>
                      <c15:f>Diagramm!$I$56</c15:f>
                      <c15:dlblFieldTableCache>
                        <c:ptCount val="1"/>
                      </c15:dlblFieldTableCache>
                    </c15:dlblFTEntry>
                  </c15:dlblFieldTable>
                  <c15:showDataLabelsRange val="0"/>
                </c:ext>
                <c:ext xmlns:c16="http://schemas.microsoft.com/office/drawing/2014/chart" uri="{C3380CC4-5D6E-409C-BE32-E72D297353CC}">
                  <c16:uniqueId val="{0000000A-EB01-4BC6-8FF2-32FF7DD4FAE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{4F1F515C-FFF4-477E-947C-5D2384C4A3EC}</c15:txfldGUID>
                      <c15:f>Diagramm!$I$57</c15:f>
                      <c15:dlblFieldTableCache>
                        <c:ptCount val="1"/>
                      </c15:dlblFieldTableCache>
                    </c15:dlblFTEntry>
                  </c15:dlblFieldTable>
                  <c15:showDataLabelsRange val="0"/>
                </c:ext>
                <c:ext xmlns:c16="http://schemas.microsoft.com/office/drawing/2014/chart" uri="{C3380CC4-5D6E-409C-BE32-E72D297353CC}">
                  <c16:uniqueId val="{0000000B-EB01-4BC6-8FF2-32FF7DD4FAE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{D9421FA4-5AFE-4A4A-AF77-ED9CE0DC0136}</c15:txfldGUID>
                      <c15:f>Diagramm!$I$58</c15:f>
                      <c15:dlblFieldTableCache>
                        <c:ptCount val="1"/>
                      </c15:dlblFieldTableCache>
                    </c15:dlblFTEntry>
                  </c15:dlblFieldTable>
                  <c15:showDataLabelsRange val="0"/>
                </c:ext>
                <c:ext xmlns:c16="http://schemas.microsoft.com/office/drawing/2014/chart" uri="{C3380CC4-5D6E-409C-BE32-E72D297353CC}">
                  <c16:uniqueId val="{0000000C-EB01-4BC6-8FF2-32FF7DD4FAE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{6CB79284-1238-4940-BABB-573987A5D4E3}</c15:txfldGUID>
                      <c15:f>Diagramm!$I$59</c15:f>
                      <c15:dlblFieldTableCache>
                        <c:ptCount val="1"/>
                      </c15:dlblFieldTableCache>
                    </c15:dlblFTEntry>
                  </c15:dlblFieldTable>
                  <c15:showDataLabelsRange val="0"/>
                </c:ext>
                <c:ext xmlns:c16="http://schemas.microsoft.com/office/drawing/2014/chart" uri="{C3380CC4-5D6E-409C-BE32-E72D297353CC}">
                  <c16:uniqueId val="{0000000D-EB01-4BC6-8FF2-32FF7DD4FAE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{11DDF5DF-FE85-4ED7-A57A-ABD068E55AB6}</c15:txfldGUID>
                      <c15:f>Diagramm!$I$60</c15:f>
                      <c15:dlblFieldTableCache>
                        <c:ptCount val="1"/>
                      </c15:dlblFieldTableCache>
                    </c15:dlblFTEntry>
                  </c15:dlblFieldTable>
                  <c15:showDataLabelsRange val="0"/>
                </c:ext>
                <c:ext xmlns:c16="http://schemas.microsoft.com/office/drawing/2014/chart" uri="{C3380CC4-5D6E-409C-BE32-E72D297353CC}">
                  <c16:uniqueId val="{0000000E-EB01-4BC6-8FF2-32FF7DD4FAE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{99BFB9E3-7040-42C4-AC18-A288888B76F8}</c15:txfldGUID>
                      <c15:f>Diagramm!$I$61</c15:f>
                      <c15:dlblFieldTableCache>
                        <c:ptCount val="1"/>
                      </c15:dlblFieldTableCache>
                    </c15:dlblFTEntry>
                  </c15:dlblFieldTable>
                  <c15:showDataLabelsRange val="0"/>
                </c:ext>
                <c:ext xmlns:c16="http://schemas.microsoft.com/office/drawing/2014/chart" uri="{C3380CC4-5D6E-409C-BE32-E72D297353CC}">
                  <c16:uniqueId val="{0000000F-EB01-4BC6-8FF2-32FF7DD4FAE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{A4843DFE-BEA4-4E3F-B4F7-EAEFF45C11C0}</c15:txfldGUID>
                      <c15:f>Diagramm!$I$62</c15:f>
                      <c15:dlblFieldTableCache>
                        <c:ptCount val="1"/>
                      </c15:dlblFieldTableCache>
                    </c15:dlblFTEntry>
                  </c15:dlblFieldTable>
                  <c15:showDataLabelsRange val="0"/>
                </c:ext>
                <c:ext xmlns:c16="http://schemas.microsoft.com/office/drawing/2014/chart" uri="{C3380CC4-5D6E-409C-BE32-E72D297353CC}">
                  <c16:uniqueId val="{00000010-EB01-4BC6-8FF2-32FF7DD4FAE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{26B18219-F48B-464B-B47F-C20CE75D3F8E}</c15:txfldGUID>
                      <c15:f>Diagramm!$I$63</c15:f>
                      <c15:dlblFieldTableCache>
                        <c:ptCount val="1"/>
                      </c15:dlblFieldTableCache>
                    </c15:dlblFTEntry>
                  </c15:dlblFieldTable>
                  <c15:showDataLabelsRange val="0"/>
                </c:ext>
                <c:ext xmlns:c16="http://schemas.microsoft.com/office/drawing/2014/chart" uri="{C3380CC4-5D6E-409C-BE32-E72D297353CC}">
                  <c16:uniqueId val="{00000011-EB01-4BC6-8FF2-32FF7DD4FAE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{D45E60EE-DA02-4563-B299-B351FBE38B2B}</c15:txfldGUID>
                      <c15:f>Diagramm!$I$64</c15:f>
                      <c15:dlblFieldTableCache>
                        <c:ptCount val="1"/>
                      </c15:dlblFieldTableCache>
                    </c15:dlblFTEntry>
                  </c15:dlblFieldTable>
                  <c15:showDataLabelsRange val="0"/>
                </c:ext>
                <c:ext xmlns:c16="http://schemas.microsoft.com/office/drawing/2014/chart" uri="{C3380CC4-5D6E-409C-BE32-E72D297353CC}">
                  <c16:uniqueId val="{00000012-EB01-4BC6-8FF2-32FF7DD4FAE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{AEA3855B-B56E-4253-BFE6-897CCE4CB5FE}</c15:txfldGUID>
                      <c15:f>Diagramm!$I$65</c15:f>
                      <c15:dlblFieldTableCache>
                        <c:ptCount val="1"/>
                      </c15:dlblFieldTableCache>
                    </c15:dlblFTEntry>
                  </c15:dlblFieldTable>
                  <c15:showDataLabelsRange val="0"/>
                </c:ext>
                <c:ext xmlns:c16="http://schemas.microsoft.com/office/drawing/2014/chart" uri="{C3380CC4-5D6E-409C-BE32-E72D297353CC}">
                  <c16:uniqueId val="{00000013-EB01-4BC6-8FF2-32FF7DD4FAE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{7D98F5AD-7139-47FC-B7BC-C2C6DC049525}</c15:txfldGUID>
                      <c15:f>Diagramm!$I$66</c15:f>
                      <c15:dlblFieldTableCache>
                        <c:ptCount val="1"/>
                      </c15:dlblFieldTableCache>
                    </c15:dlblFTEntry>
                  </c15:dlblFieldTable>
                  <c15:showDataLabelsRange val="0"/>
                </c:ext>
                <c:ext xmlns:c16="http://schemas.microsoft.com/office/drawing/2014/chart" uri="{C3380CC4-5D6E-409C-BE32-E72D297353CC}">
                  <c16:uniqueId val="{00000014-EB01-4BC6-8FF2-32FF7DD4FAE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{FE0D81B1-DFED-470F-A37F-1E39C7564484}</c15:txfldGUID>
                      <c15:f>Diagramm!$I$67</c15:f>
                      <c15:dlblFieldTableCache>
                        <c:ptCount val="1"/>
                      </c15:dlblFieldTableCache>
                    </c15:dlblFTEntry>
                  </c15:dlblFieldTable>
                  <c15:showDataLabelsRange val="0"/>
                </c:ext>
                <c:ext xmlns:c16="http://schemas.microsoft.com/office/drawing/2014/chart" uri="{C3380CC4-5D6E-409C-BE32-E72D297353CC}">
                  <c16:uniqueId val="{00000015-EB01-4BC6-8FF2-32FF7DD4FA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01-4BC6-8FF2-32FF7DD4FAE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{6B5A70DB-C21E-4BAF-B651-26C46D2BFB69}</c15:txfldGUID>
                      <c15:f>Diagramm!$K$46</c15:f>
                      <c15:dlblFieldTableCache>
                        <c:ptCount val="1"/>
                      </c15:dlblFieldTableCache>
                    </c15:dlblFTEntry>
                  </c15:dlblFieldTable>
                  <c15:showDataLabelsRange val="0"/>
                </c:ext>
                <c:ext xmlns:c16="http://schemas.microsoft.com/office/drawing/2014/chart" uri="{C3380CC4-5D6E-409C-BE32-E72D297353CC}">
                  <c16:uniqueId val="{00000017-EB01-4BC6-8FF2-32FF7DD4FAE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{F1D6E7C3-4685-4409-855D-3F389666F1D3}</c15:txfldGUID>
                      <c15:f>Diagramm!$K$47</c15:f>
                      <c15:dlblFieldTableCache>
                        <c:ptCount val="1"/>
                      </c15:dlblFieldTableCache>
                    </c15:dlblFTEntry>
                  </c15:dlblFieldTable>
                  <c15:showDataLabelsRange val="0"/>
                </c:ext>
                <c:ext xmlns:c16="http://schemas.microsoft.com/office/drawing/2014/chart" uri="{C3380CC4-5D6E-409C-BE32-E72D297353CC}">
                  <c16:uniqueId val="{00000018-EB01-4BC6-8FF2-32FF7DD4FAE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{C96912E2-3168-4D77-A097-6C3E4F34431A}</c15:txfldGUID>
                      <c15:f>Diagramm!$K$48</c15:f>
                      <c15:dlblFieldTableCache>
                        <c:ptCount val="1"/>
                      </c15:dlblFieldTableCache>
                    </c15:dlblFTEntry>
                  </c15:dlblFieldTable>
                  <c15:showDataLabelsRange val="0"/>
                </c:ext>
                <c:ext xmlns:c16="http://schemas.microsoft.com/office/drawing/2014/chart" uri="{C3380CC4-5D6E-409C-BE32-E72D297353CC}">
                  <c16:uniqueId val="{00000019-EB01-4BC6-8FF2-32FF7DD4FAE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{32B3CDCD-DDC0-4729-BA7F-3B577C91FF1B}</c15:txfldGUID>
                      <c15:f>Diagramm!$K$49</c15:f>
                      <c15:dlblFieldTableCache>
                        <c:ptCount val="1"/>
                      </c15:dlblFieldTableCache>
                    </c15:dlblFTEntry>
                  </c15:dlblFieldTable>
                  <c15:showDataLabelsRange val="0"/>
                </c:ext>
                <c:ext xmlns:c16="http://schemas.microsoft.com/office/drawing/2014/chart" uri="{C3380CC4-5D6E-409C-BE32-E72D297353CC}">
                  <c16:uniqueId val="{0000001A-EB01-4BC6-8FF2-32FF7DD4FAE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{F2539BED-17F0-4759-B796-0073A090E930}</c15:txfldGUID>
                      <c15:f>Diagramm!$K$50</c15:f>
                      <c15:dlblFieldTableCache>
                        <c:ptCount val="1"/>
                      </c15:dlblFieldTableCache>
                    </c15:dlblFTEntry>
                  </c15:dlblFieldTable>
                  <c15:showDataLabelsRange val="0"/>
                </c:ext>
                <c:ext xmlns:c16="http://schemas.microsoft.com/office/drawing/2014/chart" uri="{C3380CC4-5D6E-409C-BE32-E72D297353CC}">
                  <c16:uniqueId val="{0000001B-EB01-4BC6-8FF2-32FF7DD4FAE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{70F62008-261C-4943-9BDC-6E5C3E8D6084}</c15:txfldGUID>
                      <c15:f>Diagramm!$K$51</c15:f>
                      <c15:dlblFieldTableCache>
                        <c:ptCount val="1"/>
                      </c15:dlblFieldTableCache>
                    </c15:dlblFTEntry>
                  </c15:dlblFieldTable>
                  <c15:showDataLabelsRange val="0"/>
                </c:ext>
                <c:ext xmlns:c16="http://schemas.microsoft.com/office/drawing/2014/chart" uri="{C3380CC4-5D6E-409C-BE32-E72D297353CC}">
                  <c16:uniqueId val="{0000001C-EB01-4BC6-8FF2-32FF7DD4FAE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{D0BDDDB1-64C1-473C-BE58-CC9EF476995B}</c15:txfldGUID>
                      <c15:f>Diagramm!$K$52</c15:f>
                      <c15:dlblFieldTableCache>
                        <c:ptCount val="1"/>
                      </c15:dlblFieldTableCache>
                    </c15:dlblFTEntry>
                  </c15:dlblFieldTable>
                  <c15:showDataLabelsRange val="0"/>
                </c:ext>
                <c:ext xmlns:c16="http://schemas.microsoft.com/office/drawing/2014/chart" uri="{C3380CC4-5D6E-409C-BE32-E72D297353CC}">
                  <c16:uniqueId val="{0000001D-EB01-4BC6-8FF2-32FF7DD4FAE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{DFF8056F-7DC7-4FEF-8365-1B1CBF84A95D}</c15:txfldGUID>
                      <c15:f>Diagramm!$K$53</c15:f>
                      <c15:dlblFieldTableCache>
                        <c:ptCount val="1"/>
                      </c15:dlblFieldTableCache>
                    </c15:dlblFTEntry>
                  </c15:dlblFieldTable>
                  <c15:showDataLabelsRange val="0"/>
                </c:ext>
                <c:ext xmlns:c16="http://schemas.microsoft.com/office/drawing/2014/chart" uri="{C3380CC4-5D6E-409C-BE32-E72D297353CC}">
                  <c16:uniqueId val="{0000001E-EB01-4BC6-8FF2-32FF7DD4FAE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{4163AE3F-1B72-4066-A715-DF76C57D3F7A}</c15:txfldGUID>
                      <c15:f>Diagramm!$K$54</c15:f>
                      <c15:dlblFieldTableCache>
                        <c:ptCount val="1"/>
                      </c15:dlblFieldTableCache>
                    </c15:dlblFTEntry>
                  </c15:dlblFieldTable>
                  <c15:showDataLabelsRange val="0"/>
                </c:ext>
                <c:ext xmlns:c16="http://schemas.microsoft.com/office/drawing/2014/chart" uri="{C3380CC4-5D6E-409C-BE32-E72D297353CC}">
                  <c16:uniqueId val="{0000001F-EB01-4BC6-8FF2-32FF7DD4FAE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{BE179526-29D6-4B35-BF07-69D4FDEFACF4}</c15:txfldGUID>
                      <c15:f>Diagramm!$K$55</c15:f>
                      <c15:dlblFieldTableCache>
                        <c:ptCount val="1"/>
                      </c15:dlblFieldTableCache>
                    </c15:dlblFTEntry>
                  </c15:dlblFieldTable>
                  <c15:showDataLabelsRange val="0"/>
                </c:ext>
                <c:ext xmlns:c16="http://schemas.microsoft.com/office/drawing/2014/chart" uri="{C3380CC4-5D6E-409C-BE32-E72D297353CC}">
                  <c16:uniqueId val="{00000020-EB01-4BC6-8FF2-32FF7DD4FAE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{4F7EAE54-2054-4F1B-93A6-D03366D9A422}</c15:txfldGUID>
                      <c15:f>Diagramm!$K$56</c15:f>
                      <c15:dlblFieldTableCache>
                        <c:ptCount val="1"/>
                      </c15:dlblFieldTableCache>
                    </c15:dlblFTEntry>
                  </c15:dlblFieldTable>
                  <c15:showDataLabelsRange val="0"/>
                </c:ext>
                <c:ext xmlns:c16="http://schemas.microsoft.com/office/drawing/2014/chart" uri="{C3380CC4-5D6E-409C-BE32-E72D297353CC}">
                  <c16:uniqueId val="{00000021-EB01-4BC6-8FF2-32FF7DD4FAE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{10798BE0-F60F-4D1D-88AF-F8CBF96A18AD}</c15:txfldGUID>
                      <c15:f>Diagramm!$K$57</c15:f>
                      <c15:dlblFieldTableCache>
                        <c:ptCount val="1"/>
                      </c15:dlblFieldTableCache>
                    </c15:dlblFTEntry>
                  </c15:dlblFieldTable>
                  <c15:showDataLabelsRange val="0"/>
                </c:ext>
                <c:ext xmlns:c16="http://schemas.microsoft.com/office/drawing/2014/chart" uri="{C3380CC4-5D6E-409C-BE32-E72D297353CC}">
                  <c16:uniqueId val="{00000022-EB01-4BC6-8FF2-32FF7DD4FAE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{4D5FE0B7-9299-4336-9782-0805F160EDFA}</c15:txfldGUID>
                      <c15:f>Diagramm!$K$58</c15:f>
                      <c15:dlblFieldTableCache>
                        <c:ptCount val="1"/>
                      </c15:dlblFieldTableCache>
                    </c15:dlblFTEntry>
                  </c15:dlblFieldTable>
                  <c15:showDataLabelsRange val="0"/>
                </c:ext>
                <c:ext xmlns:c16="http://schemas.microsoft.com/office/drawing/2014/chart" uri="{C3380CC4-5D6E-409C-BE32-E72D297353CC}">
                  <c16:uniqueId val="{00000023-EB01-4BC6-8FF2-32FF7DD4FAE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{3DF7BDF2-AEB1-49EE-B0CF-3372AEF374D2}</c15:txfldGUID>
                      <c15:f>Diagramm!$K$59</c15:f>
                      <c15:dlblFieldTableCache>
                        <c:ptCount val="1"/>
                      </c15:dlblFieldTableCache>
                    </c15:dlblFTEntry>
                  </c15:dlblFieldTable>
                  <c15:showDataLabelsRange val="0"/>
                </c:ext>
                <c:ext xmlns:c16="http://schemas.microsoft.com/office/drawing/2014/chart" uri="{C3380CC4-5D6E-409C-BE32-E72D297353CC}">
                  <c16:uniqueId val="{00000024-EB01-4BC6-8FF2-32FF7DD4FAE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{7C4B9C4B-7C25-41B0-AFFE-0B63383BCC9E}</c15:txfldGUID>
                      <c15:f>Diagramm!$K$60</c15:f>
                      <c15:dlblFieldTableCache>
                        <c:ptCount val="1"/>
                      </c15:dlblFieldTableCache>
                    </c15:dlblFTEntry>
                  </c15:dlblFieldTable>
                  <c15:showDataLabelsRange val="0"/>
                </c:ext>
                <c:ext xmlns:c16="http://schemas.microsoft.com/office/drawing/2014/chart" uri="{C3380CC4-5D6E-409C-BE32-E72D297353CC}">
                  <c16:uniqueId val="{00000025-EB01-4BC6-8FF2-32FF7DD4FAE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{E5879481-8455-4550-A6EE-E4732E366709}</c15:txfldGUID>
                      <c15:f>Diagramm!$K$61</c15:f>
                      <c15:dlblFieldTableCache>
                        <c:ptCount val="1"/>
                      </c15:dlblFieldTableCache>
                    </c15:dlblFTEntry>
                  </c15:dlblFieldTable>
                  <c15:showDataLabelsRange val="0"/>
                </c:ext>
                <c:ext xmlns:c16="http://schemas.microsoft.com/office/drawing/2014/chart" uri="{C3380CC4-5D6E-409C-BE32-E72D297353CC}">
                  <c16:uniqueId val="{00000026-EB01-4BC6-8FF2-32FF7DD4FAE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{A3FDFE0B-E13D-4A51-BD6D-0564C5FCE2E6}</c15:txfldGUID>
                      <c15:f>Diagramm!$K$62</c15:f>
                      <c15:dlblFieldTableCache>
                        <c:ptCount val="1"/>
                      </c15:dlblFieldTableCache>
                    </c15:dlblFTEntry>
                  </c15:dlblFieldTable>
                  <c15:showDataLabelsRange val="0"/>
                </c:ext>
                <c:ext xmlns:c16="http://schemas.microsoft.com/office/drawing/2014/chart" uri="{C3380CC4-5D6E-409C-BE32-E72D297353CC}">
                  <c16:uniqueId val="{00000027-EB01-4BC6-8FF2-32FF7DD4FAE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{610841E2-4604-4609-972B-7A220AB09776}</c15:txfldGUID>
                      <c15:f>Diagramm!$K$63</c15:f>
                      <c15:dlblFieldTableCache>
                        <c:ptCount val="1"/>
                      </c15:dlblFieldTableCache>
                    </c15:dlblFTEntry>
                  </c15:dlblFieldTable>
                  <c15:showDataLabelsRange val="0"/>
                </c:ext>
                <c:ext xmlns:c16="http://schemas.microsoft.com/office/drawing/2014/chart" uri="{C3380CC4-5D6E-409C-BE32-E72D297353CC}">
                  <c16:uniqueId val="{00000028-EB01-4BC6-8FF2-32FF7DD4FAE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{C3BE5CB1-AE7E-4E7B-ACFE-3E94A4189B07}</c15:txfldGUID>
                      <c15:f>Diagramm!$K$64</c15:f>
                      <c15:dlblFieldTableCache>
                        <c:ptCount val="1"/>
                      </c15:dlblFieldTableCache>
                    </c15:dlblFTEntry>
                  </c15:dlblFieldTable>
                  <c15:showDataLabelsRange val="0"/>
                </c:ext>
                <c:ext xmlns:c16="http://schemas.microsoft.com/office/drawing/2014/chart" uri="{C3380CC4-5D6E-409C-BE32-E72D297353CC}">
                  <c16:uniqueId val="{00000029-EB01-4BC6-8FF2-32FF7DD4FAE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{F38027A9-2A88-4F2E-B0BE-7831961A25CB}</c15:txfldGUID>
                      <c15:f>Diagramm!$K$65</c15:f>
                      <c15:dlblFieldTableCache>
                        <c:ptCount val="1"/>
                      </c15:dlblFieldTableCache>
                    </c15:dlblFTEntry>
                  </c15:dlblFieldTable>
                  <c15:showDataLabelsRange val="0"/>
                </c:ext>
                <c:ext xmlns:c16="http://schemas.microsoft.com/office/drawing/2014/chart" uri="{C3380CC4-5D6E-409C-BE32-E72D297353CC}">
                  <c16:uniqueId val="{0000002A-EB01-4BC6-8FF2-32FF7DD4FAE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{6D7884D9-10F0-4511-A9B3-95A195A356EE}</c15:txfldGUID>
                      <c15:f>Diagramm!$K$66</c15:f>
                      <c15:dlblFieldTableCache>
                        <c:ptCount val="1"/>
                      </c15:dlblFieldTableCache>
                    </c15:dlblFTEntry>
                  </c15:dlblFieldTable>
                  <c15:showDataLabelsRange val="0"/>
                </c:ext>
                <c:ext xmlns:c16="http://schemas.microsoft.com/office/drawing/2014/chart" uri="{C3380CC4-5D6E-409C-BE32-E72D297353CC}">
                  <c16:uniqueId val="{0000002B-EB01-4BC6-8FF2-32FF7DD4FAE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{04134519-8676-4E6D-963B-4D622B8D0CCD}</c15:txfldGUID>
                      <c15:f>Diagramm!$K$67</c15:f>
                      <c15:dlblFieldTableCache>
                        <c:ptCount val="1"/>
                      </c15:dlblFieldTableCache>
                    </c15:dlblFTEntry>
                  </c15:dlblFieldTable>
                  <c15:showDataLabelsRange val="0"/>
                </c:ext>
                <c:ext xmlns:c16="http://schemas.microsoft.com/office/drawing/2014/chart" uri="{C3380CC4-5D6E-409C-BE32-E72D297353CC}">
                  <c16:uniqueId val="{0000002C-EB01-4BC6-8FF2-32FF7DD4FAE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01-4BC6-8FF2-32FF7DD4FAE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{E2B7B88E-CA8A-4C70-9473-9B4E031320D5}</c15:txfldGUID>
                      <c15:f>Diagramm!$J$46</c15:f>
                      <c15:dlblFieldTableCache>
                        <c:ptCount val="1"/>
                      </c15:dlblFieldTableCache>
                    </c15:dlblFTEntry>
                  </c15:dlblFieldTable>
                  <c15:showDataLabelsRange val="0"/>
                </c:ext>
                <c:ext xmlns:c16="http://schemas.microsoft.com/office/drawing/2014/chart" uri="{C3380CC4-5D6E-409C-BE32-E72D297353CC}">
                  <c16:uniqueId val="{0000002E-EB01-4BC6-8FF2-32FF7DD4FAE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{870BE9AB-5429-4907-8E6B-A437C88DE018}</c15:txfldGUID>
                      <c15:f>Diagramm!$J$47</c15:f>
                      <c15:dlblFieldTableCache>
                        <c:ptCount val="1"/>
                      </c15:dlblFieldTableCache>
                    </c15:dlblFTEntry>
                  </c15:dlblFieldTable>
                  <c15:showDataLabelsRange val="0"/>
                </c:ext>
                <c:ext xmlns:c16="http://schemas.microsoft.com/office/drawing/2014/chart" uri="{C3380CC4-5D6E-409C-BE32-E72D297353CC}">
                  <c16:uniqueId val="{0000002F-EB01-4BC6-8FF2-32FF7DD4FAE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{9305EAC2-522D-4564-BBC5-82D223F9CAB3}</c15:txfldGUID>
                      <c15:f>Diagramm!$J$48</c15:f>
                      <c15:dlblFieldTableCache>
                        <c:ptCount val="1"/>
                      </c15:dlblFieldTableCache>
                    </c15:dlblFTEntry>
                  </c15:dlblFieldTable>
                  <c15:showDataLabelsRange val="0"/>
                </c:ext>
                <c:ext xmlns:c16="http://schemas.microsoft.com/office/drawing/2014/chart" uri="{C3380CC4-5D6E-409C-BE32-E72D297353CC}">
                  <c16:uniqueId val="{00000030-EB01-4BC6-8FF2-32FF7DD4FAE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{39AA15DC-987C-440F-B94D-79590C47A7F8}</c15:txfldGUID>
                      <c15:f>Diagramm!$J$49</c15:f>
                      <c15:dlblFieldTableCache>
                        <c:ptCount val="1"/>
                      </c15:dlblFieldTableCache>
                    </c15:dlblFTEntry>
                  </c15:dlblFieldTable>
                  <c15:showDataLabelsRange val="0"/>
                </c:ext>
                <c:ext xmlns:c16="http://schemas.microsoft.com/office/drawing/2014/chart" uri="{C3380CC4-5D6E-409C-BE32-E72D297353CC}">
                  <c16:uniqueId val="{00000031-EB01-4BC6-8FF2-32FF7DD4FAE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{0EF86013-BB14-4C52-AC08-1713E60C2F28}</c15:txfldGUID>
                      <c15:f>Diagramm!$J$50</c15:f>
                      <c15:dlblFieldTableCache>
                        <c:ptCount val="1"/>
                      </c15:dlblFieldTableCache>
                    </c15:dlblFTEntry>
                  </c15:dlblFieldTable>
                  <c15:showDataLabelsRange val="0"/>
                </c:ext>
                <c:ext xmlns:c16="http://schemas.microsoft.com/office/drawing/2014/chart" uri="{C3380CC4-5D6E-409C-BE32-E72D297353CC}">
                  <c16:uniqueId val="{00000032-EB01-4BC6-8FF2-32FF7DD4FAE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{7190FDB6-D051-4103-AD81-F6826D92C095}</c15:txfldGUID>
                      <c15:f>Diagramm!$J$51</c15:f>
                      <c15:dlblFieldTableCache>
                        <c:ptCount val="1"/>
                      </c15:dlblFieldTableCache>
                    </c15:dlblFTEntry>
                  </c15:dlblFieldTable>
                  <c15:showDataLabelsRange val="0"/>
                </c:ext>
                <c:ext xmlns:c16="http://schemas.microsoft.com/office/drawing/2014/chart" uri="{C3380CC4-5D6E-409C-BE32-E72D297353CC}">
                  <c16:uniqueId val="{00000033-EB01-4BC6-8FF2-32FF7DD4FAE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{36789771-9032-416B-BB10-4AF2B6FFB95F}</c15:txfldGUID>
                      <c15:f>Diagramm!$J$52</c15:f>
                      <c15:dlblFieldTableCache>
                        <c:ptCount val="1"/>
                      </c15:dlblFieldTableCache>
                    </c15:dlblFTEntry>
                  </c15:dlblFieldTable>
                  <c15:showDataLabelsRange val="0"/>
                </c:ext>
                <c:ext xmlns:c16="http://schemas.microsoft.com/office/drawing/2014/chart" uri="{C3380CC4-5D6E-409C-BE32-E72D297353CC}">
                  <c16:uniqueId val="{00000034-EB01-4BC6-8FF2-32FF7DD4FAE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{7ECE0334-4EEA-4FDD-AD76-A13F3EE074CA}</c15:txfldGUID>
                      <c15:f>Diagramm!$J$53</c15:f>
                      <c15:dlblFieldTableCache>
                        <c:ptCount val="1"/>
                      </c15:dlblFieldTableCache>
                    </c15:dlblFTEntry>
                  </c15:dlblFieldTable>
                  <c15:showDataLabelsRange val="0"/>
                </c:ext>
                <c:ext xmlns:c16="http://schemas.microsoft.com/office/drawing/2014/chart" uri="{C3380CC4-5D6E-409C-BE32-E72D297353CC}">
                  <c16:uniqueId val="{00000035-EB01-4BC6-8FF2-32FF7DD4FAE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{A7647DA3-5A8C-41D1-BC49-447258F56920}</c15:txfldGUID>
                      <c15:f>Diagramm!$J$54</c15:f>
                      <c15:dlblFieldTableCache>
                        <c:ptCount val="1"/>
                      </c15:dlblFieldTableCache>
                    </c15:dlblFTEntry>
                  </c15:dlblFieldTable>
                  <c15:showDataLabelsRange val="0"/>
                </c:ext>
                <c:ext xmlns:c16="http://schemas.microsoft.com/office/drawing/2014/chart" uri="{C3380CC4-5D6E-409C-BE32-E72D297353CC}">
                  <c16:uniqueId val="{00000036-EB01-4BC6-8FF2-32FF7DD4FAE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{EF392239-44A1-4E75-9E78-BE0FB56F5616}</c15:txfldGUID>
                      <c15:f>Diagramm!$J$55</c15:f>
                      <c15:dlblFieldTableCache>
                        <c:ptCount val="1"/>
                      </c15:dlblFieldTableCache>
                    </c15:dlblFTEntry>
                  </c15:dlblFieldTable>
                  <c15:showDataLabelsRange val="0"/>
                </c:ext>
                <c:ext xmlns:c16="http://schemas.microsoft.com/office/drawing/2014/chart" uri="{C3380CC4-5D6E-409C-BE32-E72D297353CC}">
                  <c16:uniqueId val="{00000037-EB01-4BC6-8FF2-32FF7DD4FAE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{EC340A68-4326-4827-8E53-8A03D9BEB36F}</c15:txfldGUID>
                      <c15:f>Diagramm!$J$56</c15:f>
                      <c15:dlblFieldTableCache>
                        <c:ptCount val="1"/>
                      </c15:dlblFieldTableCache>
                    </c15:dlblFTEntry>
                  </c15:dlblFieldTable>
                  <c15:showDataLabelsRange val="0"/>
                </c:ext>
                <c:ext xmlns:c16="http://schemas.microsoft.com/office/drawing/2014/chart" uri="{C3380CC4-5D6E-409C-BE32-E72D297353CC}">
                  <c16:uniqueId val="{00000038-EB01-4BC6-8FF2-32FF7DD4FAE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{F3061F4D-2044-4738-B9B2-6C81F9324C58}</c15:txfldGUID>
                      <c15:f>Diagramm!$J$57</c15:f>
                      <c15:dlblFieldTableCache>
                        <c:ptCount val="1"/>
                      </c15:dlblFieldTableCache>
                    </c15:dlblFTEntry>
                  </c15:dlblFieldTable>
                  <c15:showDataLabelsRange val="0"/>
                </c:ext>
                <c:ext xmlns:c16="http://schemas.microsoft.com/office/drawing/2014/chart" uri="{C3380CC4-5D6E-409C-BE32-E72D297353CC}">
                  <c16:uniqueId val="{00000039-EB01-4BC6-8FF2-32FF7DD4FAE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{410ACFB5-BBCF-4912-BF50-1F0EAFA6247A}</c15:txfldGUID>
                      <c15:f>Diagramm!$J$58</c15:f>
                      <c15:dlblFieldTableCache>
                        <c:ptCount val="1"/>
                      </c15:dlblFieldTableCache>
                    </c15:dlblFTEntry>
                  </c15:dlblFieldTable>
                  <c15:showDataLabelsRange val="0"/>
                </c:ext>
                <c:ext xmlns:c16="http://schemas.microsoft.com/office/drawing/2014/chart" uri="{C3380CC4-5D6E-409C-BE32-E72D297353CC}">
                  <c16:uniqueId val="{0000003A-EB01-4BC6-8FF2-32FF7DD4FAE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{930CED7C-ED5C-4A38-9B07-70257C6CDD5C}</c15:txfldGUID>
                      <c15:f>Diagramm!$J$59</c15:f>
                      <c15:dlblFieldTableCache>
                        <c:ptCount val="1"/>
                      </c15:dlblFieldTableCache>
                    </c15:dlblFTEntry>
                  </c15:dlblFieldTable>
                  <c15:showDataLabelsRange val="0"/>
                </c:ext>
                <c:ext xmlns:c16="http://schemas.microsoft.com/office/drawing/2014/chart" uri="{C3380CC4-5D6E-409C-BE32-E72D297353CC}">
                  <c16:uniqueId val="{0000003B-EB01-4BC6-8FF2-32FF7DD4FAE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{9484F95E-4065-4445-B496-3123C02DADC2}</c15:txfldGUID>
                      <c15:f>Diagramm!$J$60</c15:f>
                      <c15:dlblFieldTableCache>
                        <c:ptCount val="1"/>
                      </c15:dlblFieldTableCache>
                    </c15:dlblFTEntry>
                  </c15:dlblFieldTable>
                  <c15:showDataLabelsRange val="0"/>
                </c:ext>
                <c:ext xmlns:c16="http://schemas.microsoft.com/office/drawing/2014/chart" uri="{C3380CC4-5D6E-409C-BE32-E72D297353CC}">
                  <c16:uniqueId val="{0000003C-EB01-4BC6-8FF2-32FF7DD4FAE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{5A9FAFE6-4795-4832-935E-FCB8F6E9AD72}</c15:txfldGUID>
                      <c15:f>Diagramm!$J$61</c15:f>
                      <c15:dlblFieldTableCache>
                        <c:ptCount val="1"/>
                      </c15:dlblFieldTableCache>
                    </c15:dlblFTEntry>
                  </c15:dlblFieldTable>
                  <c15:showDataLabelsRange val="0"/>
                </c:ext>
                <c:ext xmlns:c16="http://schemas.microsoft.com/office/drawing/2014/chart" uri="{C3380CC4-5D6E-409C-BE32-E72D297353CC}">
                  <c16:uniqueId val="{0000003D-EB01-4BC6-8FF2-32FF7DD4FAE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{A73E5158-98D0-410E-9D78-A1E52C04F883}</c15:txfldGUID>
                      <c15:f>Diagramm!$J$62</c15:f>
                      <c15:dlblFieldTableCache>
                        <c:ptCount val="1"/>
                      </c15:dlblFieldTableCache>
                    </c15:dlblFTEntry>
                  </c15:dlblFieldTable>
                  <c15:showDataLabelsRange val="0"/>
                </c:ext>
                <c:ext xmlns:c16="http://schemas.microsoft.com/office/drawing/2014/chart" uri="{C3380CC4-5D6E-409C-BE32-E72D297353CC}">
                  <c16:uniqueId val="{0000003E-EB01-4BC6-8FF2-32FF7DD4FAE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{7EBF6F29-E573-4346-9C65-F4568B642996}</c15:txfldGUID>
                      <c15:f>Diagramm!$J$63</c15:f>
                      <c15:dlblFieldTableCache>
                        <c:ptCount val="1"/>
                      </c15:dlblFieldTableCache>
                    </c15:dlblFTEntry>
                  </c15:dlblFieldTable>
                  <c15:showDataLabelsRange val="0"/>
                </c:ext>
                <c:ext xmlns:c16="http://schemas.microsoft.com/office/drawing/2014/chart" uri="{C3380CC4-5D6E-409C-BE32-E72D297353CC}">
                  <c16:uniqueId val="{0000003F-EB01-4BC6-8FF2-32FF7DD4FAE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{D97D6BDD-49F5-461A-A4A7-5D63C293665F}</c15:txfldGUID>
                      <c15:f>Diagramm!$J$64</c15:f>
                      <c15:dlblFieldTableCache>
                        <c:ptCount val="1"/>
                      </c15:dlblFieldTableCache>
                    </c15:dlblFTEntry>
                  </c15:dlblFieldTable>
                  <c15:showDataLabelsRange val="0"/>
                </c:ext>
                <c:ext xmlns:c16="http://schemas.microsoft.com/office/drawing/2014/chart" uri="{C3380CC4-5D6E-409C-BE32-E72D297353CC}">
                  <c16:uniqueId val="{00000040-EB01-4BC6-8FF2-32FF7DD4FAE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{81BE517D-CE6F-4A73-8520-7E1A3C54E1FF}</c15:txfldGUID>
                      <c15:f>Diagramm!$J$65</c15:f>
                      <c15:dlblFieldTableCache>
                        <c:ptCount val="1"/>
                      </c15:dlblFieldTableCache>
                    </c15:dlblFTEntry>
                  </c15:dlblFieldTable>
                  <c15:showDataLabelsRange val="0"/>
                </c:ext>
                <c:ext xmlns:c16="http://schemas.microsoft.com/office/drawing/2014/chart" uri="{C3380CC4-5D6E-409C-BE32-E72D297353CC}">
                  <c16:uniqueId val="{00000041-EB01-4BC6-8FF2-32FF7DD4FAE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{F1EC0E9F-7FC2-41EC-BA7B-5F3DC496684B}</c15:txfldGUID>
                      <c15:f>Diagramm!$J$66</c15:f>
                      <c15:dlblFieldTableCache>
                        <c:ptCount val="1"/>
                      </c15:dlblFieldTableCache>
                    </c15:dlblFTEntry>
                  </c15:dlblFieldTable>
                  <c15:showDataLabelsRange val="0"/>
                </c:ext>
                <c:ext xmlns:c16="http://schemas.microsoft.com/office/drawing/2014/chart" uri="{C3380CC4-5D6E-409C-BE32-E72D297353CC}">
                  <c16:uniqueId val="{00000042-EB01-4BC6-8FF2-32FF7DD4FAE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{C5BDFAF1-4904-42F2-84DC-F3532245327E}</c15:txfldGUID>
                      <c15:f>Diagramm!$J$67</c15:f>
                      <c15:dlblFieldTableCache>
                        <c:ptCount val="1"/>
                      </c15:dlblFieldTableCache>
                    </c15:dlblFTEntry>
                  </c15:dlblFieldTable>
                  <c15:showDataLabelsRange val="0"/>
                </c:ext>
                <c:ext xmlns:c16="http://schemas.microsoft.com/office/drawing/2014/chart" uri="{C3380CC4-5D6E-409C-BE32-E72D297353CC}">
                  <c16:uniqueId val="{00000043-EB01-4BC6-8FF2-32FF7DD4FA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01-4BC6-8FF2-32FF7DD4FAE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D3-48B9-9917-3CB7DAD91A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D3-48B9-9917-3CB7DAD91A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D3-48B9-9917-3CB7DAD91A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D3-48B9-9917-3CB7DAD91A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D3-48B9-9917-3CB7DAD91A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D3-48B9-9917-3CB7DAD91A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D3-48B9-9917-3CB7DAD91A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D3-48B9-9917-3CB7DAD91A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D3-48B9-9917-3CB7DAD91A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D3-48B9-9917-3CB7DAD91A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AD3-48B9-9917-3CB7DAD91A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AD3-48B9-9917-3CB7DAD91A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AD3-48B9-9917-3CB7DAD91A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AD3-48B9-9917-3CB7DAD91A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AD3-48B9-9917-3CB7DAD91A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AD3-48B9-9917-3CB7DAD91A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D3-48B9-9917-3CB7DAD91A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AD3-48B9-9917-3CB7DAD91A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AD3-48B9-9917-3CB7DAD91A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AD3-48B9-9917-3CB7DAD91A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AD3-48B9-9917-3CB7DAD91A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AD3-48B9-9917-3CB7DAD91A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D3-48B9-9917-3CB7DAD91A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AD3-48B9-9917-3CB7DAD91A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AD3-48B9-9917-3CB7DAD91A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AD3-48B9-9917-3CB7DAD91A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AD3-48B9-9917-3CB7DAD91A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AD3-48B9-9917-3CB7DAD91A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AD3-48B9-9917-3CB7DAD91A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AD3-48B9-9917-3CB7DAD91A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AD3-48B9-9917-3CB7DAD91A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AD3-48B9-9917-3CB7DAD91A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AD3-48B9-9917-3CB7DAD91A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AD3-48B9-9917-3CB7DAD91A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AD3-48B9-9917-3CB7DAD91A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AD3-48B9-9917-3CB7DAD91A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AD3-48B9-9917-3CB7DAD91A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AD3-48B9-9917-3CB7DAD91A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AD3-48B9-9917-3CB7DAD91A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AD3-48B9-9917-3CB7DAD91A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AD3-48B9-9917-3CB7DAD91A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AD3-48B9-9917-3CB7DAD91A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AD3-48B9-9917-3CB7DAD91A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AD3-48B9-9917-3CB7DAD91A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AD3-48B9-9917-3CB7DAD91A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D3-48B9-9917-3CB7DAD91A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AD3-48B9-9917-3CB7DAD91A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AD3-48B9-9917-3CB7DAD91A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AD3-48B9-9917-3CB7DAD91A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AD3-48B9-9917-3CB7DAD91A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AD3-48B9-9917-3CB7DAD91A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AD3-48B9-9917-3CB7DAD91A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AD3-48B9-9917-3CB7DAD91A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AD3-48B9-9917-3CB7DAD91A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AD3-48B9-9917-3CB7DAD91A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AD3-48B9-9917-3CB7DAD91A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AD3-48B9-9917-3CB7DAD91A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AD3-48B9-9917-3CB7DAD91A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AD3-48B9-9917-3CB7DAD91A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AD3-48B9-9917-3CB7DAD91A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AD3-48B9-9917-3CB7DAD91A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AD3-48B9-9917-3CB7DAD91A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AD3-48B9-9917-3CB7DAD91A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AD3-48B9-9917-3CB7DAD91A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AD3-48B9-9917-3CB7DAD91A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AD3-48B9-9917-3CB7DAD91A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AD3-48B9-9917-3CB7DAD91A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AD3-48B9-9917-3CB7DAD91A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D3-48B9-9917-3CB7DAD91A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100.03751839590362</c:v>
                </c:pt>
                <c:pt idx="2">
                  <c:v>102.01093317762317</c:v>
                </c:pt>
                <c:pt idx="3">
                  <c:v>102.50369239142785</c:v>
                </c:pt>
                <c:pt idx="4">
                  <c:v>102.64531112526126</c:v>
                </c:pt>
                <c:pt idx="5">
                  <c:v>102.70608035806288</c:v>
                </c:pt>
                <c:pt idx="6">
                  <c:v>105.12469582356843</c:v>
                </c:pt>
                <c:pt idx="7">
                  <c:v>105.37305703588819</c:v>
                </c:pt>
                <c:pt idx="8">
                  <c:v>105.68350855128791</c:v>
                </c:pt>
                <c:pt idx="9">
                  <c:v>105.60080955186655</c:v>
                </c:pt>
                <c:pt idx="10">
                  <c:v>107.7501908946552</c:v>
                </c:pt>
                <c:pt idx="11">
                  <c:v>107.83896681735673</c:v>
                </c:pt>
                <c:pt idx="12">
                  <c:v>107.95469257373553</c:v>
                </c:pt>
                <c:pt idx="13">
                  <c:v>108.11507050552076</c:v>
                </c:pt>
                <c:pt idx="14">
                  <c:v>109.64434145967697</c:v>
                </c:pt>
                <c:pt idx="15">
                  <c:v>109.77248527667174</c:v>
                </c:pt>
                <c:pt idx="16">
                  <c:v>110.01873277654626</c:v>
                </c:pt>
                <c:pt idx="17">
                  <c:v>110.77015755084139</c:v>
                </c:pt>
                <c:pt idx="18">
                  <c:v>112.07960241068903</c:v>
                </c:pt>
                <c:pt idx="19">
                  <c:v>112.10470274597668</c:v>
                </c:pt>
                <c:pt idx="20">
                  <c:v>111.90548534800955</c:v>
                </c:pt>
                <c:pt idx="21">
                  <c:v>112.15094020571705</c:v>
                </c:pt>
                <c:pt idx="22">
                  <c:v>114.70377641149754</c:v>
                </c:pt>
                <c:pt idx="23">
                  <c:v>114.82822123171307</c:v>
                </c:pt>
                <c:pt idx="24">
                  <c:v>114.60337507034698</c:v>
                </c:pt>
              </c:numCache>
            </c:numRef>
          </c:val>
          <c:smooth val="0"/>
          <c:extLst>
            <c:ext xmlns:c16="http://schemas.microsoft.com/office/drawing/2014/chart" uri="{C3380CC4-5D6E-409C-BE32-E72D297353CC}">
              <c16:uniqueId val="{00000000-03DD-47B9-A30F-AB991BE04BF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101.94438548078963</c:v>
                </c:pt>
                <c:pt idx="2">
                  <c:v>104.21991084695395</c:v>
                </c:pt>
                <c:pt idx="3">
                  <c:v>104.32180004245384</c:v>
                </c:pt>
                <c:pt idx="4">
                  <c:v>102.13118233920611</c:v>
                </c:pt>
                <c:pt idx="5">
                  <c:v>103.86754404585015</c:v>
                </c:pt>
                <c:pt idx="6">
                  <c:v>107.00488219061771</c:v>
                </c:pt>
                <c:pt idx="7">
                  <c:v>106.41901931649332</c:v>
                </c:pt>
                <c:pt idx="8">
                  <c:v>107.09828061982594</c:v>
                </c:pt>
                <c:pt idx="9">
                  <c:v>109.40776905115688</c:v>
                </c:pt>
                <c:pt idx="10">
                  <c:v>112.93992782848652</c:v>
                </c:pt>
                <c:pt idx="11">
                  <c:v>112.19274039482063</c:v>
                </c:pt>
                <c:pt idx="12">
                  <c:v>110.38845255784335</c:v>
                </c:pt>
                <c:pt idx="13">
                  <c:v>111.48800679261304</c:v>
                </c:pt>
                <c:pt idx="14">
                  <c:v>114.41732116323497</c:v>
                </c:pt>
                <c:pt idx="15">
                  <c:v>115.97962216090004</c:v>
                </c:pt>
                <c:pt idx="16">
                  <c:v>115.70367225642116</c:v>
                </c:pt>
                <c:pt idx="17">
                  <c:v>117.5164508596901</c:v>
                </c:pt>
                <c:pt idx="18">
                  <c:v>121.01040118870728</c:v>
                </c:pt>
                <c:pt idx="19">
                  <c:v>122.78497134366377</c:v>
                </c:pt>
                <c:pt idx="20">
                  <c:v>123.11186584589259</c:v>
                </c:pt>
                <c:pt idx="21">
                  <c:v>125.111441307578</c:v>
                </c:pt>
                <c:pt idx="22">
                  <c:v>129.31861600509447</c:v>
                </c:pt>
                <c:pt idx="23">
                  <c:v>130.18467416684356</c:v>
                </c:pt>
                <c:pt idx="24">
                  <c:v>124.69114837614094</c:v>
                </c:pt>
              </c:numCache>
            </c:numRef>
          </c:val>
          <c:smooth val="0"/>
          <c:extLst>
            <c:ext xmlns:c16="http://schemas.microsoft.com/office/drawing/2014/chart" uri="{C3380CC4-5D6E-409C-BE32-E72D297353CC}">
              <c16:uniqueId val="{00000001-03DD-47B9-A30F-AB991BE04BF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102.09985224032798</c:v>
                </c:pt>
                <c:pt idx="2">
                  <c:v>99.625398014609473</c:v>
                </c:pt>
                <c:pt idx="3">
                  <c:v>101.28613348317413</c:v>
                </c:pt>
                <c:pt idx="4">
                  <c:v>96.865830055565965</c:v>
                </c:pt>
                <c:pt idx="5">
                  <c:v>99.09054962435745</c:v>
                </c:pt>
                <c:pt idx="6">
                  <c:v>95.729537366548044</c:v>
                </c:pt>
                <c:pt idx="7">
                  <c:v>96.622338765062125</c:v>
                </c:pt>
                <c:pt idx="8">
                  <c:v>95.837755717883084</c:v>
                </c:pt>
                <c:pt idx="9">
                  <c:v>97.527626896422547</c:v>
                </c:pt>
                <c:pt idx="10">
                  <c:v>93.767039187529917</c:v>
                </c:pt>
                <c:pt idx="11">
                  <c:v>95.011550227882879</c:v>
                </c:pt>
                <c:pt idx="12">
                  <c:v>93.665064202618055</c:v>
                </c:pt>
                <c:pt idx="13">
                  <c:v>95.069821647832512</c:v>
                </c:pt>
                <c:pt idx="14">
                  <c:v>92.930428086824406</c:v>
                </c:pt>
                <c:pt idx="15">
                  <c:v>93.806580508210018</c:v>
                </c:pt>
                <c:pt idx="16">
                  <c:v>91.656781336496636</c:v>
                </c:pt>
                <c:pt idx="17">
                  <c:v>94.197831470729028</c:v>
                </c:pt>
                <c:pt idx="18">
                  <c:v>91.417452290274909</c:v>
                </c:pt>
                <c:pt idx="19">
                  <c:v>92.44344550581674</c:v>
                </c:pt>
                <c:pt idx="20">
                  <c:v>91.04493142702546</c:v>
                </c:pt>
                <c:pt idx="21">
                  <c:v>93.074025514557448</c:v>
                </c:pt>
                <c:pt idx="22">
                  <c:v>89.792095898108258</c:v>
                </c:pt>
                <c:pt idx="23">
                  <c:v>90.770223304405732</c:v>
                </c:pt>
                <c:pt idx="24">
                  <c:v>85.983642379971286</c:v>
                </c:pt>
              </c:numCache>
            </c:numRef>
          </c:val>
          <c:smooth val="0"/>
          <c:extLst>
            <c:ext xmlns:c16="http://schemas.microsoft.com/office/drawing/2014/chart" uri="{C3380CC4-5D6E-409C-BE32-E72D297353CC}">
              <c16:uniqueId val="{00000002-03DD-47B9-A30F-AB991BE04BF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3DD-47B9-A30F-AB991BE04BF8}"/>
                </c:ext>
              </c:extLst>
            </c:dLbl>
            <c:dLbl>
              <c:idx val="1"/>
              <c:delete val="1"/>
              <c:extLst>
                <c:ext xmlns:c15="http://schemas.microsoft.com/office/drawing/2012/chart" uri="{CE6537A1-D6FC-4f65-9D91-7224C49458BB}"/>
                <c:ext xmlns:c16="http://schemas.microsoft.com/office/drawing/2014/chart" uri="{C3380CC4-5D6E-409C-BE32-E72D297353CC}">
                  <c16:uniqueId val="{00000004-03DD-47B9-A30F-AB991BE04BF8}"/>
                </c:ext>
              </c:extLst>
            </c:dLbl>
            <c:dLbl>
              <c:idx val="2"/>
              <c:delete val="1"/>
              <c:extLst>
                <c:ext xmlns:c15="http://schemas.microsoft.com/office/drawing/2012/chart" uri="{CE6537A1-D6FC-4f65-9D91-7224C49458BB}"/>
                <c:ext xmlns:c16="http://schemas.microsoft.com/office/drawing/2014/chart" uri="{C3380CC4-5D6E-409C-BE32-E72D297353CC}">
                  <c16:uniqueId val="{00000005-03DD-47B9-A30F-AB991BE04BF8}"/>
                </c:ext>
              </c:extLst>
            </c:dLbl>
            <c:dLbl>
              <c:idx val="3"/>
              <c:delete val="1"/>
              <c:extLst>
                <c:ext xmlns:c15="http://schemas.microsoft.com/office/drawing/2012/chart" uri="{CE6537A1-D6FC-4f65-9D91-7224C49458BB}"/>
                <c:ext xmlns:c16="http://schemas.microsoft.com/office/drawing/2014/chart" uri="{C3380CC4-5D6E-409C-BE32-E72D297353CC}">
                  <c16:uniqueId val="{00000006-03DD-47B9-A30F-AB991BE04BF8}"/>
                </c:ext>
              </c:extLst>
            </c:dLbl>
            <c:dLbl>
              <c:idx val="4"/>
              <c:delete val="1"/>
              <c:extLst>
                <c:ext xmlns:c15="http://schemas.microsoft.com/office/drawing/2012/chart" uri="{CE6537A1-D6FC-4f65-9D91-7224C49458BB}"/>
                <c:ext xmlns:c16="http://schemas.microsoft.com/office/drawing/2014/chart" uri="{C3380CC4-5D6E-409C-BE32-E72D297353CC}">
                  <c16:uniqueId val="{00000007-03DD-47B9-A30F-AB991BE04BF8}"/>
                </c:ext>
              </c:extLst>
            </c:dLbl>
            <c:dLbl>
              <c:idx val="5"/>
              <c:delete val="1"/>
              <c:extLst>
                <c:ext xmlns:c15="http://schemas.microsoft.com/office/drawing/2012/chart" uri="{CE6537A1-D6FC-4f65-9D91-7224C49458BB}"/>
                <c:ext xmlns:c16="http://schemas.microsoft.com/office/drawing/2014/chart" uri="{C3380CC4-5D6E-409C-BE32-E72D297353CC}">
                  <c16:uniqueId val="{00000008-03DD-47B9-A30F-AB991BE04BF8}"/>
                </c:ext>
              </c:extLst>
            </c:dLbl>
            <c:dLbl>
              <c:idx val="6"/>
              <c:delete val="1"/>
              <c:extLst>
                <c:ext xmlns:c15="http://schemas.microsoft.com/office/drawing/2012/chart" uri="{CE6537A1-D6FC-4f65-9D91-7224C49458BB}"/>
                <c:ext xmlns:c16="http://schemas.microsoft.com/office/drawing/2014/chart" uri="{C3380CC4-5D6E-409C-BE32-E72D297353CC}">
                  <c16:uniqueId val="{00000009-03DD-47B9-A30F-AB991BE04BF8}"/>
                </c:ext>
              </c:extLst>
            </c:dLbl>
            <c:dLbl>
              <c:idx val="7"/>
              <c:delete val="1"/>
              <c:extLst>
                <c:ext xmlns:c15="http://schemas.microsoft.com/office/drawing/2012/chart" uri="{CE6537A1-D6FC-4f65-9D91-7224C49458BB}"/>
                <c:ext xmlns:c16="http://schemas.microsoft.com/office/drawing/2014/chart" uri="{C3380CC4-5D6E-409C-BE32-E72D297353CC}">
                  <c16:uniqueId val="{0000000A-03DD-47B9-A30F-AB991BE04BF8}"/>
                </c:ext>
              </c:extLst>
            </c:dLbl>
            <c:dLbl>
              <c:idx val="8"/>
              <c:delete val="1"/>
              <c:extLst>
                <c:ext xmlns:c15="http://schemas.microsoft.com/office/drawing/2012/chart" uri="{CE6537A1-D6FC-4f65-9D91-7224C49458BB}"/>
                <c:ext xmlns:c16="http://schemas.microsoft.com/office/drawing/2014/chart" uri="{C3380CC4-5D6E-409C-BE32-E72D297353CC}">
                  <c16:uniqueId val="{0000000B-03DD-47B9-A30F-AB991BE04BF8}"/>
                </c:ext>
              </c:extLst>
            </c:dLbl>
            <c:dLbl>
              <c:idx val="9"/>
              <c:delete val="1"/>
              <c:extLst>
                <c:ext xmlns:c15="http://schemas.microsoft.com/office/drawing/2012/chart" uri="{CE6537A1-D6FC-4f65-9D91-7224C49458BB}"/>
                <c:ext xmlns:c16="http://schemas.microsoft.com/office/drawing/2014/chart" uri="{C3380CC4-5D6E-409C-BE32-E72D297353CC}">
                  <c16:uniqueId val="{0000000C-03DD-47B9-A30F-AB991BE04BF8}"/>
                </c:ext>
              </c:extLst>
            </c:dLbl>
            <c:dLbl>
              <c:idx val="10"/>
              <c:delete val="1"/>
              <c:extLst>
                <c:ext xmlns:c15="http://schemas.microsoft.com/office/drawing/2012/chart" uri="{CE6537A1-D6FC-4f65-9D91-7224C49458BB}"/>
                <c:ext xmlns:c16="http://schemas.microsoft.com/office/drawing/2014/chart" uri="{C3380CC4-5D6E-409C-BE32-E72D297353CC}">
                  <c16:uniqueId val="{0000000D-03DD-47B9-A30F-AB991BE04BF8}"/>
                </c:ext>
              </c:extLst>
            </c:dLbl>
            <c:dLbl>
              <c:idx val="11"/>
              <c:delete val="1"/>
              <c:extLst>
                <c:ext xmlns:c15="http://schemas.microsoft.com/office/drawing/2012/chart" uri="{CE6537A1-D6FC-4f65-9D91-7224C49458BB}"/>
                <c:ext xmlns:c16="http://schemas.microsoft.com/office/drawing/2014/chart" uri="{C3380CC4-5D6E-409C-BE32-E72D297353CC}">
                  <c16:uniqueId val="{0000000E-03DD-47B9-A30F-AB991BE04BF8}"/>
                </c:ext>
              </c:extLst>
            </c:dLbl>
            <c:dLbl>
              <c:idx val="12"/>
              <c:delete val="1"/>
              <c:extLst>
                <c:ext xmlns:c15="http://schemas.microsoft.com/office/drawing/2012/chart" uri="{CE6537A1-D6FC-4f65-9D91-7224C49458BB}"/>
                <c:ext xmlns:c16="http://schemas.microsoft.com/office/drawing/2014/chart" uri="{C3380CC4-5D6E-409C-BE32-E72D297353CC}">
                  <c16:uniqueId val="{0000000F-03DD-47B9-A30F-AB991BE04BF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DD-47B9-A30F-AB991BE04BF8}"/>
                </c:ext>
              </c:extLst>
            </c:dLbl>
            <c:dLbl>
              <c:idx val="14"/>
              <c:delete val="1"/>
              <c:extLst>
                <c:ext xmlns:c15="http://schemas.microsoft.com/office/drawing/2012/chart" uri="{CE6537A1-D6FC-4f65-9D91-7224C49458BB}"/>
                <c:ext xmlns:c16="http://schemas.microsoft.com/office/drawing/2014/chart" uri="{C3380CC4-5D6E-409C-BE32-E72D297353CC}">
                  <c16:uniqueId val="{00000011-03DD-47B9-A30F-AB991BE04BF8}"/>
                </c:ext>
              </c:extLst>
            </c:dLbl>
            <c:dLbl>
              <c:idx val="15"/>
              <c:delete val="1"/>
              <c:extLst>
                <c:ext xmlns:c15="http://schemas.microsoft.com/office/drawing/2012/chart" uri="{CE6537A1-D6FC-4f65-9D91-7224C49458BB}"/>
                <c:ext xmlns:c16="http://schemas.microsoft.com/office/drawing/2014/chart" uri="{C3380CC4-5D6E-409C-BE32-E72D297353CC}">
                  <c16:uniqueId val="{00000012-03DD-47B9-A30F-AB991BE04BF8}"/>
                </c:ext>
              </c:extLst>
            </c:dLbl>
            <c:dLbl>
              <c:idx val="16"/>
              <c:delete val="1"/>
              <c:extLst>
                <c:ext xmlns:c15="http://schemas.microsoft.com/office/drawing/2012/chart" uri="{CE6537A1-D6FC-4f65-9D91-7224C49458BB}"/>
                <c:ext xmlns:c16="http://schemas.microsoft.com/office/drawing/2014/chart" uri="{C3380CC4-5D6E-409C-BE32-E72D297353CC}">
                  <c16:uniqueId val="{00000013-03DD-47B9-A30F-AB991BE04BF8}"/>
                </c:ext>
              </c:extLst>
            </c:dLbl>
            <c:dLbl>
              <c:idx val="17"/>
              <c:delete val="1"/>
              <c:extLst>
                <c:ext xmlns:c15="http://schemas.microsoft.com/office/drawing/2012/chart" uri="{CE6537A1-D6FC-4f65-9D91-7224C49458BB}"/>
                <c:ext xmlns:c16="http://schemas.microsoft.com/office/drawing/2014/chart" uri="{C3380CC4-5D6E-409C-BE32-E72D297353CC}">
                  <c16:uniqueId val="{00000014-03DD-47B9-A30F-AB991BE04BF8}"/>
                </c:ext>
              </c:extLst>
            </c:dLbl>
            <c:dLbl>
              <c:idx val="18"/>
              <c:delete val="1"/>
              <c:extLst>
                <c:ext xmlns:c15="http://schemas.microsoft.com/office/drawing/2012/chart" uri="{CE6537A1-D6FC-4f65-9D91-7224C49458BB}"/>
                <c:ext xmlns:c16="http://schemas.microsoft.com/office/drawing/2014/chart" uri="{C3380CC4-5D6E-409C-BE32-E72D297353CC}">
                  <c16:uniqueId val="{00000015-03DD-47B9-A30F-AB991BE04BF8}"/>
                </c:ext>
              </c:extLst>
            </c:dLbl>
            <c:dLbl>
              <c:idx val="19"/>
              <c:delete val="1"/>
              <c:extLst>
                <c:ext xmlns:c15="http://schemas.microsoft.com/office/drawing/2012/chart" uri="{CE6537A1-D6FC-4f65-9D91-7224C49458BB}"/>
                <c:ext xmlns:c16="http://schemas.microsoft.com/office/drawing/2014/chart" uri="{C3380CC4-5D6E-409C-BE32-E72D297353CC}">
                  <c16:uniqueId val="{00000016-03DD-47B9-A30F-AB991BE04BF8}"/>
                </c:ext>
              </c:extLst>
            </c:dLbl>
            <c:dLbl>
              <c:idx val="20"/>
              <c:delete val="1"/>
              <c:extLst>
                <c:ext xmlns:c15="http://schemas.microsoft.com/office/drawing/2012/chart" uri="{CE6537A1-D6FC-4f65-9D91-7224C49458BB}"/>
                <c:ext xmlns:c16="http://schemas.microsoft.com/office/drawing/2014/chart" uri="{C3380CC4-5D6E-409C-BE32-E72D297353CC}">
                  <c16:uniqueId val="{00000017-03DD-47B9-A30F-AB991BE04BF8}"/>
                </c:ext>
              </c:extLst>
            </c:dLbl>
            <c:dLbl>
              <c:idx val="21"/>
              <c:delete val="1"/>
              <c:extLst>
                <c:ext xmlns:c15="http://schemas.microsoft.com/office/drawing/2012/chart" uri="{CE6537A1-D6FC-4f65-9D91-7224C49458BB}"/>
                <c:ext xmlns:c16="http://schemas.microsoft.com/office/drawing/2014/chart" uri="{C3380CC4-5D6E-409C-BE32-E72D297353CC}">
                  <c16:uniqueId val="{00000018-03DD-47B9-A30F-AB991BE04BF8}"/>
                </c:ext>
              </c:extLst>
            </c:dLbl>
            <c:dLbl>
              <c:idx val="22"/>
              <c:delete val="1"/>
              <c:extLst>
                <c:ext xmlns:c15="http://schemas.microsoft.com/office/drawing/2012/chart" uri="{CE6537A1-D6FC-4f65-9D91-7224C49458BB}"/>
                <c:ext xmlns:c16="http://schemas.microsoft.com/office/drawing/2014/chart" uri="{C3380CC4-5D6E-409C-BE32-E72D297353CC}">
                  <c16:uniqueId val="{00000019-03DD-47B9-A30F-AB991BE04BF8}"/>
                </c:ext>
              </c:extLst>
            </c:dLbl>
            <c:dLbl>
              <c:idx val="23"/>
              <c:delete val="1"/>
              <c:extLst>
                <c:ext xmlns:c15="http://schemas.microsoft.com/office/drawing/2012/chart" uri="{CE6537A1-D6FC-4f65-9D91-7224C49458BB}"/>
                <c:ext xmlns:c16="http://schemas.microsoft.com/office/drawing/2014/chart" uri="{C3380CC4-5D6E-409C-BE32-E72D297353CC}">
                  <c16:uniqueId val="{0000001A-03DD-47B9-A30F-AB991BE04BF8}"/>
                </c:ext>
              </c:extLst>
            </c:dLbl>
            <c:dLbl>
              <c:idx val="24"/>
              <c:delete val="1"/>
              <c:extLst>
                <c:ext xmlns:c15="http://schemas.microsoft.com/office/drawing/2012/chart" uri="{CE6537A1-D6FC-4f65-9D91-7224C49458BB}"/>
                <c:ext xmlns:c16="http://schemas.microsoft.com/office/drawing/2014/chart" uri="{C3380CC4-5D6E-409C-BE32-E72D297353CC}">
                  <c16:uniqueId val="{0000001B-03DD-47B9-A30F-AB991BE04BF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3DD-47B9-A30F-AB991BE04BF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Düsseldorf, Stadt (05111)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433752</v>
      </c>
      <c r="F11" s="238">
        <v>434603</v>
      </c>
      <c r="G11" s="238">
        <v>434132</v>
      </c>
      <c r="H11" s="238">
        <v>424470</v>
      </c>
      <c r="I11" s="265">
        <v>423541</v>
      </c>
      <c r="J11" s="263">
        <v>10211</v>
      </c>
      <c r="K11" s="266">
        <v>2.4108645916215905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12.001097401279994</v>
      </c>
      <c r="E13" s="115">
        <v>52055</v>
      </c>
      <c r="F13" s="114">
        <v>52105</v>
      </c>
      <c r="G13" s="114">
        <v>51432</v>
      </c>
      <c r="H13" s="114">
        <v>48570</v>
      </c>
      <c r="I13" s="140">
        <v>48344</v>
      </c>
      <c r="J13" s="115">
        <v>3711</v>
      </c>
      <c r="K13" s="116">
        <v>7.6762369683931819</v>
      </c>
    </row>
    <row r="14" spans="1:255" ht="14.1" customHeight="1" x14ac:dyDescent="0.2">
      <c r="A14" s="306" t="s">
        <v>230</v>
      </c>
      <c r="B14" s="307"/>
      <c r="C14" s="308"/>
      <c r="D14" s="113">
        <v>51.200225013371693</v>
      </c>
      <c r="E14" s="115">
        <v>222082</v>
      </c>
      <c r="F14" s="114">
        <v>223283</v>
      </c>
      <c r="G14" s="114">
        <v>224069</v>
      </c>
      <c r="H14" s="114">
        <v>219823</v>
      </c>
      <c r="I14" s="140">
        <v>219523</v>
      </c>
      <c r="J14" s="115">
        <v>2559</v>
      </c>
      <c r="K14" s="116">
        <v>1.1657092878650528</v>
      </c>
    </row>
    <row r="15" spans="1:255" ht="14.1" customHeight="1" x14ac:dyDescent="0.2">
      <c r="A15" s="306" t="s">
        <v>231</v>
      </c>
      <c r="B15" s="307"/>
      <c r="C15" s="308"/>
      <c r="D15" s="113">
        <v>17.290525461554068</v>
      </c>
      <c r="E15" s="115">
        <v>74998</v>
      </c>
      <c r="F15" s="114">
        <v>75768</v>
      </c>
      <c r="G15" s="114">
        <v>75568</v>
      </c>
      <c r="H15" s="114">
        <v>74531</v>
      </c>
      <c r="I15" s="140">
        <v>74489</v>
      </c>
      <c r="J15" s="115">
        <v>509</v>
      </c>
      <c r="K15" s="116">
        <v>0.68332236974586846</v>
      </c>
    </row>
    <row r="16" spans="1:255" ht="14.1" customHeight="1" x14ac:dyDescent="0.2">
      <c r="A16" s="306" t="s">
        <v>232</v>
      </c>
      <c r="B16" s="307"/>
      <c r="C16" s="308"/>
      <c r="D16" s="113">
        <v>19.136972279090354</v>
      </c>
      <c r="E16" s="115">
        <v>83007</v>
      </c>
      <c r="F16" s="114">
        <v>81816</v>
      </c>
      <c r="G16" s="114">
        <v>81447</v>
      </c>
      <c r="H16" s="114">
        <v>79971</v>
      </c>
      <c r="I16" s="140">
        <v>79596</v>
      </c>
      <c r="J16" s="115">
        <v>3411</v>
      </c>
      <c r="K16" s="116">
        <v>4.2853912256897333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0.16368800604953984</v>
      </c>
      <c r="E18" s="115">
        <v>710</v>
      </c>
      <c r="F18" s="114">
        <v>570</v>
      </c>
      <c r="G18" s="114">
        <v>702</v>
      </c>
      <c r="H18" s="114">
        <v>737</v>
      </c>
      <c r="I18" s="140">
        <v>716</v>
      </c>
      <c r="J18" s="115">
        <v>-6</v>
      </c>
      <c r="K18" s="116">
        <v>-0.83798882681564246</v>
      </c>
    </row>
    <row r="19" spans="1:255" ht="14.1" customHeight="1" x14ac:dyDescent="0.2">
      <c r="A19" s="306" t="s">
        <v>235</v>
      </c>
      <c r="B19" s="307" t="s">
        <v>236</v>
      </c>
      <c r="C19" s="308"/>
      <c r="D19" s="113">
        <v>9.6598978217967868E-2</v>
      </c>
      <c r="E19" s="115">
        <v>419</v>
      </c>
      <c r="F19" s="114">
        <v>274</v>
      </c>
      <c r="G19" s="114">
        <v>391</v>
      </c>
      <c r="H19" s="114">
        <v>443</v>
      </c>
      <c r="I19" s="140">
        <v>431</v>
      </c>
      <c r="J19" s="115">
        <v>-12</v>
      </c>
      <c r="K19" s="116">
        <v>-2.7842227378190256</v>
      </c>
    </row>
    <row r="20" spans="1:255" ht="14.1" customHeight="1" x14ac:dyDescent="0.2">
      <c r="A20" s="306">
        <v>12</v>
      </c>
      <c r="B20" s="307" t="s">
        <v>237</v>
      </c>
      <c r="C20" s="308"/>
      <c r="D20" s="113">
        <v>0.38362935502314688</v>
      </c>
      <c r="E20" s="115">
        <v>1664</v>
      </c>
      <c r="F20" s="114">
        <v>1597</v>
      </c>
      <c r="G20" s="114">
        <v>1691</v>
      </c>
      <c r="H20" s="114">
        <v>1645</v>
      </c>
      <c r="I20" s="140">
        <v>1612</v>
      </c>
      <c r="J20" s="115">
        <v>52</v>
      </c>
      <c r="K20" s="116">
        <v>3.225806451612903</v>
      </c>
    </row>
    <row r="21" spans="1:255" ht="14.1" customHeight="1" x14ac:dyDescent="0.2">
      <c r="A21" s="306">
        <v>21</v>
      </c>
      <c r="B21" s="307" t="s">
        <v>238</v>
      </c>
      <c r="C21" s="308"/>
      <c r="D21" s="113">
        <v>4.6570390453531049E-2</v>
      </c>
      <c r="E21" s="115">
        <v>202</v>
      </c>
      <c r="F21" s="114">
        <v>204</v>
      </c>
      <c r="G21" s="114">
        <v>221</v>
      </c>
      <c r="H21" s="114">
        <v>216</v>
      </c>
      <c r="I21" s="140">
        <v>203</v>
      </c>
      <c r="J21" s="115">
        <v>-1</v>
      </c>
      <c r="K21" s="116">
        <v>-0.49261083743842365</v>
      </c>
    </row>
    <row r="22" spans="1:255" ht="14.1" customHeight="1" x14ac:dyDescent="0.2">
      <c r="A22" s="306">
        <v>22</v>
      </c>
      <c r="B22" s="307" t="s">
        <v>239</v>
      </c>
      <c r="C22" s="308"/>
      <c r="D22" s="113">
        <v>0.4016119810398569</v>
      </c>
      <c r="E22" s="115">
        <v>1742</v>
      </c>
      <c r="F22" s="114">
        <v>1720</v>
      </c>
      <c r="G22" s="114">
        <v>1747</v>
      </c>
      <c r="H22" s="114">
        <v>1704</v>
      </c>
      <c r="I22" s="140">
        <v>1681</v>
      </c>
      <c r="J22" s="115">
        <v>61</v>
      </c>
      <c r="K22" s="116">
        <v>3.6287923854848305</v>
      </c>
    </row>
    <row r="23" spans="1:255" ht="14.1" customHeight="1" x14ac:dyDescent="0.2">
      <c r="A23" s="306">
        <v>23</v>
      </c>
      <c r="B23" s="307" t="s">
        <v>240</v>
      </c>
      <c r="C23" s="308"/>
      <c r="D23" s="113">
        <v>0.92080267065050991</v>
      </c>
      <c r="E23" s="115">
        <v>3994</v>
      </c>
      <c r="F23" s="114">
        <v>5081</v>
      </c>
      <c r="G23" s="114">
        <v>5106</v>
      </c>
      <c r="H23" s="114">
        <v>5136</v>
      </c>
      <c r="I23" s="140">
        <v>5159</v>
      </c>
      <c r="J23" s="115">
        <v>-1165</v>
      </c>
      <c r="K23" s="116">
        <v>-22.581895716224075</v>
      </c>
    </row>
    <row r="24" spans="1:255" ht="14.1" customHeight="1" x14ac:dyDescent="0.2">
      <c r="A24" s="306">
        <v>24</v>
      </c>
      <c r="B24" s="307" t="s">
        <v>241</v>
      </c>
      <c r="C24" s="308"/>
      <c r="D24" s="113">
        <v>1.1999944668843026</v>
      </c>
      <c r="E24" s="115">
        <v>5205</v>
      </c>
      <c r="F24" s="114">
        <v>5255</v>
      </c>
      <c r="G24" s="114">
        <v>5452</v>
      </c>
      <c r="H24" s="114">
        <v>5490</v>
      </c>
      <c r="I24" s="140">
        <v>5563</v>
      </c>
      <c r="J24" s="115">
        <v>-358</v>
      </c>
      <c r="K24" s="116">
        <v>-6.4353765953622144</v>
      </c>
    </row>
    <row r="25" spans="1:255" ht="14.1" customHeight="1" x14ac:dyDescent="0.2">
      <c r="A25" s="306">
        <v>25</v>
      </c>
      <c r="B25" s="307" t="s">
        <v>242</v>
      </c>
      <c r="C25" s="308"/>
      <c r="D25" s="113">
        <v>3.1243659971596673</v>
      </c>
      <c r="E25" s="115">
        <v>13552</v>
      </c>
      <c r="F25" s="114">
        <v>13586</v>
      </c>
      <c r="G25" s="114">
        <v>13936</v>
      </c>
      <c r="H25" s="114">
        <v>12683</v>
      </c>
      <c r="I25" s="140">
        <v>12770</v>
      </c>
      <c r="J25" s="115">
        <v>782</v>
      </c>
      <c r="K25" s="116">
        <v>6.1237274862960058</v>
      </c>
    </row>
    <row r="26" spans="1:255" ht="14.1" customHeight="1" x14ac:dyDescent="0.2">
      <c r="A26" s="306">
        <v>26</v>
      </c>
      <c r="B26" s="307" t="s">
        <v>243</v>
      </c>
      <c r="C26" s="308"/>
      <c r="D26" s="113">
        <v>2.3301333480883084</v>
      </c>
      <c r="E26" s="115">
        <v>10107</v>
      </c>
      <c r="F26" s="114">
        <v>10252</v>
      </c>
      <c r="G26" s="114">
        <v>10312</v>
      </c>
      <c r="H26" s="114">
        <v>10138</v>
      </c>
      <c r="I26" s="140">
        <v>10172</v>
      </c>
      <c r="J26" s="115">
        <v>-65</v>
      </c>
      <c r="K26" s="116">
        <v>-0.63900904443570583</v>
      </c>
    </row>
    <row r="27" spans="1:255" ht="14.1" customHeight="1" x14ac:dyDescent="0.2">
      <c r="A27" s="306">
        <v>27</v>
      </c>
      <c r="B27" s="307" t="s">
        <v>244</v>
      </c>
      <c r="C27" s="308"/>
      <c r="D27" s="113">
        <v>1.9130747523930725</v>
      </c>
      <c r="E27" s="115">
        <v>8298</v>
      </c>
      <c r="F27" s="114">
        <v>8284</v>
      </c>
      <c r="G27" s="114">
        <v>8371</v>
      </c>
      <c r="H27" s="114">
        <v>8235</v>
      </c>
      <c r="I27" s="140">
        <v>8225</v>
      </c>
      <c r="J27" s="115">
        <v>73</v>
      </c>
      <c r="K27" s="116">
        <v>0.88753799392097266</v>
      </c>
    </row>
    <row r="28" spans="1:255" ht="14.1" customHeight="1" x14ac:dyDescent="0.2">
      <c r="A28" s="306">
        <v>28</v>
      </c>
      <c r="B28" s="307" t="s">
        <v>245</v>
      </c>
      <c r="C28" s="308"/>
      <c r="D28" s="113">
        <v>0.24414873014994742</v>
      </c>
      <c r="E28" s="115">
        <v>1059</v>
      </c>
      <c r="F28" s="114">
        <v>1071</v>
      </c>
      <c r="G28" s="114">
        <v>1106</v>
      </c>
      <c r="H28" s="114">
        <v>1087</v>
      </c>
      <c r="I28" s="140">
        <v>1124</v>
      </c>
      <c r="J28" s="115">
        <v>-65</v>
      </c>
      <c r="K28" s="116">
        <v>-5.7829181494661919</v>
      </c>
    </row>
    <row r="29" spans="1:255" ht="14.1" customHeight="1" x14ac:dyDescent="0.2">
      <c r="A29" s="306">
        <v>29</v>
      </c>
      <c r="B29" s="307" t="s">
        <v>246</v>
      </c>
      <c r="C29" s="308"/>
      <c r="D29" s="113">
        <v>2.111575278039064</v>
      </c>
      <c r="E29" s="115">
        <v>9159</v>
      </c>
      <c r="F29" s="114">
        <v>9453</v>
      </c>
      <c r="G29" s="114">
        <v>9515</v>
      </c>
      <c r="H29" s="114">
        <v>9266</v>
      </c>
      <c r="I29" s="140">
        <v>9226</v>
      </c>
      <c r="J29" s="115">
        <v>-67</v>
      </c>
      <c r="K29" s="116">
        <v>-0.72620854107955779</v>
      </c>
    </row>
    <row r="30" spans="1:255" ht="14.1" customHeight="1" x14ac:dyDescent="0.2">
      <c r="A30" s="306" t="s">
        <v>247</v>
      </c>
      <c r="B30" s="307" t="s">
        <v>248</v>
      </c>
      <c r="C30" s="308"/>
      <c r="D30" s="113">
        <v>0.45117947582950624</v>
      </c>
      <c r="E30" s="115">
        <v>1957</v>
      </c>
      <c r="F30" s="114">
        <v>1941</v>
      </c>
      <c r="G30" s="114">
        <v>2059</v>
      </c>
      <c r="H30" s="114">
        <v>1829</v>
      </c>
      <c r="I30" s="140">
        <v>1819</v>
      </c>
      <c r="J30" s="115">
        <v>138</v>
      </c>
      <c r="K30" s="116">
        <v>7.5865860362836726</v>
      </c>
    </row>
    <row r="31" spans="1:255" ht="14.1" customHeight="1" x14ac:dyDescent="0.2">
      <c r="A31" s="306" t="s">
        <v>249</v>
      </c>
      <c r="B31" s="307" t="s">
        <v>250</v>
      </c>
      <c r="C31" s="308"/>
      <c r="D31" s="113">
        <v>1.6472546524281155</v>
      </c>
      <c r="E31" s="115">
        <v>7145</v>
      </c>
      <c r="F31" s="114">
        <v>7455</v>
      </c>
      <c r="G31" s="114">
        <v>7395</v>
      </c>
      <c r="H31" s="114">
        <v>7378</v>
      </c>
      <c r="I31" s="140">
        <v>7348</v>
      </c>
      <c r="J31" s="115">
        <v>-203</v>
      </c>
      <c r="K31" s="116">
        <v>-2.7626565051714751</v>
      </c>
    </row>
    <row r="32" spans="1:255" ht="14.1" customHeight="1" x14ac:dyDescent="0.2">
      <c r="A32" s="306">
        <v>31</v>
      </c>
      <c r="B32" s="307" t="s">
        <v>251</v>
      </c>
      <c r="C32" s="308"/>
      <c r="D32" s="113">
        <v>1.0775742820782384</v>
      </c>
      <c r="E32" s="115">
        <v>4674</v>
      </c>
      <c r="F32" s="114">
        <v>4633</v>
      </c>
      <c r="G32" s="114">
        <v>4614</v>
      </c>
      <c r="H32" s="114">
        <v>4433</v>
      </c>
      <c r="I32" s="140">
        <v>4352</v>
      </c>
      <c r="J32" s="115">
        <v>322</v>
      </c>
      <c r="K32" s="116">
        <v>7.398897058823529</v>
      </c>
    </row>
    <row r="33" spans="1:11" ht="14.1" customHeight="1" x14ac:dyDescent="0.2">
      <c r="A33" s="306">
        <v>32</v>
      </c>
      <c r="B33" s="307" t="s">
        <v>252</v>
      </c>
      <c r="C33" s="308"/>
      <c r="D33" s="113">
        <v>0.72991017908851141</v>
      </c>
      <c r="E33" s="115">
        <v>3166</v>
      </c>
      <c r="F33" s="114">
        <v>2974</v>
      </c>
      <c r="G33" s="114">
        <v>3067</v>
      </c>
      <c r="H33" s="114">
        <v>2919</v>
      </c>
      <c r="I33" s="140">
        <v>2797</v>
      </c>
      <c r="J33" s="115">
        <v>369</v>
      </c>
      <c r="K33" s="116">
        <v>13.192706471219163</v>
      </c>
    </row>
    <row r="34" spans="1:11" ht="14.1" customHeight="1" x14ac:dyDescent="0.2">
      <c r="A34" s="306">
        <v>33</v>
      </c>
      <c r="B34" s="307" t="s">
        <v>253</v>
      </c>
      <c r="C34" s="308"/>
      <c r="D34" s="113">
        <v>0.49152511112340691</v>
      </c>
      <c r="E34" s="115">
        <v>2132</v>
      </c>
      <c r="F34" s="114">
        <v>2141</v>
      </c>
      <c r="G34" s="114">
        <v>2259</v>
      </c>
      <c r="H34" s="114">
        <v>2296</v>
      </c>
      <c r="I34" s="140">
        <v>2268</v>
      </c>
      <c r="J34" s="115">
        <v>-136</v>
      </c>
      <c r="K34" s="116">
        <v>-5.9964726631393299</v>
      </c>
    </row>
    <row r="35" spans="1:11" ht="14.1" customHeight="1" x14ac:dyDescent="0.2">
      <c r="A35" s="306">
        <v>34</v>
      </c>
      <c r="B35" s="307" t="s">
        <v>254</v>
      </c>
      <c r="C35" s="308"/>
      <c r="D35" s="113">
        <v>1.4851804717903319</v>
      </c>
      <c r="E35" s="115">
        <v>6442</v>
      </c>
      <c r="F35" s="114">
        <v>6402</v>
      </c>
      <c r="G35" s="114">
        <v>6463</v>
      </c>
      <c r="H35" s="114">
        <v>5978</v>
      </c>
      <c r="I35" s="140">
        <v>5918</v>
      </c>
      <c r="J35" s="115">
        <v>524</v>
      </c>
      <c r="K35" s="116">
        <v>8.8543426833389667</v>
      </c>
    </row>
    <row r="36" spans="1:11" ht="14.1" customHeight="1" x14ac:dyDescent="0.2">
      <c r="A36" s="306">
        <v>41</v>
      </c>
      <c r="B36" s="307" t="s">
        <v>255</v>
      </c>
      <c r="C36" s="308"/>
      <c r="D36" s="113">
        <v>0.8723879082978292</v>
      </c>
      <c r="E36" s="115">
        <v>3784</v>
      </c>
      <c r="F36" s="114">
        <v>3747</v>
      </c>
      <c r="G36" s="114">
        <v>3764</v>
      </c>
      <c r="H36" s="114">
        <v>3772</v>
      </c>
      <c r="I36" s="140">
        <v>3776</v>
      </c>
      <c r="J36" s="115">
        <v>8</v>
      </c>
      <c r="K36" s="116">
        <v>0.21186440677966101</v>
      </c>
    </row>
    <row r="37" spans="1:11" ht="14.1" customHeight="1" x14ac:dyDescent="0.2">
      <c r="A37" s="306">
        <v>42</v>
      </c>
      <c r="B37" s="307" t="s">
        <v>256</v>
      </c>
      <c r="C37" s="308"/>
      <c r="D37" s="113">
        <v>8.4841107360888249E-2</v>
      </c>
      <c r="E37" s="115">
        <v>368</v>
      </c>
      <c r="F37" s="114">
        <v>359</v>
      </c>
      <c r="G37" s="114">
        <v>358</v>
      </c>
      <c r="H37" s="114">
        <v>349</v>
      </c>
      <c r="I37" s="140">
        <v>353</v>
      </c>
      <c r="J37" s="115">
        <v>15</v>
      </c>
      <c r="K37" s="116">
        <v>4.2492917847025495</v>
      </c>
    </row>
    <row r="38" spans="1:11" ht="14.1" customHeight="1" x14ac:dyDescent="0.2">
      <c r="A38" s="306">
        <v>43</v>
      </c>
      <c r="B38" s="307" t="s">
        <v>257</v>
      </c>
      <c r="C38" s="308"/>
      <c r="D38" s="113">
        <v>4.6219959792692595</v>
      </c>
      <c r="E38" s="115">
        <v>20048</v>
      </c>
      <c r="F38" s="114">
        <v>18879</v>
      </c>
      <c r="G38" s="114">
        <v>19057</v>
      </c>
      <c r="H38" s="114">
        <v>18224</v>
      </c>
      <c r="I38" s="140">
        <v>18179</v>
      </c>
      <c r="J38" s="115">
        <v>1869</v>
      </c>
      <c r="K38" s="116">
        <v>10.281093569503273</v>
      </c>
    </row>
    <row r="39" spans="1:11" ht="14.1" customHeight="1" x14ac:dyDescent="0.2">
      <c r="A39" s="306">
        <v>51</v>
      </c>
      <c r="B39" s="307" t="s">
        <v>258</v>
      </c>
      <c r="C39" s="308"/>
      <c r="D39" s="113">
        <v>5.0316770873678971</v>
      </c>
      <c r="E39" s="115">
        <v>21825</v>
      </c>
      <c r="F39" s="114">
        <v>22461</v>
      </c>
      <c r="G39" s="114">
        <v>21166</v>
      </c>
      <c r="H39" s="114">
        <v>19894</v>
      </c>
      <c r="I39" s="140">
        <v>20001</v>
      </c>
      <c r="J39" s="115">
        <v>1824</v>
      </c>
      <c r="K39" s="116">
        <v>9.1195440227988609</v>
      </c>
    </row>
    <row r="40" spans="1:11" ht="14.1" customHeight="1" x14ac:dyDescent="0.2">
      <c r="A40" s="306" t="s">
        <v>259</v>
      </c>
      <c r="B40" s="307" t="s">
        <v>260</v>
      </c>
      <c r="C40" s="308"/>
      <c r="D40" s="113">
        <v>3.3111086519485791</v>
      </c>
      <c r="E40" s="115">
        <v>14362</v>
      </c>
      <c r="F40" s="114">
        <v>14960</v>
      </c>
      <c r="G40" s="114">
        <v>13620</v>
      </c>
      <c r="H40" s="114">
        <v>12079</v>
      </c>
      <c r="I40" s="140">
        <v>12115</v>
      </c>
      <c r="J40" s="115">
        <v>2247</v>
      </c>
      <c r="K40" s="116">
        <v>18.547255468427569</v>
      </c>
    </row>
    <row r="41" spans="1:11" ht="14.1" customHeight="1" x14ac:dyDescent="0.2">
      <c r="A41" s="306"/>
      <c r="B41" s="307" t="s">
        <v>261</v>
      </c>
      <c r="C41" s="308"/>
      <c r="D41" s="113">
        <v>2.7773935336321216</v>
      </c>
      <c r="E41" s="115">
        <v>12047</v>
      </c>
      <c r="F41" s="114">
        <v>12713</v>
      </c>
      <c r="G41" s="114">
        <v>11482</v>
      </c>
      <c r="H41" s="114">
        <v>9902</v>
      </c>
      <c r="I41" s="140">
        <v>9950</v>
      </c>
      <c r="J41" s="115">
        <v>2097</v>
      </c>
      <c r="K41" s="116">
        <v>21.075376884422109</v>
      </c>
    </row>
    <row r="42" spans="1:11" ht="14.1" customHeight="1" x14ac:dyDescent="0.2">
      <c r="A42" s="306">
        <v>52</v>
      </c>
      <c r="B42" s="307" t="s">
        <v>262</v>
      </c>
      <c r="C42" s="308"/>
      <c r="D42" s="113">
        <v>2.3762426455670522</v>
      </c>
      <c r="E42" s="115">
        <v>10307</v>
      </c>
      <c r="F42" s="114">
        <v>10193</v>
      </c>
      <c r="G42" s="114">
        <v>10182</v>
      </c>
      <c r="H42" s="114">
        <v>10011</v>
      </c>
      <c r="I42" s="140">
        <v>9960</v>
      </c>
      <c r="J42" s="115">
        <v>347</v>
      </c>
      <c r="K42" s="116">
        <v>3.4839357429718874</v>
      </c>
    </row>
    <row r="43" spans="1:11" ht="14.1" customHeight="1" x14ac:dyDescent="0.2">
      <c r="A43" s="306" t="s">
        <v>263</v>
      </c>
      <c r="B43" s="307" t="s">
        <v>264</v>
      </c>
      <c r="C43" s="308"/>
      <c r="D43" s="113">
        <v>1.90362234640993</v>
      </c>
      <c r="E43" s="115">
        <v>8257</v>
      </c>
      <c r="F43" s="114">
        <v>8094</v>
      </c>
      <c r="G43" s="114">
        <v>8041</v>
      </c>
      <c r="H43" s="114">
        <v>7890</v>
      </c>
      <c r="I43" s="140">
        <v>7849</v>
      </c>
      <c r="J43" s="115">
        <v>408</v>
      </c>
      <c r="K43" s="116">
        <v>5.1981144094789142</v>
      </c>
    </row>
    <row r="44" spans="1:11" ht="14.1" customHeight="1" x14ac:dyDescent="0.2">
      <c r="A44" s="306">
        <v>53</v>
      </c>
      <c r="B44" s="307" t="s">
        <v>265</v>
      </c>
      <c r="C44" s="308"/>
      <c r="D44" s="113">
        <v>1.7802799756542909</v>
      </c>
      <c r="E44" s="115">
        <v>7722</v>
      </c>
      <c r="F44" s="114">
        <v>7627</v>
      </c>
      <c r="G44" s="114">
        <v>7552</v>
      </c>
      <c r="H44" s="114">
        <v>7306</v>
      </c>
      <c r="I44" s="140">
        <v>7194</v>
      </c>
      <c r="J44" s="115">
        <v>528</v>
      </c>
      <c r="K44" s="116">
        <v>7.3394495412844041</v>
      </c>
    </row>
    <row r="45" spans="1:11" ht="14.1" customHeight="1" x14ac:dyDescent="0.2">
      <c r="A45" s="306" t="s">
        <v>266</v>
      </c>
      <c r="B45" s="307" t="s">
        <v>267</v>
      </c>
      <c r="C45" s="308"/>
      <c r="D45" s="113">
        <v>1.7399343403603902</v>
      </c>
      <c r="E45" s="115">
        <v>7547</v>
      </c>
      <c r="F45" s="114">
        <v>7452</v>
      </c>
      <c r="G45" s="114">
        <v>7392</v>
      </c>
      <c r="H45" s="114">
        <v>7160</v>
      </c>
      <c r="I45" s="140">
        <v>7045</v>
      </c>
      <c r="J45" s="115">
        <v>502</v>
      </c>
      <c r="K45" s="116">
        <v>7.1256210078069557</v>
      </c>
    </row>
    <row r="46" spans="1:11" ht="14.1" customHeight="1" x14ac:dyDescent="0.2">
      <c r="A46" s="306">
        <v>54</v>
      </c>
      <c r="B46" s="307" t="s">
        <v>268</v>
      </c>
      <c r="C46" s="308"/>
      <c r="D46" s="113">
        <v>2.6007949242885338</v>
      </c>
      <c r="E46" s="115">
        <v>11281</v>
      </c>
      <c r="F46" s="114">
        <v>11179</v>
      </c>
      <c r="G46" s="114">
        <v>11146</v>
      </c>
      <c r="H46" s="114">
        <v>10625</v>
      </c>
      <c r="I46" s="140">
        <v>10565</v>
      </c>
      <c r="J46" s="115">
        <v>716</v>
      </c>
      <c r="K46" s="116">
        <v>6.77709417889257</v>
      </c>
    </row>
    <row r="47" spans="1:11" ht="14.1" customHeight="1" x14ac:dyDescent="0.2">
      <c r="A47" s="306">
        <v>61</v>
      </c>
      <c r="B47" s="307" t="s">
        <v>269</v>
      </c>
      <c r="C47" s="308"/>
      <c r="D47" s="113">
        <v>4.3467234733211608</v>
      </c>
      <c r="E47" s="115">
        <v>18854</v>
      </c>
      <c r="F47" s="114">
        <v>18808</v>
      </c>
      <c r="G47" s="114">
        <v>18867</v>
      </c>
      <c r="H47" s="114">
        <v>18681</v>
      </c>
      <c r="I47" s="140">
        <v>18695</v>
      </c>
      <c r="J47" s="115">
        <v>159</v>
      </c>
      <c r="K47" s="116">
        <v>0.85049478470179196</v>
      </c>
    </row>
    <row r="48" spans="1:11" ht="14.1" customHeight="1" x14ac:dyDescent="0.2">
      <c r="A48" s="306">
        <v>62</v>
      </c>
      <c r="B48" s="307" t="s">
        <v>270</v>
      </c>
      <c r="C48" s="308"/>
      <c r="D48" s="113">
        <v>5.3170936387613201</v>
      </c>
      <c r="E48" s="115">
        <v>23063</v>
      </c>
      <c r="F48" s="114">
        <v>23343</v>
      </c>
      <c r="G48" s="114">
        <v>23573</v>
      </c>
      <c r="H48" s="114">
        <v>23529</v>
      </c>
      <c r="I48" s="140">
        <v>23608</v>
      </c>
      <c r="J48" s="115">
        <v>-545</v>
      </c>
      <c r="K48" s="116">
        <v>-2.3085394781430022</v>
      </c>
    </row>
    <row r="49" spans="1:11" ht="14.1" customHeight="1" x14ac:dyDescent="0.2">
      <c r="A49" s="306">
        <v>63</v>
      </c>
      <c r="B49" s="307" t="s">
        <v>271</v>
      </c>
      <c r="C49" s="308"/>
      <c r="D49" s="113">
        <v>3.9308176100628929</v>
      </c>
      <c r="E49" s="115">
        <v>17050</v>
      </c>
      <c r="F49" s="114">
        <v>17256</v>
      </c>
      <c r="G49" s="114">
        <v>17879</v>
      </c>
      <c r="H49" s="114">
        <v>17141</v>
      </c>
      <c r="I49" s="140">
        <v>16743</v>
      </c>
      <c r="J49" s="115">
        <v>307</v>
      </c>
      <c r="K49" s="116">
        <v>1.8336021023711402</v>
      </c>
    </row>
    <row r="50" spans="1:11" ht="14.1" customHeight="1" x14ac:dyDescent="0.2">
      <c r="A50" s="306" t="s">
        <v>272</v>
      </c>
      <c r="B50" s="307" t="s">
        <v>273</v>
      </c>
      <c r="C50" s="308"/>
      <c r="D50" s="113">
        <v>0.83411719139047202</v>
      </c>
      <c r="E50" s="115">
        <v>3618</v>
      </c>
      <c r="F50" s="114">
        <v>3685</v>
      </c>
      <c r="G50" s="114">
        <v>3698</v>
      </c>
      <c r="H50" s="114">
        <v>3515</v>
      </c>
      <c r="I50" s="140">
        <v>3545</v>
      </c>
      <c r="J50" s="115">
        <v>73</v>
      </c>
      <c r="K50" s="116">
        <v>2.0592383638928067</v>
      </c>
    </row>
    <row r="51" spans="1:11" ht="14.1" customHeight="1" x14ac:dyDescent="0.2">
      <c r="A51" s="306" t="s">
        <v>274</v>
      </c>
      <c r="B51" s="307" t="s">
        <v>275</v>
      </c>
      <c r="C51" s="308"/>
      <c r="D51" s="113">
        <v>2.2837935041221713</v>
      </c>
      <c r="E51" s="115">
        <v>9906</v>
      </c>
      <c r="F51" s="114">
        <v>10050</v>
      </c>
      <c r="G51" s="114">
        <v>10456</v>
      </c>
      <c r="H51" s="114">
        <v>10081</v>
      </c>
      <c r="I51" s="140">
        <v>9709</v>
      </c>
      <c r="J51" s="115">
        <v>197</v>
      </c>
      <c r="K51" s="116">
        <v>2.0290452157791741</v>
      </c>
    </row>
    <row r="52" spans="1:11" ht="14.1" customHeight="1" x14ac:dyDescent="0.2">
      <c r="A52" s="306">
        <v>71</v>
      </c>
      <c r="B52" s="307" t="s">
        <v>276</v>
      </c>
      <c r="C52" s="308"/>
      <c r="D52" s="113">
        <v>20.501576937973773</v>
      </c>
      <c r="E52" s="115">
        <v>88926</v>
      </c>
      <c r="F52" s="114">
        <v>89089</v>
      </c>
      <c r="G52" s="114">
        <v>89043</v>
      </c>
      <c r="H52" s="114">
        <v>88490</v>
      </c>
      <c r="I52" s="140">
        <v>88486</v>
      </c>
      <c r="J52" s="115">
        <v>440</v>
      </c>
      <c r="K52" s="116">
        <v>0.49725380286146958</v>
      </c>
    </row>
    <row r="53" spans="1:11" ht="14.1" customHeight="1" x14ac:dyDescent="0.2">
      <c r="A53" s="306" t="s">
        <v>277</v>
      </c>
      <c r="B53" s="307" t="s">
        <v>278</v>
      </c>
      <c r="C53" s="308"/>
      <c r="D53" s="113">
        <v>7.9151220052011286</v>
      </c>
      <c r="E53" s="115">
        <v>34332</v>
      </c>
      <c r="F53" s="114">
        <v>34297</v>
      </c>
      <c r="G53" s="114">
        <v>34287</v>
      </c>
      <c r="H53" s="114">
        <v>33445</v>
      </c>
      <c r="I53" s="140">
        <v>33325</v>
      </c>
      <c r="J53" s="115">
        <v>1007</v>
      </c>
      <c r="K53" s="116">
        <v>3.021755438859715</v>
      </c>
    </row>
    <row r="54" spans="1:11" ht="14.1" customHeight="1" x14ac:dyDescent="0.2">
      <c r="A54" s="306" t="s">
        <v>279</v>
      </c>
      <c r="B54" s="307" t="s">
        <v>280</v>
      </c>
      <c r="C54" s="308"/>
      <c r="D54" s="113">
        <v>9.7608771832752357</v>
      </c>
      <c r="E54" s="115">
        <v>42338</v>
      </c>
      <c r="F54" s="114">
        <v>42518</v>
      </c>
      <c r="G54" s="114">
        <v>42531</v>
      </c>
      <c r="H54" s="114">
        <v>42625</v>
      </c>
      <c r="I54" s="140">
        <v>42705</v>
      </c>
      <c r="J54" s="115">
        <v>-367</v>
      </c>
      <c r="K54" s="116">
        <v>-0.85938414705537991</v>
      </c>
    </row>
    <row r="55" spans="1:11" ht="14.1" customHeight="1" x14ac:dyDescent="0.2">
      <c r="A55" s="306">
        <v>72</v>
      </c>
      <c r="B55" s="307" t="s">
        <v>281</v>
      </c>
      <c r="C55" s="308"/>
      <c r="D55" s="113">
        <v>8.3540825171987674</v>
      </c>
      <c r="E55" s="115">
        <v>36236</v>
      </c>
      <c r="F55" s="114">
        <v>36406</v>
      </c>
      <c r="G55" s="114">
        <v>36353</v>
      </c>
      <c r="H55" s="114">
        <v>36012</v>
      </c>
      <c r="I55" s="140">
        <v>36137</v>
      </c>
      <c r="J55" s="115">
        <v>99</v>
      </c>
      <c r="K55" s="116">
        <v>0.27395743974319947</v>
      </c>
    </row>
    <row r="56" spans="1:11" ht="14.1" customHeight="1" x14ac:dyDescent="0.2">
      <c r="A56" s="306" t="s">
        <v>282</v>
      </c>
      <c r="B56" s="307" t="s">
        <v>283</v>
      </c>
      <c r="C56" s="308"/>
      <c r="D56" s="113">
        <v>4.4707574835389812</v>
      </c>
      <c r="E56" s="115">
        <v>19392</v>
      </c>
      <c r="F56" s="114">
        <v>19575</v>
      </c>
      <c r="G56" s="114">
        <v>19604</v>
      </c>
      <c r="H56" s="114">
        <v>19361</v>
      </c>
      <c r="I56" s="140">
        <v>19421</v>
      </c>
      <c r="J56" s="115">
        <v>-29</v>
      </c>
      <c r="K56" s="116">
        <v>-0.14932289789403222</v>
      </c>
    </row>
    <row r="57" spans="1:11" ht="14.1" customHeight="1" x14ac:dyDescent="0.2">
      <c r="A57" s="306" t="s">
        <v>284</v>
      </c>
      <c r="B57" s="307" t="s">
        <v>285</v>
      </c>
      <c r="C57" s="308"/>
      <c r="D57" s="113">
        <v>2.8343385160183701</v>
      </c>
      <c r="E57" s="115">
        <v>12294</v>
      </c>
      <c r="F57" s="114">
        <v>12273</v>
      </c>
      <c r="G57" s="114">
        <v>12236</v>
      </c>
      <c r="H57" s="114">
        <v>12186</v>
      </c>
      <c r="I57" s="140">
        <v>12249</v>
      </c>
      <c r="J57" s="115">
        <v>45</v>
      </c>
      <c r="K57" s="116">
        <v>0.36737692872887584</v>
      </c>
    </row>
    <row r="58" spans="1:11" ht="14.1" customHeight="1" x14ac:dyDescent="0.2">
      <c r="A58" s="306">
        <v>73</v>
      </c>
      <c r="B58" s="307" t="s">
        <v>286</v>
      </c>
      <c r="C58" s="308"/>
      <c r="D58" s="113">
        <v>4.4619967170180193</v>
      </c>
      <c r="E58" s="115">
        <v>19354</v>
      </c>
      <c r="F58" s="114">
        <v>19271</v>
      </c>
      <c r="G58" s="114">
        <v>19149</v>
      </c>
      <c r="H58" s="114">
        <v>18695</v>
      </c>
      <c r="I58" s="140">
        <v>18621</v>
      </c>
      <c r="J58" s="115">
        <v>733</v>
      </c>
      <c r="K58" s="116">
        <v>3.9364158745502391</v>
      </c>
    </row>
    <row r="59" spans="1:11" ht="14.1" customHeight="1" x14ac:dyDescent="0.2">
      <c r="A59" s="306" t="s">
        <v>287</v>
      </c>
      <c r="B59" s="307" t="s">
        <v>288</v>
      </c>
      <c r="C59" s="308"/>
      <c r="D59" s="113">
        <v>2.701774285766982</v>
      </c>
      <c r="E59" s="115">
        <v>11719</v>
      </c>
      <c r="F59" s="114">
        <v>11646</v>
      </c>
      <c r="G59" s="114">
        <v>11547</v>
      </c>
      <c r="H59" s="114">
        <v>11223</v>
      </c>
      <c r="I59" s="140">
        <v>11179</v>
      </c>
      <c r="J59" s="115">
        <v>540</v>
      </c>
      <c r="K59" s="116">
        <v>4.8304857321764025</v>
      </c>
    </row>
    <row r="60" spans="1:11" ht="14.1" customHeight="1" x14ac:dyDescent="0.2">
      <c r="A60" s="306">
        <v>81</v>
      </c>
      <c r="B60" s="307" t="s">
        <v>289</v>
      </c>
      <c r="C60" s="308"/>
      <c r="D60" s="113">
        <v>5.6184178977849095</v>
      </c>
      <c r="E60" s="115">
        <v>24370</v>
      </c>
      <c r="F60" s="114">
        <v>24252</v>
      </c>
      <c r="G60" s="114">
        <v>24130</v>
      </c>
      <c r="H60" s="114">
        <v>23574</v>
      </c>
      <c r="I60" s="140">
        <v>23578</v>
      </c>
      <c r="J60" s="115">
        <v>792</v>
      </c>
      <c r="K60" s="116">
        <v>3.3590635338026975</v>
      </c>
    </row>
    <row r="61" spans="1:11" ht="14.1" customHeight="1" x14ac:dyDescent="0.2">
      <c r="A61" s="306" t="s">
        <v>290</v>
      </c>
      <c r="B61" s="307" t="s">
        <v>291</v>
      </c>
      <c r="C61" s="308"/>
      <c r="D61" s="113">
        <v>1.4471403013703683</v>
      </c>
      <c r="E61" s="115">
        <v>6277</v>
      </c>
      <c r="F61" s="114">
        <v>6297</v>
      </c>
      <c r="G61" s="114">
        <v>6344</v>
      </c>
      <c r="H61" s="114">
        <v>6071</v>
      </c>
      <c r="I61" s="140">
        <v>6141</v>
      </c>
      <c r="J61" s="115">
        <v>136</v>
      </c>
      <c r="K61" s="116">
        <v>2.2146230255658685</v>
      </c>
    </row>
    <row r="62" spans="1:11" ht="14.1" customHeight="1" x14ac:dyDescent="0.2">
      <c r="A62" s="306" t="s">
        <v>292</v>
      </c>
      <c r="B62" s="307" t="s">
        <v>293</v>
      </c>
      <c r="C62" s="308"/>
      <c r="D62" s="113">
        <v>2.2556668326601375</v>
      </c>
      <c r="E62" s="115">
        <v>9784</v>
      </c>
      <c r="F62" s="114">
        <v>9738</v>
      </c>
      <c r="G62" s="114">
        <v>9662</v>
      </c>
      <c r="H62" s="114">
        <v>9517</v>
      </c>
      <c r="I62" s="140">
        <v>9464</v>
      </c>
      <c r="J62" s="115">
        <v>320</v>
      </c>
      <c r="K62" s="116">
        <v>3.3812341504649197</v>
      </c>
    </row>
    <row r="63" spans="1:11" ht="14.1" customHeight="1" x14ac:dyDescent="0.2">
      <c r="A63" s="306"/>
      <c r="B63" s="307" t="s">
        <v>294</v>
      </c>
      <c r="C63" s="308"/>
      <c r="D63" s="113">
        <v>1.9707113742415021</v>
      </c>
      <c r="E63" s="115">
        <v>8548</v>
      </c>
      <c r="F63" s="114">
        <v>8510</v>
      </c>
      <c r="G63" s="114">
        <v>8451</v>
      </c>
      <c r="H63" s="114">
        <v>8384</v>
      </c>
      <c r="I63" s="140">
        <v>8332</v>
      </c>
      <c r="J63" s="115">
        <v>216</v>
      </c>
      <c r="K63" s="116">
        <v>2.5924147863658185</v>
      </c>
    </row>
    <row r="64" spans="1:11" ht="14.1" customHeight="1" x14ac:dyDescent="0.2">
      <c r="A64" s="306" t="s">
        <v>295</v>
      </c>
      <c r="B64" s="307" t="s">
        <v>296</v>
      </c>
      <c r="C64" s="308"/>
      <c r="D64" s="113">
        <v>0.83365609841568455</v>
      </c>
      <c r="E64" s="115">
        <v>3616</v>
      </c>
      <c r="F64" s="114">
        <v>3512</v>
      </c>
      <c r="G64" s="114">
        <v>3494</v>
      </c>
      <c r="H64" s="114">
        <v>3408</v>
      </c>
      <c r="I64" s="140">
        <v>3406</v>
      </c>
      <c r="J64" s="115">
        <v>210</v>
      </c>
      <c r="K64" s="116">
        <v>6.1655901350557842</v>
      </c>
    </row>
    <row r="65" spans="1:11" ht="14.1" customHeight="1" x14ac:dyDescent="0.2">
      <c r="A65" s="306" t="s">
        <v>297</v>
      </c>
      <c r="B65" s="307" t="s">
        <v>298</v>
      </c>
      <c r="C65" s="308"/>
      <c r="D65" s="113">
        <v>0.39700105129198254</v>
      </c>
      <c r="E65" s="115">
        <v>1722</v>
      </c>
      <c r="F65" s="114">
        <v>1722</v>
      </c>
      <c r="G65" s="114">
        <v>1687</v>
      </c>
      <c r="H65" s="114">
        <v>1681</v>
      </c>
      <c r="I65" s="140">
        <v>1679</v>
      </c>
      <c r="J65" s="115">
        <v>43</v>
      </c>
      <c r="K65" s="116">
        <v>2.5610482430017867</v>
      </c>
    </row>
    <row r="66" spans="1:11" ht="14.1" customHeight="1" x14ac:dyDescent="0.2">
      <c r="A66" s="306">
        <v>82</v>
      </c>
      <c r="B66" s="307" t="s">
        <v>299</v>
      </c>
      <c r="C66" s="308"/>
      <c r="D66" s="113">
        <v>1.9661004444936276</v>
      </c>
      <c r="E66" s="115">
        <v>8528</v>
      </c>
      <c r="F66" s="114">
        <v>8646</v>
      </c>
      <c r="G66" s="114">
        <v>8345</v>
      </c>
      <c r="H66" s="114">
        <v>7896</v>
      </c>
      <c r="I66" s="140">
        <v>7877</v>
      </c>
      <c r="J66" s="115">
        <v>651</v>
      </c>
      <c r="K66" s="116">
        <v>8.2645677288307731</v>
      </c>
    </row>
    <row r="67" spans="1:11" ht="14.1" customHeight="1" x14ac:dyDescent="0.2">
      <c r="A67" s="306" t="s">
        <v>300</v>
      </c>
      <c r="B67" s="307" t="s">
        <v>301</v>
      </c>
      <c r="C67" s="308"/>
      <c r="D67" s="113">
        <v>1.2133661631531383</v>
      </c>
      <c r="E67" s="115">
        <v>5263</v>
      </c>
      <c r="F67" s="114">
        <v>5293</v>
      </c>
      <c r="G67" s="114">
        <v>4987</v>
      </c>
      <c r="H67" s="114">
        <v>4664</v>
      </c>
      <c r="I67" s="140">
        <v>4657</v>
      </c>
      <c r="J67" s="115">
        <v>606</v>
      </c>
      <c r="K67" s="116">
        <v>13.012669100279149</v>
      </c>
    </row>
    <row r="68" spans="1:11" ht="14.1" customHeight="1" x14ac:dyDescent="0.2">
      <c r="A68" s="306" t="s">
        <v>302</v>
      </c>
      <c r="B68" s="307" t="s">
        <v>303</v>
      </c>
      <c r="C68" s="308"/>
      <c r="D68" s="113">
        <v>0.42282225788007893</v>
      </c>
      <c r="E68" s="115">
        <v>1834</v>
      </c>
      <c r="F68" s="114">
        <v>1910</v>
      </c>
      <c r="G68" s="114">
        <v>1901</v>
      </c>
      <c r="H68" s="114">
        <v>1830</v>
      </c>
      <c r="I68" s="140">
        <v>1825</v>
      </c>
      <c r="J68" s="115">
        <v>9</v>
      </c>
      <c r="K68" s="116">
        <v>0.49315068493150682</v>
      </c>
    </row>
    <row r="69" spans="1:11" ht="14.1" customHeight="1" x14ac:dyDescent="0.2">
      <c r="A69" s="306">
        <v>83</v>
      </c>
      <c r="B69" s="307" t="s">
        <v>304</v>
      </c>
      <c r="C69" s="308"/>
      <c r="D69" s="113">
        <v>3.8358324572566813</v>
      </c>
      <c r="E69" s="115">
        <v>16638</v>
      </c>
      <c r="F69" s="114">
        <v>16577</v>
      </c>
      <c r="G69" s="114">
        <v>16363</v>
      </c>
      <c r="H69" s="114">
        <v>16195</v>
      </c>
      <c r="I69" s="140">
        <v>16151</v>
      </c>
      <c r="J69" s="115">
        <v>487</v>
      </c>
      <c r="K69" s="116">
        <v>3.0152931707015047</v>
      </c>
    </row>
    <row r="70" spans="1:11" ht="14.1" customHeight="1" x14ac:dyDescent="0.2">
      <c r="A70" s="306" t="s">
        <v>305</v>
      </c>
      <c r="B70" s="307" t="s">
        <v>306</v>
      </c>
      <c r="C70" s="308"/>
      <c r="D70" s="113">
        <v>3.3491488223685426</v>
      </c>
      <c r="E70" s="115">
        <v>14527</v>
      </c>
      <c r="F70" s="114">
        <v>14492</v>
      </c>
      <c r="G70" s="114">
        <v>14267</v>
      </c>
      <c r="H70" s="114">
        <v>14091</v>
      </c>
      <c r="I70" s="140">
        <v>14062</v>
      </c>
      <c r="J70" s="115">
        <v>465</v>
      </c>
      <c r="K70" s="116">
        <v>3.3067842412174655</v>
      </c>
    </row>
    <row r="71" spans="1:11" ht="14.1" customHeight="1" x14ac:dyDescent="0.2">
      <c r="A71" s="306"/>
      <c r="B71" s="307" t="s">
        <v>307</v>
      </c>
      <c r="C71" s="308"/>
      <c r="D71" s="113">
        <v>1.7878880097382837</v>
      </c>
      <c r="E71" s="115">
        <v>7755</v>
      </c>
      <c r="F71" s="114">
        <v>7781</v>
      </c>
      <c r="G71" s="114">
        <v>7699</v>
      </c>
      <c r="H71" s="114">
        <v>7471</v>
      </c>
      <c r="I71" s="140">
        <v>7459</v>
      </c>
      <c r="J71" s="115">
        <v>296</v>
      </c>
      <c r="K71" s="116">
        <v>3.9683603700227912</v>
      </c>
    </row>
    <row r="72" spans="1:11" ht="14.1" customHeight="1" x14ac:dyDescent="0.2">
      <c r="A72" s="306">
        <v>84</v>
      </c>
      <c r="B72" s="307" t="s">
        <v>308</v>
      </c>
      <c r="C72" s="308"/>
      <c r="D72" s="113">
        <v>1.8916339290654567</v>
      </c>
      <c r="E72" s="115">
        <v>8205</v>
      </c>
      <c r="F72" s="114">
        <v>8329</v>
      </c>
      <c r="G72" s="114">
        <v>8032</v>
      </c>
      <c r="H72" s="114">
        <v>8053</v>
      </c>
      <c r="I72" s="140">
        <v>7919</v>
      </c>
      <c r="J72" s="115">
        <v>286</v>
      </c>
      <c r="K72" s="116">
        <v>3.6115671170602348</v>
      </c>
    </row>
    <row r="73" spans="1:11" ht="14.1" customHeight="1" x14ac:dyDescent="0.2">
      <c r="A73" s="306" t="s">
        <v>309</v>
      </c>
      <c r="B73" s="307" t="s">
        <v>310</v>
      </c>
      <c r="C73" s="308"/>
      <c r="D73" s="113">
        <v>0.40599236430033753</v>
      </c>
      <c r="E73" s="115">
        <v>1761</v>
      </c>
      <c r="F73" s="114">
        <v>1743</v>
      </c>
      <c r="G73" s="114">
        <v>1676</v>
      </c>
      <c r="H73" s="114">
        <v>1669</v>
      </c>
      <c r="I73" s="140">
        <v>1659</v>
      </c>
      <c r="J73" s="115">
        <v>102</v>
      </c>
      <c r="K73" s="116">
        <v>6.1482820976491865</v>
      </c>
    </row>
    <row r="74" spans="1:11" ht="14.1" customHeight="1" x14ac:dyDescent="0.2">
      <c r="A74" s="306" t="s">
        <v>311</v>
      </c>
      <c r="B74" s="307" t="s">
        <v>312</v>
      </c>
      <c r="C74" s="308"/>
      <c r="D74" s="113">
        <v>0.23631014957856103</v>
      </c>
      <c r="E74" s="115">
        <v>1025</v>
      </c>
      <c r="F74" s="114">
        <v>1028</v>
      </c>
      <c r="G74" s="114">
        <v>1025</v>
      </c>
      <c r="H74" s="114">
        <v>1025</v>
      </c>
      <c r="I74" s="140">
        <v>1029</v>
      </c>
      <c r="J74" s="115">
        <v>-4</v>
      </c>
      <c r="K74" s="116">
        <v>-0.38872691933916426</v>
      </c>
    </row>
    <row r="75" spans="1:11" ht="14.1" customHeight="1" x14ac:dyDescent="0.2">
      <c r="A75" s="306" t="s">
        <v>313</v>
      </c>
      <c r="B75" s="307" t="s">
        <v>314</v>
      </c>
      <c r="C75" s="308"/>
      <c r="D75" s="113">
        <v>0.87261845478522293</v>
      </c>
      <c r="E75" s="115">
        <v>3785</v>
      </c>
      <c r="F75" s="114">
        <v>3914</v>
      </c>
      <c r="G75" s="114">
        <v>3686</v>
      </c>
      <c r="H75" s="114">
        <v>3732</v>
      </c>
      <c r="I75" s="140">
        <v>3563</v>
      </c>
      <c r="J75" s="115">
        <v>222</v>
      </c>
      <c r="K75" s="116">
        <v>6.2307044625315742</v>
      </c>
    </row>
    <row r="76" spans="1:11" ht="14.1" customHeight="1" x14ac:dyDescent="0.2">
      <c r="A76" s="306">
        <v>91</v>
      </c>
      <c r="B76" s="307" t="s">
        <v>315</v>
      </c>
      <c r="C76" s="308"/>
      <c r="D76" s="113">
        <v>0.47930614729153986</v>
      </c>
      <c r="E76" s="115">
        <v>2079</v>
      </c>
      <c r="F76" s="114">
        <v>2080</v>
      </c>
      <c r="G76" s="114">
        <v>2015</v>
      </c>
      <c r="H76" s="114">
        <v>1937</v>
      </c>
      <c r="I76" s="140">
        <v>1865</v>
      </c>
      <c r="J76" s="115">
        <v>214</v>
      </c>
      <c r="K76" s="116">
        <v>11.474530831099196</v>
      </c>
    </row>
    <row r="77" spans="1:11" ht="14.1" customHeight="1" x14ac:dyDescent="0.2">
      <c r="A77" s="306">
        <v>92</v>
      </c>
      <c r="B77" s="307" t="s">
        <v>316</v>
      </c>
      <c r="C77" s="308"/>
      <c r="D77" s="113">
        <v>4.2761762481786825</v>
      </c>
      <c r="E77" s="115">
        <v>18548</v>
      </c>
      <c r="F77" s="114">
        <v>18306</v>
      </c>
      <c r="G77" s="114">
        <v>18128</v>
      </c>
      <c r="H77" s="114">
        <v>17754</v>
      </c>
      <c r="I77" s="140">
        <v>17645</v>
      </c>
      <c r="J77" s="115">
        <v>903</v>
      </c>
      <c r="K77" s="116">
        <v>5.1175970529895158</v>
      </c>
    </row>
    <row r="78" spans="1:11" ht="14.1" customHeight="1" x14ac:dyDescent="0.2">
      <c r="A78" s="306">
        <v>93</v>
      </c>
      <c r="B78" s="307" t="s">
        <v>317</v>
      </c>
      <c r="C78" s="308"/>
      <c r="D78" s="113">
        <v>0.19527287482247921</v>
      </c>
      <c r="E78" s="115">
        <v>847</v>
      </c>
      <c r="F78" s="114">
        <v>855</v>
      </c>
      <c r="G78" s="114">
        <v>870</v>
      </c>
      <c r="H78" s="114">
        <v>858</v>
      </c>
      <c r="I78" s="140">
        <v>860</v>
      </c>
      <c r="J78" s="115">
        <v>-13</v>
      </c>
      <c r="K78" s="116">
        <v>-1.5116279069767442</v>
      </c>
    </row>
    <row r="79" spans="1:11" ht="14.1" customHeight="1" x14ac:dyDescent="0.2">
      <c r="A79" s="306">
        <v>94</v>
      </c>
      <c r="B79" s="307" t="s">
        <v>318</v>
      </c>
      <c r="C79" s="308"/>
      <c r="D79" s="113">
        <v>0.44380198823290729</v>
      </c>
      <c r="E79" s="115">
        <v>1925</v>
      </c>
      <c r="F79" s="114">
        <v>2008</v>
      </c>
      <c r="G79" s="114">
        <v>1902</v>
      </c>
      <c r="H79" s="114">
        <v>1848</v>
      </c>
      <c r="I79" s="140">
        <v>1868</v>
      </c>
      <c r="J79" s="115">
        <v>57</v>
      </c>
      <c r="K79" s="116">
        <v>3.0513918629550321</v>
      </c>
    </row>
    <row r="80" spans="1:11" ht="14.1" customHeight="1" x14ac:dyDescent="0.2">
      <c r="A80" s="306" t="s">
        <v>319</v>
      </c>
      <c r="B80" s="307" t="s">
        <v>320</v>
      </c>
      <c r="C80" s="308"/>
      <c r="D80" s="113">
        <v>1.798262601671001E-2</v>
      </c>
      <c r="E80" s="115">
        <v>78</v>
      </c>
      <c r="F80" s="114">
        <v>78</v>
      </c>
      <c r="G80" s="114">
        <v>80</v>
      </c>
      <c r="H80" s="114">
        <v>88</v>
      </c>
      <c r="I80" s="140">
        <v>85</v>
      </c>
      <c r="J80" s="115">
        <v>-7</v>
      </c>
      <c r="K80" s="116">
        <v>-8.235294117647058</v>
      </c>
    </row>
    <row r="81" spans="1:11" ht="14.1" customHeight="1" x14ac:dyDescent="0.2">
      <c r="A81" s="310" t="s">
        <v>321</v>
      </c>
      <c r="B81" s="311" t="s">
        <v>224</v>
      </c>
      <c r="C81" s="312"/>
      <c r="D81" s="125">
        <v>0.3711798447038861</v>
      </c>
      <c r="E81" s="143">
        <v>1610</v>
      </c>
      <c r="F81" s="144">
        <v>1631</v>
      </c>
      <c r="G81" s="144">
        <v>1616</v>
      </c>
      <c r="H81" s="144">
        <v>1575</v>
      </c>
      <c r="I81" s="145">
        <v>1589</v>
      </c>
      <c r="J81" s="143">
        <v>21</v>
      </c>
      <c r="K81" s="146">
        <v>1.3215859030837005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70687</v>
      </c>
      <c r="E12" s="114">
        <v>74281</v>
      </c>
      <c r="F12" s="114">
        <v>73607</v>
      </c>
      <c r="G12" s="114">
        <v>74193</v>
      </c>
      <c r="H12" s="140">
        <v>72747</v>
      </c>
      <c r="I12" s="115">
        <v>-2060</v>
      </c>
      <c r="J12" s="116">
        <v>-2.8317318927240986</v>
      </c>
      <c r="K12"/>
      <c r="L12"/>
      <c r="M12"/>
      <c r="N12"/>
      <c r="O12"/>
      <c r="P12"/>
    </row>
    <row r="13" spans="1:16" s="110" customFormat="1" ht="14.45" customHeight="1" x14ac:dyDescent="0.2">
      <c r="A13" s="120" t="s">
        <v>105</v>
      </c>
      <c r="B13" s="119" t="s">
        <v>106</v>
      </c>
      <c r="C13" s="113">
        <v>41.86342608966288</v>
      </c>
      <c r="D13" s="115">
        <v>29592</v>
      </c>
      <c r="E13" s="114">
        <v>31207</v>
      </c>
      <c r="F13" s="114">
        <v>30762</v>
      </c>
      <c r="G13" s="114">
        <v>30942</v>
      </c>
      <c r="H13" s="140">
        <v>30164</v>
      </c>
      <c r="I13" s="115">
        <v>-572</v>
      </c>
      <c r="J13" s="116">
        <v>-1.8963002254342924</v>
      </c>
      <c r="K13"/>
      <c r="L13"/>
      <c r="M13"/>
      <c r="N13"/>
      <c r="O13"/>
      <c r="P13"/>
    </row>
    <row r="14" spans="1:16" s="110" customFormat="1" ht="14.45" customHeight="1" x14ac:dyDescent="0.2">
      <c r="A14" s="120"/>
      <c r="B14" s="119" t="s">
        <v>107</v>
      </c>
      <c r="C14" s="113">
        <v>58.13657391033712</v>
      </c>
      <c r="D14" s="115">
        <v>41095</v>
      </c>
      <c r="E14" s="114">
        <v>43074</v>
      </c>
      <c r="F14" s="114">
        <v>42845</v>
      </c>
      <c r="G14" s="114">
        <v>43251</v>
      </c>
      <c r="H14" s="140">
        <v>42583</v>
      </c>
      <c r="I14" s="115">
        <v>-1488</v>
      </c>
      <c r="J14" s="116">
        <v>-3.4943522062795012</v>
      </c>
      <c r="K14"/>
      <c r="L14"/>
      <c r="M14"/>
      <c r="N14"/>
      <c r="O14"/>
      <c r="P14"/>
    </row>
    <row r="15" spans="1:16" s="110" customFormat="1" ht="14.45" customHeight="1" x14ac:dyDescent="0.2">
      <c r="A15" s="118" t="s">
        <v>105</v>
      </c>
      <c r="B15" s="121" t="s">
        <v>108</v>
      </c>
      <c r="C15" s="113">
        <v>20.129585355157243</v>
      </c>
      <c r="D15" s="115">
        <v>14229</v>
      </c>
      <c r="E15" s="114">
        <v>15307</v>
      </c>
      <c r="F15" s="114">
        <v>14802</v>
      </c>
      <c r="G15" s="114">
        <v>15455</v>
      </c>
      <c r="H15" s="140">
        <v>14649</v>
      </c>
      <c r="I15" s="115">
        <v>-420</v>
      </c>
      <c r="J15" s="116">
        <v>-2.8670899037476962</v>
      </c>
      <c r="K15"/>
      <c r="L15"/>
      <c r="M15"/>
      <c r="N15"/>
      <c r="O15"/>
      <c r="P15"/>
    </row>
    <row r="16" spans="1:16" s="110" customFormat="1" ht="14.45" customHeight="1" x14ac:dyDescent="0.2">
      <c r="A16" s="118"/>
      <c r="B16" s="121" t="s">
        <v>109</v>
      </c>
      <c r="C16" s="113">
        <v>51.558278042638676</v>
      </c>
      <c r="D16" s="115">
        <v>36445</v>
      </c>
      <c r="E16" s="114">
        <v>38501</v>
      </c>
      <c r="F16" s="114">
        <v>38356</v>
      </c>
      <c r="G16" s="114">
        <v>38451</v>
      </c>
      <c r="H16" s="140">
        <v>38022</v>
      </c>
      <c r="I16" s="115">
        <v>-1577</v>
      </c>
      <c r="J16" s="116">
        <v>-4.1475987586134346</v>
      </c>
      <c r="K16"/>
      <c r="L16"/>
      <c r="M16"/>
      <c r="N16"/>
      <c r="O16"/>
      <c r="P16"/>
    </row>
    <row r="17" spans="1:16" s="110" customFormat="1" ht="14.45" customHeight="1" x14ac:dyDescent="0.2">
      <c r="A17" s="118"/>
      <c r="B17" s="121" t="s">
        <v>110</v>
      </c>
      <c r="C17" s="113">
        <v>15.997283800415918</v>
      </c>
      <c r="D17" s="115">
        <v>11308</v>
      </c>
      <c r="E17" s="114">
        <v>11493</v>
      </c>
      <c r="F17" s="114">
        <v>11533</v>
      </c>
      <c r="G17" s="114">
        <v>11438</v>
      </c>
      <c r="H17" s="140">
        <v>11314</v>
      </c>
      <c r="I17" s="115">
        <v>-6</v>
      </c>
      <c r="J17" s="116">
        <v>-5.3031642213187201E-2</v>
      </c>
      <c r="K17"/>
      <c r="L17"/>
      <c r="M17"/>
      <c r="N17"/>
      <c r="O17"/>
      <c r="P17"/>
    </row>
    <row r="18" spans="1:16" s="110" customFormat="1" ht="14.45" customHeight="1" x14ac:dyDescent="0.2">
      <c r="A18" s="120"/>
      <c r="B18" s="121" t="s">
        <v>111</v>
      </c>
      <c r="C18" s="113">
        <v>12.314852801788165</v>
      </c>
      <c r="D18" s="115">
        <v>8705</v>
      </c>
      <c r="E18" s="114">
        <v>8980</v>
      </c>
      <c r="F18" s="114">
        <v>8916</v>
      </c>
      <c r="G18" s="114">
        <v>8849</v>
      </c>
      <c r="H18" s="140">
        <v>8762</v>
      </c>
      <c r="I18" s="115">
        <v>-57</v>
      </c>
      <c r="J18" s="116">
        <v>-0.65053640721296513</v>
      </c>
      <c r="K18"/>
      <c r="L18"/>
      <c r="M18"/>
      <c r="N18"/>
      <c r="O18"/>
      <c r="P18"/>
    </row>
    <row r="19" spans="1:16" s="110" customFormat="1" ht="14.45" customHeight="1" x14ac:dyDescent="0.2">
      <c r="A19" s="120"/>
      <c r="B19" s="121" t="s">
        <v>112</v>
      </c>
      <c r="C19" s="113">
        <v>1.157214197801576</v>
      </c>
      <c r="D19" s="115">
        <v>818</v>
      </c>
      <c r="E19" s="114">
        <v>789</v>
      </c>
      <c r="F19" s="114">
        <v>788</v>
      </c>
      <c r="G19" s="114">
        <v>697</v>
      </c>
      <c r="H19" s="140">
        <v>682</v>
      </c>
      <c r="I19" s="115">
        <v>136</v>
      </c>
      <c r="J19" s="116">
        <v>19.941348973607038</v>
      </c>
      <c r="K19"/>
      <c r="L19"/>
      <c r="M19"/>
      <c r="N19"/>
      <c r="O19"/>
      <c r="P19"/>
    </row>
    <row r="20" spans="1:16" s="110" customFormat="1" ht="14.45" customHeight="1" x14ac:dyDescent="0.2">
      <c r="A20" s="120" t="s">
        <v>113</v>
      </c>
      <c r="B20" s="119" t="s">
        <v>116</v>
      </c>
      <c r="C20" s="113">
        <v>78.707541697907672</v>
      </c>
      <c r="D20" s="115">
        <v>55636</v>
      </c>
      <c r="E20" s="114">
        <v>58447</v>
      </c>
      <c r="F20" s="114">
        <v>58006</v>
      </c>
      <c r="G20" s="114">
        <v>58664</v>
      </c>
      <c r="H20" s="140">
        <v>57536</v>
      </c>
      <c r="I20" s="115">
        <v>-1900</v>
      </c>
      <c r="J20" s="116">
        <v>-3.3022803114571748</v>
      </c>
      <c r="K20"/>
      <c r="L20"/>
      <c r="M20"/>
      <c r="N20"/>
      <c r="O20"/>
      <c r="P20"/>
    </row>
    <row r="21" spans="1:16" s="110" customFormat="1" ht="14.45" customHeight="1" x14ac:dyDescent="0.2">
      <c r="A21" s="123"/>
      <c r="B21" s="124" t="s">
        <v>117</v>
      </c>
      <c r="C21" s="125">
        <v>20.735071512442175</v>
      </c>
      <c r="D21" s="143">
        <v>14657</v>
      </c>
      <c r="E21" s="144">
        <v>15400</v>
      </c>
      <c r="F21" s="144">
        <v>15158</v>
      </c>
      <c r="G21" s="144">
        <v>15087</v>
      </c>
      <c r="H21" s="145">
        <v>14763</v>
      </c>
      <c r="I21" s="143">
        <v>-106</v>
      </c>
      <c r="J21" s="146">
        <v>-0.71801124432703378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52304</v>
      </c>
      <c r="E56" s="114">
        <v>55336</v>
      </c>
      <c r="F56" s="114">
        <v>54879</v>
      </c>
      <c r="G56" s="114">
        <v>55568</v>
      </c>
      <c r="H56" s="140">
        <v>54892</v>
      </c>
      <c r="I56" s="115">
        <v>-2588</v>
      </c>
      <c r="J56" s="116">
        <v>-4.7147125264155072</v>
      </c>
      <c r="K56"/>
      <c r="L56"/>
      <c r="M56"/>
      <c r="N56"/>
      <c r="O56"/>
      <c r="P56"/>
    </row>
    <row r="57" spans="1:16" s="110" customFormat="1" ht="14.45" customHeight="1" x14ac:dyDescent="0.2">
      <c r="A57" s="120" t="s">
        <v>105</v>
      </c>
      <c r="B57" s="119" t="s">
        <v>106</v>
      </c>
      <c r="C57" s="113">
        <v>42.241511165494032</v>
      </c>
      <c r="D57" s="115">
        <v>22094</v>
      </c>
      <c r="E57" s="114">
        <v>23374</v>
      </c>
      <c r="F57" s="114">
        <v>23187</v>
      </c>
      <c r="G57" s="114">
        <v>23381</v>
      </c>
      <c r="H57" s="140">
        <v>23069</v>
      </c>
      <c r="I57" s="115">
        <v>-975</v>
      </c>
      <c r="J57" s="116">
        <v>-4.226451081537995</v>
      </c>
    </row>
    <row r="58" spans="1:16" s="110" customFormat="1" ht="14.45" customHeight="1" x14ac:dyDescent="0.2">
      <c r="A58" s="120"/>
      <c r="B58" s="119" t="s">
        <v>107</v>
      </c>
      <c r="C58" s="113">
        <v>57.758488834505968</v>
      </c>
      <c r="D58" s="115">
        <v>30210</v>
      </c>
      <c r="E58" s="114">
        <v>31962</v>
      </c>
      <c r="F58" s="114">
        <v>31692</v>
      </c>
      <c r="G58" s="114">
        <v>32187</v>
      </c>
      <c r="H58" s="140">
        <v>31823</v>
      </c>
      <c r="I58" s="115">
        <v>-1613</v>
      </c>
      <c r="J58" s="116">
        <v>-5.0686610313295413</v>
      </c>
    </row>
    <row r="59" spans="1:16" s="110" customFormat="1" ht="14.45" customHeight="1" x14ac:dyDescent="0.2">
      <c r="A59" s="118" t="s">
        <v>105</v>
      </c>
      <c r="B59" s="121" t="s">
        <v>108</v>
      </c>
      <c r="C59" s="113">
        <v>18.717497705720405</v>
      </c>
      <c r="D59" s="115">
        <v>9790</v>
      </c>
      <c r="E59" s="114">
        <v>10623</v>
      </c>
      <c r="F59" s="114">
        <v>10227</v>
      </c>
      <c r="G59" s="114">
        <v>10707</v>
      </c>
      <c r="H59" s="140">
        <v>10283</v>
      </c>
      <c r="I59" s="115">
        <v>-493</v>
      </c>
      <c r="J59" s="116">
        <v>-4.7943207235242635</v>
      </c>
    </row>
    <row r="60" spans="1:16" s="110" customFormat="1" ht="14.45" customHeight="1" x14ac:dyDescent="0.2">
      <c r="A60" s="118"/>
      <c r="B60" s="121" t="s">
        <v>109</v>
      </c>
      <c r="C60" s="113">
        <v>52.502676659528909</v>
      </c>
      <c r="D60" s="115">
        <v>27461</v>
      </c>
      <c r="E60" s="114">
        <v>29172</v>
      </c>
      <c r="F60" s="114">
        <v>29146</v>
      </c>
      <c r="G60" s="114">
        <v>29435</v>
      </c>
      <c r="H60" s="140">
        <v>29296</v>
      </c>
      <c r="I60" s="115">
        <v>-1835</v>
      </c>
      <c r="J60" s="116">
        <v>-6.2636537411250686</v>
      </c>
    </row>
    <row r="61" spans="1:16" s="110" customFormat="1" ht="14.45" customHeight="1" x14ac:dyDescent="0.2">
      <c r="A61" s="118"/>
      <c r="B61" s="121" t="s">
        <v>110</v>
      </c>
      <c r="C61" s="113">
        <v>15.968185989599267</v>
      </c>
      <c r="D61" s="115">
        <v>8352</v>
      </c>
      <c r="E61" s="114">
        <v>8601</v>
      </c>
      <c r="F61" s="114">
        <v>8637</v>
      </c>
      <c r="G61" s="114">
        <v>8567</v>
      </c>
      <c r="H61" s="140">
        <v>8515</v>
      </c>
      <c r="I61" s="115">
        <v>-163</v>
      </c>
      <c r="J61" s="116">
        <v>-1.9142689371697006</v>
      </c>
    </row>
    <row r="62" spans="1:16" s="110" customFormat="1" ht="14.45" customHeight="1" x14ac:dyDescent="0.2">
      <c r="A62" s="120"/>
      <c r="B62" s="121" t="s">
        <v>111</v>
      </c>
      <c r="C62" s="113">
        <v>12.811639645151422</v>
      </c>
      <c r="D62" s="115">
        <v>6701</v>
      </c>
      <c r="E62" s="114">
        <v>6940</v>
      </c>
      <c r="F62" s="114">
        <v>6869</v>
      </c>
      <c r="G62" s="114">
        <v>6859</v>
      </c>
      <c r="H62" s="140">
        <v>6798</v>
      </c>
      <c r="I62" s="115">
        <v>-97</v>
      </c>
      <c r="J62" s="116">
        <v>-1.4268902618417181</v>
      </c>
    </row>
    <row r="63" spans="1:16" s="110" customFormat="1" ht="14.45" customHeight="1" x14ac:dyDescent="0.2">
      <c r="A63" s="120"/>
      <c r="B63" s="121" t="s">
        <v>112</v>
      </c>
      <c r="C63" s="113">
        <v>1.0916947078617314</v>
      </c>
      <c r="D63" s="115">
        <v>571</v>
      </c>
      <c r="E63" s="114">
        <v>577</v>
      </c>
      <c r="F63" s="114">
        <v>560</v>
      </c>
      <c r="G63" s="114">
        <v>496</v>
      </c>
      <c r="H63" s="140">
        <v>477</v>
      </c>
      <c r="I63" s="115">
        <v>94</v>
      </c>
      <c r="J63" s="116">
        <v>19.70649895178197</v>
      </c>
    </row>
    <row r="64" spans="1:16" s="110" customFormat="1" ht="14.45" customHeight="1" x14ac:dyDescent="0.2">
      <c r="A64" s="120" t="s">
        <v>113</v>
      </c>
      <c r="B64" s="119" t="s">
        <v>116</v>
      </c>
      <c r="C64" s="113">
        <v>76.628938513306821</v>
      </c>
      <c r="D64" s="115">
        <v>40080</v>
      </c>
      <c r="E64" s="114">
        <v>42460</v>
      </c>
      <c r="F64" s="114">
        <v>42203</v>
      </c>
      <c r="G64" s="114">
        <v>42785</v>
      </c>
      <c r="H64" s="140">
        <v>42184</v>
      </c>
      <c r="I64" s="115">
        <v>-2104</v>
      </c>
      <c r="J64" s="116">
        <v>-4.9876730513938936</v>
      </c>
    </row>
    <row r="65" spans="1:10" s="110" customFormat="1" ht="14.45" customHeight="1" x14ac:dyDescent="0.2">
      <c r="A65" s="123"/>
      <c r="B65" s="124" t="s">
        <v>117</v>
      </c>
      <c r="C65" s="125">
        <v>22.780284490669931</v>
      </c>
      <c r="D65" s="143">
        <v>11915</v>
      </c>
      <c r="E65" s="144">
        <v>12525</v>
      </c>
      <c r="F65" s="144">
        <v>12315</v>
      </c>
      <c r="G65" s="144">
        <v>12420</v>
      </c>
      <c r="H65" s="145">
        <v>12348</v>
      </c>
      <c r="I65" s="143">
        <v>-433</v>
      </c>
      <c r="J65" s="146">
        <v>-3.5066407515387108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70687</v>
      </c>
      <c r="G11" s="114">
        <v>74281</v>
      </c>
      <c r="H11" s="114">
        <v>73607</v>
      </c>
      <c r="I11" s="114">
        <v>74193</v>
      </c>
      <c r="J11" s="140">
        <v>72747</v>
      </c>
      <c r="K11" s="114">
        <v>-2060</v>
      </c>
      <c r="L11" s="116">
        <v>-2.8317318927240986</v>
      </c>
    </row>
    <row r="12" spans="1:17" s="110" customFormat="1" ht="24" customHeight="1" x14ac:dyDescent="0.2">
      <c r="A12" s="606" t="s">
        <v>185</v>
      </c>
      <c r="B12" s="607"/>
      <c r="C12" s="607"/>
      <c r="D12" s="608"/>
      <c r="E12" s="113">
        <v>41.86342608966288</v>
      </c>
      <c r="F12" s="115">
        <v>29592</v>
      </c>
      <c r="G12" s="114">
        <v>31207</v>
      </c>
      <c r="H12" s="114">
        <v>30762</v>
      </c>
      <c r="I12" s="114">
        <v>30942</v>
      </c>
      <c r="J12" s="140">
        <v>30164</v>
      </c>
      <c r="K12" s="114">
        <v>-572</v>
      </c>
      <c r="L12" s="116">
        <v>-1.8963002254342924</v>
      </c>
    </row>
    <row r="13" spans="1:17" s="110" customFormat="1" ht="15" customHeight="1" x14ac:dyDescent="0.2">
      <c r="A13" s="120"/>
      <c r="B13" s="609" t="s">
        <v>107</v>
      </c>
      <c r="C13" s="609"/>
      <c r="E13" s="113">
        <v>58.13657391033712</v>
      </c>
      <c r="F13" s="115">
        <v>41095</v>
      </c>
      <c r="G13" s="114">
        <v>43074</v>
      </c>
      <c r="H13" s="114">
        <v>42845</v>
      </c>
      <c r="I13" s="114">
        <v>43251</v>
      </c>
      <c r="J13" s="140">
        <v>42583</v>
      </c>
      <c r="K13" s="114">
        <v>-1488</v>
      </c>
      <c r="L13" s="116">
        <v>-3.4943522062795012</v>
      </c>
    </row>
    <row r="14" spans="1:17" s="110" customFormat="1" ht="22.5" customHeight="1" x14ac:dyDescent="0.2">
      <c r="A14" s="606" t="s">
        <v>186</v>
      </c>
      <c r="B14" s="607"/>
      <c r="C14" s="607"/>
      <c r="D14" s="608"/>
      <c r="E14" s="113">
        <v>20.129585355157243</v>
      </c>
      <c r="F14" s="115">
        <v>14229</v>
      </c>
      <c r="G14" s="114">
        <v>15307</v>
      </c>
      <c r="H14" s="114">
        <v>14802</v>
      </c>
      <c r="I14" s="114">
        <v>15455</v>
      </c>
      <c r="J14" s="140">
        <v>14649</v>
      </c>
      <c r="K14" s="114">
        <v>-420</v>
      </c>
      <c r="L14" s="116">
        <v>-2.8670899037476962</v>
      </c>
    </row>
    <row r="15" spans="1:17" s="110" customFormat="1" ht="15" customHeight="1" x14ac:dyDescent="0.2">
      <c r="A15" s="120"/>
      <c r="B15" s="119"/>
      <c r="C15" s="258" t="s">
        <v>106</v>
      </c>
      <c r="E15" s="113">
        <v>47.382106964649658</v>
      </c>
      <c r="F15" s="115">
        <v>6742</v>
      </c>
      <c r="G15" s="114">
        <v>7168</v>
      </c>
      <c r="H15" s="114">
        <v>6904</v>
      </c>
      <c r="I15" s="114">
        <v>7188</v>
      </c>
      <c r="J15" s="140">
        <v>6767</v>
      </c>
      <c r="K15" s="114">
        <v>-25</v>
      </c>
      <c r="L15" s="116">
        <v>-0.36943992906753365</v>
      </c>
    </row>
    <row r="16" spans="1:17" s="110" customFormat="1" ht="15" customHeight="1" x14ac:dyDescent="0.2">
      <c r="A16" s="120"/>
      <c r="B16" s="119"/>
      <c r="C16" s="258" t="s">
        <v>107</v>
      </c>
      <c r="E16" s="113">
        <v>52.617893035350342</v>
      </c>
      <c r="F16" s="115">
        <v>7487</v>
      </c>
      <c r="G16" s="114">
        <v>8139</v>
      </c>
      <c r="H16" s="114">
        <v>7898</v>
      </c>
      <c r="I16" s="114">
        <v>8267</v>
      </c>
      <c r="J16" s="140">
        <v>7882</v>
      </c>
      <c r="K16" s="114">
        <v>-395</v>
      </c>
      <c r="L16" s="116">
        <v>-5.0114184217203759</v>
      </c>
    </row>
    <row r="17" spans="1:12" s="110" customFormat="1" ht="15" customHeight="1" x14ac:dyDescent="0.2">
      <c r="A17" s="120"/>
      <c r="B17" s="121" t="s">
        <v>109</v>
      </c>
      <c r="C17" s="258"/>
      <c r="E17" s="113">
        <v>51.558278042638676</v>
      </c>
      <c r="F17" s="115">
        <v>36445</v>
      </c>
      <c r="G17" s="114">
        <v>38501</v>
      </c>
      <c r="H17" s="114">
        <v>38356</v>
      </c>
      <c r="I17" s="114">
        <v>38451</v>
      </c>
      <c r="J17" s="140">
        <v>38022</v>
      </c>
      <c r="K17" s="114">
        <v>-1577</v>
      </c>
      <c r="L17" s="116">
        <v>-4.1475987586134346</v>
      </c>
    </row>
    <row r="18" spans="1:12" s="110" customFormat="1" ht="15" customHeight="1" x14ac:dyDescent="0.2">
      <c r="A18" s="120"/>
      <c r="B18" s="119"/>
      <c r="C18" s="258" t="s">
        <v>106</v>
      </c>
      <c r="E18" s="113">
        <v>39.810673617780218</v>
      </c>
      <c r="F18" s="115">
        <v>14509</v>
      </c>
      <c r="G18" s="114">
        <v>15468</v>
      </c>
      <c r="H18" s="114">
        <v>15293</v>
      </c>
      <c r="I18" s="114">
        <v>15278</v>
      </c>
      <c r="J18" s="140">
        <v>15002</v>
      </c>
      <c r="K18" s="114">
        <v>-493</v>
      </c>
      <c r="L18" s="116">
        <v>-3.2862285028662845</v>
      </c>
    </row>
    <row r="19" spans="1:12" s="110" customFormat="1" ht="15" customHeight="1" x14ac:dyDescent="0.2">
      <c r="A19" s="120"/>
      <c r="B19" s="119"/>
      <c r="C19" s="258" t="s">
        <v>107</v>
      </c>
      <c r="E19" s="113">
        <v>60.189326382219782</v>
      </c>
      <c r="F19" s="115">
        <v>21936</v>
      </c>
      <c r="G19" s="114">
        <v>23033</v>
      </c>
      <c r="H19" s="114">
        <v>23063</v>
      </c>
      <c r="I19" s="114">
        <v>23173</v>
      </c>
      <c r="J19" s="140">
        <v>23020</v>
      </c>
      <c r="K19" s="114">
        <v>-1084</v>
      </c>
      <c r="L19" s="116">
        <v>-4.7089487402258907</v>
      </c>
    </row>
    <row r="20" spans="1:12" s="110" customFormat="1" ht="15" customHeight="1" x14ac:dyDescent="0.2">
      <c r="A20" s="120"/>
      <c r="B20" s="121" t="s">
        <v>110</v>
      </c>
      <c r="C20" s="258"/>
      <c r="E20" s="113">
        <v>15.997283800415918</v>
      </c>
      <c r="F20" s="115">
        <v>11308</v>
      </c>
      <c r="G20" s="114">
        <v>11493</v>
      </c>
      <c r="H20" s="114">
        <v>11533</v>
      </c>
      <c r="I20" s="114">
        <v>11438</v>
      </c>
      <c r="J20" s="140">
        <v>11314</v>
      </c>
      <c r="K20" s="114">
        <v>-6</v>
      </c>
      <c r="L20" s="116">
        <v>-5.3031642213187201E-2</v>
      </c>
    </row>
    <row r="21" spans="1:12" s="110" customFormat="1" ht="15" customHeight="1" x14ac:dyDescent="0.2">
      <c r="A21" s="120"/>
      <c r="B21" s="119"/>
      <c r="C21" s="258" t="s">
        <v>106</v>
      </c>
      <c r="E21" s="113">
        <v>36.7704280155642</v>
      </c>
      <c r="F21" s="115">
        <v>4158</v>
      </c>
      <c r="G21" s="114">
        <v>4261</v>
      </c>
      <c r="H21" s="114">
        <v>4301</v>
      </c>
      <c r="I21" s="114">
        <v>4250</v>
      </c>
      <c r="J21" s="140">
        <v>4214</v>
      </c>
      <c r="K21" s="114">
        <v>-56</v>
      </c>
      <c r="L21" s="116">
        <v>-1.3289036544850499</v>
      </c>
    </row>
    <row r="22" spans="1:12" s="110" customFormat="1" ht="15" customHeight="1" x14ac:dyDescent="0.2">
      <c r="A22" s="120"/>
      <c r="B22" s="119"/>
      <c r="C22" s="258" t="s">
        <v>107</v>
      </c>
      <c r="E22" s="113">
        <v>63.2295719844358</v>
      </c>
      <c r="F22" s="115">
        <v>7150</v>
      </c>
      <c r="G22" s="114">
        <v>7232</v>
      </c>
      <c r="H22" s="114">
        <v>7232</v>
      </c>
      <c r="I22" s="114">
        <v>7188</v>
      </c>
      <c r="J22" s="140">
        <v>7100</v>
      </c>
      <c r="K22" s="114">
        <v>50</v>
      </c>
      <c r="L22" s="116">
        <v>0.70422535211267601</v>
      </c>
    </row>
    <row r="23" spans="1:12" s="110" customFormat="1" ht="15" customHeight="1" x14ac:dyDescent="0.2">
      <c r="A23" s="120"/>
      <c r="B23" s="121" t="s">
        <v>111</v>
      </c>
      <c r="C23" s="258"/>
      <c r="E23" s="113">
        <v>12.314852801788165</v>
      </c>
      <c r="F23" s="115">
        <v>8705</v>
      </c>
      <c r="G23" s="114">
        <v>8980</v>
      </c>
      <c r="H23" s="114">
        <v>8916</v>
      </c>
      <c r="I23" s="114">
        <v>8849</v>
      </c>
      <c r="J23" s="140">
        <v>8762</v>
      </c>
      <c r="K23" s="114">
        <v>-57</v>
      </c>
      <c r="L23" s="116">
        <v>-0.65053640721296513</v>
      </c>
    </row>
    <row r="24" spans="1:12" s="110" customFormat="1" ht="15" customHeight="1" x14ac:dyDescent="0.2">
      <c r="A24" s="120"/>
      <c r="B24" s="119"/>
      <c r="C24" s="258" t="s">
        <v>106</v>
      </c>
      <c r="E24" s="113">
        <v>48.052843193566915</v>
      </c>
      <c r="F24" s="115">
        <v>4183</v>
      </c>
      <c r="G24" s="114">
        <v>4310</v>
      </c>
      <c r="H24" s="114">
        <v>4264</v>
      </c>
      <c r="I24" s="114">
        <v>4226</v>
      </c>
      <c r="J24" s="140">
        <v>4181</v>
      </c>
      <c r="K24" s="114">
        <v>2</v>
      </c>
      <c r="L24" s="116">
        <v>4.7835446065534561E-2</v>
      </c>
    </row>
    <row r="25" spans="1:12" s="110" customFormat="1" ht="15" customHeight="1" x14ac:dyDescent="0.2">
      <c r="A25" s="120"/>
      <c r="B25" s="119"/>
      <c r="C25" s="258" t="s">
        <v>107</v>
      </c>
      <c r="E25" s="113">
        <v>51.947156806433085</v>
      </c>
      <c r="F25" s="115">
        <v>4522</v>
      </c>
      <c r="G25" s="114">
        <v>4670</v>
      </c>
      <c r="H25" s="114">
        <v>4652</v>
      </c>
      <c r="I25" s="114">
        <v>4623</v>
      </c>
      <c r="J25" s="140">
        <v>4581</v>
      </c>
      <c r="K25" s="114">
        <v>-59</v>
      </c>
      <c r="L25" s="116">
        <v>-1.2879283999126829</v>
      </c>
    </row>
    <row r="26" spans="1:12" s="110" customFormat="1" ht="15" customHeight="1" x14ac:dyDescent="0.2">
      <c r="A26" s="120"/>
      <c r="C26" s="121" t="s">
        <v>187</v>
      </c>
      <c r="D26" s="110" t="s">
        <v>188</v>
      </c>
      <c r="E26" s="113">
        <v>1.157214197801576</v>
      </c>
      <c r="F26" s="115">
        <v>818</v>
      </c>
      <c r="G26" s="114">
        <v>789</v>
      </c>
      <c r="H26" s="114">
        <v>788</v>
      </c>
      <c r="I26" s="114">
        <v>697</v>
      </c>
      <c r="J26" s="140">
        <v>682</v>
      </c>
      <c r="K26" s="114">
        <v>136</v>
      </c>
      <c r="L26" s="116">
        <v>19.941348973607038</v>
      </c>
    </row>
    <row r="27" spans="1:12" s="110" customFormat="1" ht="15" customHeight="1" x14ac:dyDescent="0.2">
      <c r="A27" s="120"/>
      <c r="B27" s="119"/>
      <c r="D27" s="259" t="s">
        <v>106</v>
      </c>
      <c r="E27" s="113">
        <v>45.354523227383865</v>
      </c>
      <c r="F27" s="115">
        <v>371</v>
      </c>
      <c r="G27" s="114">
        <v>351</v>
      </c>
      <c r="H27" s="114">
        <v>340</v>
      </c>
      <c r="I27" s="114">
        <v>303</v>
      </c>
      <c r="J27" s="140">
        <v>283</v>
      </c>
      <c r="K27" s="114">
        <v>88</v>
      </c>
      <c r="L27" s="116">
        <v>31.095406360424029</v>
      </c>
    </row>
    <row r="28" spans="1:12" s="110" customFormat="1" ht="15" customHeight="1" x14ac:dyDescent="0.2">
      <c r="A28" s="120"/>
      <c r="B28" s="119"/>
      <c r="D28" s="259" t="s">
        <v>107</v>
      </c>
      <c r="E28" s="113">
        <v>54.645476772616135</v>
      </c>
      <c r="F28" s="115">
        <v>447</v>
      </c>
      <c r="G28" s="114">
        <v>438</v>
      </c>
      <c r="H28" s="114">
        <v>448</v>
      </c>
      <c r="I28" s="114">
        <v>394</v>
      </c>
      <c r="J28" s="140">
        <v>399</v>
      </c>
      <c r="K28" s="114">
        <v>48</v>
      </c>
      <c r="L28" s="116">
        <v>12.030075187969924</v>
      </c>
    </row>
    <row r="29" spans="1:12" s="110" customFormat="1" ht="24" customHeight="1" x14ac:dyDescent="0.2">
      <c r="A29" s="606" t="s">
        <v>189</v>
      </c>
      <c r="B29" s="607"/>
      <c r="C29" s="607"/>
      <c r="D29" s="608"/>
      <c r="E29" s="113">
        <v>78.707541697907672</v>
      </c>
      <c r="F29" s="115">
        <v>55636</v>
      </c>
      <c r="G29" s="114">
        <v>58447</v>
      </c>
      <c r="H29" s="114">
        <v>58006</v>
      </c>
      <c r="I29" s="114">
        <v>58664</v>
      </c>
      <c r="J29" s="140">
        <v>57536</v>
      </c>
      <c r="K29" s="114">
        <v>-1900</v>
      </c>
      <c r="L29" s="116">
        <v>-3.3022803114571748</v>
      </c>
    </row>
    <row r="30" spans="1:12" s="110" customFormat="1" ht="15" customHeight="1" x14ac:dyDescent="0.2">
      <c r="A30" s="120"/>
      <c r="B30" s="119"/>
      <c r="C30" s="258" t="s">
        <v>106</v>
      </c>
      <c r="E30" s="113">
        <v>41.453375512258248</v>
      </c>
      <c r="F30" s="115">
        <v>23063</v>
      </c>
      <c r="G30" s="114">
        <v>24264</v>
      </c>
      <c r="H30" s="114">
        <v>23964</v>
      </c>
      <c r="I30" s="114">
        <v>24163</v>
      </c>
      <c r="J30" s="140">
        <v>23538</v>
      </c>
      <c r="K30" s="114">
        <v>-475</v>
      </c>
      <c r="L30" s="116">
        <v>-2.0180134250998387</v>
      </c>
    </row>
    <row r="31" spans="1:12" s="110" customFormat="1" ht="15" customHeight="1" x14ac:dyDescent="0.2">
      <c r="A31" s="120"/>
      <c r="B31" s="119"/>
      <c r="C31" s="258" t="s">
        <v>107</v>
      </c>
      <c r="E31" s="113">
        <v>58.546624487741752</v>
      </c>
      <c r="F31" s="115">
        <v>32573</v>
      </c>
      <c r="G31" s="114">
        <v>34183</v>
      </c>
      <c r="H31" s="114">
        <v>34042</v>
      </c>
      <c r="I31" s="114">
        <v>34501</v>
      </c>
      <c r="J31" s="140">
        <v>33998</v>
      </c>
      <c r="K31" s="114">
        <v>-1425</v>
      </c>
      <c r="L31" s="116">
        <v>-4.1914230248838171</v>
      </c>
    </row>
    <row r="32" spans="1:12" s="110" customFormat="1" ht="15" customHeight="1" x14ac:dyDescent="0.2">
      <c r="A32" s="120"/>
      <c r="B32" s="119" t="s">
        <v>117</v>
      </c>
      <c r="C32" s="258"/>
      <c r="E32" s="113">
        <v>20.735071512442175</v>
      </c>
      <c r="F32" s="114">
        <v>14657</v>
      </c>
      <c r="G32" s="114">
        <v>15400</v>
      </c>
      <c r="H32" s="114">
        <v>15158</v>
      </c>
      <c r="I32" s="114">
        <v>15087</v>
      </c>
      <c r="J32" s="140">
        <v>14763</v>
      </c>
      <c r="K32" s="114">
        <v>-106</v>
      </c>
      <c r="L32" s="116">
        <v>-0.71801124432703378</v>
      </c>
    </row>
    <row r="33" spans="1:12" s="110" customFormat="1" ht="15" customHeight="1" x14ac:dyDescent="0.2">
      <c r="A33" s="120"/>
      <c r="B33" s="119"/>
      <c r="C33" s="258" t="s">
        <v>106</v>
      </c>
      <c r="E33" s="113">
        <v>43.11250596984376</v>
      </c>
      <c r="F33" s="114">
        <v>6319</v>
      </c>
      <c r="G33" s="114">
        <v>6716</v>
      </c>
      <c r="H33" s="114">
        <v>6565</v>
      </c>
      <c r="I33" s="114">
        <v>6537</v>
      </c>
      <c r="J33" s="140">
        <v>6394</v>
      </c>
      <c r="K33" s="114">
        <v>-75</v>
      </c>
      <c r="L33" s="116">
        <v>-1.1729746637472631</v>
      </c>
    </row>
    <row r="34" spans="1:12" s="110" customFormat="1" ht="15" customHeight="1" x14ac:dyDescent="0.2">
      <c r="A34" s="120"/>
      <c r="B34" s="119"/>
      <c r="C34" s="258" t="s">
        <v>107</v>
      </c>
      <c r="E34" s="113">
        <v>56.88749403015624</v>
      </c>
      <c r="F34" s="114">
        <v>8338</v>
      </c>
      <c r="G34" s="114">
        <v>8684</v>
      </c>
      <c r="H34" s="114">
        <v>8593</v>
      </c>
      <c r="I34" s="114">
        <v>8550</v>
      </c>
      <c r="J34" s="140">
        <v>8369</v>
      </c>
      <c r="K34" s="114">
        <v>-31</v>
      </c>
      <c r="L34" s="116">
        <v>-0.37041462540327397</v>
      </c>
    </row>
    <row r="35" spans="1:12" s="110" customFormat="1" ht="24" customHeight="1" x14ac:dyDescent="0.2">
      <c r="A35" s="606" t="s">
        <v>192</v>
      </c>
      <c r="B35" s="607"/>
      <c r="C35" s="607"/>
      <c r="D35" s="608"/>
      <c r="E35" s="113">
        <v>24.032707569991654</v>
      </c>
      <c r="F35" s="114">
        <v>16988</v>
      </c>
      <c r="G35" s="114">
        <v>18085</v>
      </c>
      <c r="H35" s="114">
        <v>17523</v>
      </c>
      <c r="I35" s="114">
        <v>18066</v>
      </c>
      <c r="J35" s="114">
        <v>17213</v>
      </c>
      <c r="K35" s="318">
        <v>-225</v>
      </c>
      <c r="L35" s="319">
        <v>-1.3071515714866671</v>
      </c>
    </row>
    <row r="36" spans="1:12" s="110" customFormat="1" ht="15" customHeight="1" x14ac:dyDescent="0.2">
      <c r="A36" s="120"/>
      <c r="B36" s="119"/>
      <c r="C36" s="258" t="s">
        <v>106</v>
      </c>
      <c r="E36" s="113">
        <v>45.173063338827404</v>
      </c>
      <c r="F36" s="114">
        <v>7674</v>
      </c>
      <c r="G36" s="114">
        <v>8138</v>
      </c>
      <c r="H36" s="114">
        <v>7843</v>
      </c>
      <c r="I36" s="114">
        <v>8136</v>
      </c>
      <c r="J36" s="114">
        <v>7643</v>
      </c>
      <c r="K36" s="318">
        <v>31</v>
      </c>
      <c r="L36" s="116">
        <v>0.40559989532905927</v>
      </c>
    </row>
    <row r="37" spans="1:12" s="110" customFormat="1" ht="15" customHeight="1" x14ac:dyDescent="0.2">
      <c r="A37" s="120"/>
      <c r="B37" s="119"/>
      <c r="C37" s="258" t="s">
        <v>107</v>
      </c>
      <c r="E37" s="113">
        <v>54.826936661172596</v>
      </c>
      <c r="F37" s="114">
        <v>9314</v>
      </c>
      <c r="G37" s="114">
        <v>9947</v>
      </c>
      <c r="H37" s="114">
        <v>9680</v>
      </c>
      <c r="I37" s="114">
        <v>9930</v>
      </c>
      <c r="J37" s="140">
        <v>9570</v>
      </c>
      <c r="K37" s="114">
        <v>-256</v>
      </c>
      <c r="L37" s="116">
        <v>-2.6750261233019854</v>
      </c>
    </row>
    <row r="38" spans="1:12" s="110" customFormat="1" ht="15" customHeight="1" x14ac:dyDescent="0.2">
      <c r="A38" s="120"/>
      <c r="B38" s="119" t="s">
        <v>328</v>
      </c>
      <c r="C38" s="258"/>
      <c r="E38" s="113">
        <v>39.053857144878123</v>
      </c>
      <c r="F38" s="114">
        <v>27606</v>
      </c>
      <c r="G38" s="114">
        <v>28523</v>
      </c>
      <c r="H38" s="114">
        <v>28495</v>
      </c>
      <c r="I38" s="114">
        <v>28354</v>
      </c>
      <c r="J38" s="140">
        <v>27979</v>
      </c>
      <c r="K38" s="114">
        <v>-373</v>
      </c>
      <c r="L38" s="116">
        <v>-1.3331427141784911</v>
      </c>
    </row>
    <row r="39" spans="1:12" s="110" customFormat="1" ht="15" customHeight="1" x14ac:dyDescent="0.2">
      <c r="A39" s="120"/>
      <c r="B39" s="119"/>
      <c r="C39" s="258" t="s">
        <v>106</v>
      </c>
      <c r="E39" s="113">
        <v>41.183076142867492</v>
      </c>
      <c r="F39" s="115">
        <v>11369</v>
      </c>
      <c r="G39" s="114">
        <v>11841</v>
      </c>
      <c r="H39" s="114">
        <v>11789</v>
      </c>
      <c r="I39" s="114">
        <v>11628</v>
      </c>
      <c r="J39" s="140">
        <v>11378</v>
      </c>
      <c r="K39" s="114">
        <v>-9</v>
      </c>
      <c r="L39" s="116">
        <v>-7.9100017577781678E-2</v>
      </c>
    </row>
    <row r="40" spans="1:12" s="110" customFormat="1" ht="15" customHeight="1" x14ac:dyDescent="0.2">
      <c r="A40" s="120"/>
      <c r="B40" s="119"/>
      <c r="C40" s="258" t="s">
        <v>107</v>
      </c>
      <c r="E40" s="113">
        <v>58.816923857132508</v>
      </c>
      <c r="F40" s="115">
        <v>16237</v>
      </c>
      <c r="G40" s="114">
        <v>16682</v>
      </c>
      <c r="H40" s="114">
        <v>16706</v>
      </c>
      <c r="I40" s="114">
        <v>16726</v>
      </c>
      <c r="J40" s="140">
        <v>16601</v>
      </c>
      <c r="K40" s="114">
        <v>-364</v>
      </c>
      <c r="L40" s="116">
        <v>-2.1926389976507439</v>
      </c>
    </row>
    <row r="41" spans="1:12" s="110" customFormat="1" ht="15" customHeight="1" x14ac:dyDescent="0.2">
      <c r="A41" s="120"/>
      <c r="B41" s="320" t="s">
        <v>515</v>
      </c>
      <c r="C41" s="258"/>
      <c r="E41" s="113">
        <v>10.216871560541541</v>
      </c>
      <c r="F41" s="115">
        <v>7222</v>
      </c>
      <c r="G41" s="114">
        <v>7522</v>
      </c>
      <c r="H41" s="114">
        <v>7392</v>
      </c>
      <c r="I41" s="114">
        <v>7363</v>
      </c>
      <c r="J41" s="140">
        <v>7005</v>
      </c>
      <c r="K41" s="114">
        <v>217</v>
      </c>
      <c r="L41" s="116">
        <v>3.0977872947894363</v>
      </c>
    </row>
    <row r="42" spans="1:12" s="110" customFormat="1" ht="15" customHeight="1" x14ac:dyDescent="0.2">
      <c r="A42" s="120"/>
      <c r="B42" s="119"/>
      <c r="C42" s="268" t="s">
        <v>106</v>
      </c>
      <c r="D42" s="182"/>
      <c r="E42" s="113">
        <v>41.207421766823593</v>
      </c>
      <c r="F42" s="115">
        <v>2976</v>
      </c>
      <c r="G42" s="114">
        <v>3096</v>
      </c>
      <c r="H42" s="114">
        <v>3027</v>
      </c>
      <c r="I42" s="114">
        <v>2988</v>
      </c>
      <c r="J42" s="140">
        <v>2862</v>
      </c>
      <c r="K42" s="114">
        <v>114</v>
      </c>
      <c r="L42" s="116">
        <v>3.9832285115303985</v>
      </c>
    </row>
    <row r="43" spans="1:12" s="110" customFormat="1" ht="15" customHeight="1" x14ac:dyDescent="0.2">
      <c r="A43" s="120"/>
      <c r="B43" s="119"/>
      <c r="C43" s="268" t="s">
        <v>107</v>
      </c>
      <c r="D43" s="182"/>
      <c r="E43" s="113">
        <v>58.792578233176407</v>
      </c>
      <c r="F43" s="115">
        <v>4246</v>
      </c>
      <c r="G43" s="114">
        <v>4426</v>
      </c>
      <c r="H43" s="114">
        <v>4365</v>
      </c>
      <c r="I43" s="114">
        <v>4375</v>
      </c>
      <c r="J43" s="140">
        <v>4143</v>
      </c>
      <c r="K43" s="114">
        <v>103</v>
      </c>
      <c r="L43" s="116">
        <v>2.4861211682355782</v>
      </c>
    </row>
    <row r="44" spans="1:12" s="110" customFormat="1" ht="15" customHeight="1" x14ac:dyDescent="0.2">
      <c r="A44" s="120"/>
      <c r="B44" s="119" t="s">
        <v>205</v>
      </c>
      <c r="C44" s="268"/>
      <c r="D44" s="182"/>
      <c r="E44" s="113">
        <v>26.696563724588678</v>
      </c>
      <c r="F44" s="115">
        <v>18871</v>
      </c>
      <c r="G44" s="114">
        <v>20151</v>
      </c>
      <c r="H44" s="114">
        <v>20197</v>
      </c>
      <c r="I44" s="114">
        <v>20410</v>
      </c>
      <c r="J44" s="140">
        <v>20550</v>
      </c>
      <c r="K44" s="114">
        <v>-1679</v>
      </c>
      <c r="L44" s="116">
        <v>-8.1703163017031635</v>
      </c>
    </row>
    <row r="45" spans="1:12" s="110" customFormat="1" ht="15" customHeight="1" x14ac:dyDescent="0.2">
      <c r="A45" s="120"/>
      <c r="B45" s="119"/>
      <c r="C45" s="268" t="s">
        <v>106</v>
      </c>
      <c r="D45" s="182"/>
      <c r="E45" s="113">
        <v>40.130358751523502</v>
      </c>
      <c r="F45" s="115">
        <v>7573</v>
      </c>
      <c r="G45" s="114">
        <v>8132</v>
      </c>
      <c r="H45" s="114">
        <v>8103</v>
      </c>
      <c r="I45" s="114">
        <v>8190</v>
      </c>
      <c r="J45" s="140">
        <v>8281</v>
      </c>
      <c r="K45" s="114">
        <v>-708</v>
      </c>
      <c r="L45" s="116">
        <v>-8.5496920661755826</v>
      </c>
    </row>
    <row r="46" spans="1:12" s="110" customFormat="1" ht="15" customHeight="1" x14ac:dyDescent="0.2">
      <c r="A46" s="123"/>
      <c r="B46" s="124"/>
      <c r="C46" s="260" t="s">
        <v>107</v>
      </c>
      <c r="D46" s="261"/>
      <c r="E46" s="125">
        <v>59.869641248476498</v>
      </c>
      <c r="F46" s="143">
        <v>11298</v>
      </c>
      <c r="G46" s="144">
        <v>12019</v>
      </c>
      <c r="H46" s="144">
        <v>12094</v>
      </c>
      <c r="I46" s="144">
        <v>12220</v>
      </c>
      <c r="J46" s="145">
        <v>12269</v>
      </c>
      <c r="K46" s="144">
        <v>-971</v>
      </c>
      <c r="L46" s="146">
        <v>-7.9142554405412016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70687</v>
      </c>
      <c r="E11" s="114">
        <v>74281</v>
      </c>
      <c r="F11" s="114">
        <v>73607</v>
      </c>
      <c r="G11" s="114">
        <v>74193</v>
      </c>
      <c r="H11" s="140">
        <v>72747</v>
      </c>
      <c r="I11" s="115">
        <v>-2060</v>
      </c>
      <c r="J11" s="116">
        <v>-2.8317318927240986</v>
      </c>
    </row>
    <row r="12" spans="1:15" s="110" customFormat="1" ht="24.95" customHeight="1" x14ac:dyDescent="0.2">
      <c r="A12" s="193" t="s">
        <v>132</v>
      </c>
      <c r="B12" s="194" t="s">
        <v>133</v>
      </c>
      <c r="C12" s="113">
        <v>0.19522684510588934</v>
      </c>
      <c r="D12" s="115">
        <v>138</v>
      </c>
      <c r="E12" s="114">
        <v>130</v>
      </c>
      <c r="F12" s="114">
        <v>149</v>
      </c>
      <c r="G12" s="114">
        <v>161</v>
      </c>
      <c r="H12" s="140">
        <v>150</v>
      </c>
      <c r="I12" s="115">
        <v>-12</v>
      </c>
      <c r="J12" s="116">
        <v>-8</v>
      </c>
    </row>
    <row r="13" spans="1:15" s="110" customFormat="1" ht="24.95" customHeight="1" x14ac:dyDescent="0.2">
      <c r="A13" s="193" t="s">
        <v>134</v>
      </c>
      <c r="B13" s="199" t="s">
        <v>214</v>
      </c>
      <c r="C13" s="113">
        <v>0.13722466648747295</v>
      </c>
      <c r="D13" s="115">
        <v>97</v>
      </c>
      <c r="E13" s="114">
        <v>101</v>
      </c>
      <c r="F13" s="114">
        <v>96</v>
      </c>
      <c r="G13" s="114">
        <v>93</v>
      </c>
      <c r="H13" s="140">
        <v>89</v>
      </c>
      <c r="I13" s="115">
        <v>8</v>
      </c>
      <c r="J13" s="116">
        <v>8.9887640449438209</v>
      </c>
    </row>
    <row r="14" spans="1:15" s="287" customFormat="1" ht="24.95" customHeight="1" x14ac:dyDescent="0.2">
      <c r="A14" s="193" t="s">
        <v>215</v>
      </c>
      <c r="B14" s="199" t="s">
        <v>137</v>
      </c>
      <c r="C14" s="113">
        <v>2.317257770169904</v>
      </c>
      <c r="D14" s="115">
        <v>1638</v>
      </c>
      <c r="E14" s="114">
        <v>1675</v>
      </c>
      <c r="F14" s="114">
        <v>1696</v>
      </c>
      <c r="G14" s="114">
        <v>1716</v>
      </c>
      <c r="H14" s="140">
        <v>1720</v>
      </c>
      <c r="I14" s="115">
        <v>-82</v>
      </c>
      <c r="J14" s="116">
        <v>-4.7674418604651159</v>
      </c>
      <c r="K14" s="110"/>
      <c r="L14" s="110"/>
      <c r="M14" s="110"/>
      <c r="N14" s="110"/>
      <c r="O14" s="110"/>
    </row>
    <row r="15" spans="1:15" s="110" customFormat="1" ht="24.95" customHeight="1" x14ac:dyDescent="0.2">
      <c r="A15" s="193" t="s">
        <v>216</v>
      </c>
      <c r="B15" s="199" t="s">
        <v>217</v>
      </c>
      <c r="C15" s="113">
        <v>1.1798491943355922</v>
      </c>
      <c r="D15" s="115">
        <v>834</v>
      </c>
      <c r="E15" s="114">
        <v>853</v>
      </c>
      <c r="F15" s="114">
        <v>869</v>
      </c>
      <c r="G15" s="114">
        <v>882</v>
      </c>
      <c r="H15" s="140">
        <v>887</v>
      </c>
      <c r="I15" s="115">
        <v>-53</v>
      </c>
      <c r="J15" s="116">
        <v>-5.9751972942502816</v>
      </c>
    </row>
    <row r="16" spans="1:15" s="287" customFormat="1" ht="24.95" customHeight="1" x14ac:dyDescent="0.2">
      <c r="A16" s="193" t="s">
        <v>218</v>
      </c>
      <c r="B16" s="199" t="s">
        <v>141</v>
      </c>
      <c r="C16" s="113">
        <v>0.95915797812893455</v>
      </c>
      <c r="D16" s="115">
        <v>678</v>
      </c>
      <c r="E16" s="114">
        <v>694</v>
      </c>
      <c r="F16" s="114">
        <v>696</v>
      </c>
      <c r="G16" s="114">
        <v>687</v>
      </c>
      <c r="H16" s="140">
        <v>687</v>
      </c>
      <c r="I16" s="115">
        <v>-9</v>
      </c>
      <c r="J16" s="116">
        <v>-1.3100436681222707</v>
      </c>
      <c r="K16" s="110"/>
      <c r="L16" s="110"/>
      <c r="M16" s="110"/>
      <c r="N16" s="110"/>
      <c r="O16" s="110"/>
    </row>
    <row r="17" spans="1:15" s="110" customFormat="1" ht="24.95" customHeight="1" x14ac:dyDescent="0.2">
      <c r="A17" s="193" t="s">
        <v>142</v>
      </c>
      <c r="B17" s="199" t="s">
        <v>220</v>
      </c>
      <c r="C17" s="113">
        <v>0.17825059770537724</v>
      </c>
      <c r="D17" s="115">
        <v>126</v>
      </c>
      <c r="E17" s="114">
        <v>128</v>
      </c>
      <c r="F17" s="114">
        <v>131</v>
      </c>
      <c r="G17" s="114">
        <v>147</v>
      </c>
      <c r="H17" s="140">
        <v>146</v>
      </c>
      <c r="I17" s="115">
        <v>-20</v>
      </c>
      <c r="J17" s="116">
        <v>-13.698630136986301</v>
      </c>
    </row>
    <row r="18" spans="1:15" s="287" customFormat="1" ht="24.95" customHeight="1" x14ac:dyDescent="0.2">
      <c r="A18" s="201" t="s">
        <v>144</v>
      </c>
      <c r="B18" s="202" t="s">
        <v>145</v>
      </c>
      <c r="C18" s="113">
        <v>1.888607523306973</v>
      </c>
      <c r="D18" s="115">
        <v>1335</v>
      </c>
      <c r="E18" s="114">
        <v>1307</v>
      </c>
      <c r="F18" s="114">
        <v>1334</v>
      </c>
      <c r="G18" s="114">
        <v>1349</v>
      </c>
      <c r="H18" s="140">
        <v>1317</v>
      </c>
      <c r="I18" s="115">
        <v>18</v>
      </c>
      <c r="J18" s="116">
        <v>1.3667425968109339</v>
      </c>
      <c r="K18" s="110"/>
      <c r="L18" s="110"/>
      <c r="M18" s="110"/>
      <c r="N18" s="110"/>
      <c r="O18" s="110"/>
    </row>
    <row r="19" spans="1:15" s="110" customFormat="1" ht="24.95" customHeight="1" x14ac:dyDescent="0.2">
      <c r="A19" s="193" t="s">
        <v>146</v>
      </c>
      <c r="B19" s="199" t="s">
        <v>147</v>
      </c>
      <c r="C19" s="113">
        <v>14.674551190459349</v>
      </c>
      <c r="D19" s="115">
        <v>10373</v>
      </c>
      <c r="E19" s="114">
        <v>10841</v>
      </c>
      <c r="F19" s="114">
        <v>10558</v>
      </c>
      <c r="G19" s="114">
        <v>10664</v>
      </c>
      <c r="H19" s="140">
        <v>10647</v>
      </c>
      <c r="I19" s="115">
        <v>-274</v>
      </c>
      <c r="J19" s="116">
        <v>-2.5734948811871887</v>
      </c>
    </row>
    <row r="20" spans="1:15" s="287" customFormat="1" ht="24.95" customHeight="1" x14ac:dyDescent="0.2">
      <c r="A20" s="193" t="s">
        <v>148</v>
      </c>
      <c r="B20" s="199" t="s">
        <v>149</v>
      </c>
      <c r="C20" s="113">
        <v>8.0057153366248386</v>
      </c>
      <c r="D20" s="115">
        <v>5659</v>
      </c>
      <c r="E20" s="114">
        <v>5911</v>
      </c>
      <c r="F20" s="114">
        <v>5880</v>
      </c>
      <c r="G20" s="114">
        <v>5973</v>
      </c>
      <c r="H20" s="140">
        <v>5964</v>
      </c>
      <c r="I20" s="115">
        <v>-305</v>
      </c>
      <c r="J20" s="116">
        <v>-5.1140174379610999</v>
      </c>
      <c r="K20" s="110"/>
      <c r="L20" s="110"/>
      <c r="M20" s="110"/>
      <c r="N20" s="110"/>
      <c r="O20" s="110"/>
    </row>
    <row r="21" spans="1:15" s="110" customFormat="1" ht="24.95" customHeight="1" x14ac:dyDescent="0.2">
      <c r="A21" s="201" t="s">
        <v>150</v>
      </c>
      <c r="B21" s="202" t="s">
        <v>151</v>
      </c>
      <c r="C21" s="113">
        <v>12.931656457340106</v>
      </c>
      <c r="D21" s="115">
        <v>9141</v>
      </c>
      <c r="E21" s="114">
        <v>10707</v>
      </c>
      <c r="F21" s="114">
        <v>10731</v>
      </c>
      <c r="G21" s="114">
        <v>10617</v>
      </c>
      <c r="H21" s="140">
        <v>10142</v>
      </c>
      <c r="I21" s="115">
        <v>-1001</v>
      </c>
      <c r="J21" s="116">
        <v>-9.8698481561822131</v>
      </c>
    </row>
    <row r="22" spans="1:15" s="110" customFormat="1" ht="24.95" customHeight="1" x14ac:dyDescent="0.2">
      <c r="A22" s="201" t="s">
        <v>152</v>
      </c>
      <c r="B22" s="199" t="s">
        <v>153</v>
      </c>
      <c r="C22" s="113">
        <v>1.4288341562097697</v>
      </c>
      <c r="D22" s="115">
        <v>1010</v>
      </c>
      <c r="E22" s="114">
        <v>1013</v>
      </c>
      <c r="F22" s="114">
        <v>1021</v>
      </c>
      <c r="G22" s="114">
        <v>1050</v>
      </c>
      <c r="H22" s="140">
        <v>1010</v>
      </c>
      <c r="I22" s="115">
        <v>0</v>
      </c>
      <c r="J22" s="116">
        <v>0</v>
      </c>
    </row>
    <row r="23" spans="1:15" s="110" customFormat="1" ht="24.95" customHeight="1" x14ac:dyDescent="0.2">
      <c r="A23" s="193" t="s">
        <v>154</v>
      </c>
      <c r="B23" s="199" t="s">
        <v>155</v>
      </c>
      <c r="C23" s="113">
        <v>1.0553567133985033</v>
      </c>
      <c r="D23" s="115">
        <v>746</v>
      </c>
      <c r="E23" s="114">
        <v>752</v>
      </c>
      <c r="F23" s="114">
        <v>733</v>
      </c>
      <c r="G23" s="114">
        <v>734</v>
      </c>
      <c r="H23" s="140">
        <v>686</v>
      </c>
      <c r="I23" s="115">
        <v>60</v>
      </c>
      <c r="J23" s="116">
        <v>8.7463556851311957</v>
      </c>
    </row>
    <row r="24" spans="1:15" s="110" customFormat="1" ht="24.95" customHeight="1" x14ac:dyDescent="0.2">
      <c r="A24" s="193" t="s">
        <v>156</v>
      </c>
      <c r="B24" s="199" t="s">
        <v>221</v>
      </c>
      <c r="C24" s="113">
        <v>13.671537906545758</v>
      </c>
      <c r="D24" s="115">
        <v>9664</v>
      </c>
      <c r="E24" s="114">
        <v>9864</v>
      </c>
      <c r="F24" s="114">
        <v>9961</v>
      </c>
      <c r="G24" s="114">
        <v>10100</v>
      </c>
      <c r="H24" s="140">
        <v>10083</v>
      </c>
      <c r="I24" s="115">
        <v>-419</v>
      </c>
      <c r="J24" s="116">
        <v>-4.155509273033819</v>
      </c>
    </row>
    <row r="25" spans="1:15" s="110" customFormat="1" ht="24.95" customHeight="1" x14ac:dyDescent="0.2">
      <c r="A25" s="193" t="s">
        <v>222</v>
      </c>
      <c r="B25" s="204" t="s">
        <v>159</v>
      </c>
      <c r="C25" s="113">
        <v>18.115070663629805</v>
      </c>
      <c r="D25" s="115">
        <v>12805</v>
      </c>
      <c r="E25" s="114">
        <v>12986</v>
      </c>
      <c r="F25" s="114">
        <v>13123</v>
      </c>
      <c r="G25" s="114">
        <v>12947</v>
      </c>
      <c r="H25" s="140">
        <v>12956</v>
      </c>
      <c r="I25" s="115">
        <v>-151</v>
      </c>
      <c r="J25" s="116">
        <v>-1.1654831738190801</v>
      </c>
    </row>
    <row r="26" spans="1:15" s="110" customFormat="1" ht="24.95" customHeight="1" x14ac:dyDescent="0.2">
      <c r="A26" s="201">
        <v>782.78300000000002</v>
      </c>
      <c r="B26" s="203" t="s">
        <v>160</v>
      </c>
      <c r="C26" s="113">
        <v>1.5589853862803627</v>
      </c>
      <c r="D26" s="115">
        <v>1102</v>
      </c>
      <c r="E26" s="114">
        <v>1129</v>
      </c>
      <c r="F26" s="114">
        <v>1064</v>
      </c>
      <c r="G26" s="114">
        <v>1043</v>
      </c>
      <c r="H26" s="140">
        <v>1000</v>
      </c>
      <c r="I26" s="115">
        <v>102</v>
      </c>
      <c r="J26" s="116">
        <v>10.199999999999999</v>
      </c>
    </row>
    <row r="27" spans="1:15" s="110" customFormat="1" ht="24.95" customHeight="1" x14ac:dyDescent="0.2">
      <c r="A27" s="193" t="s">
        <v>161</v>
      </c>
      <c r="B27" s="199" t="s">
        <v>162</v>
      </c>
      <c r="C27" s="113">
        <v>0.60690084456830817</v>
      </c>
      <c r="D27" s="115">
        <v>429</v>
      </c>
      <c r="E27" s="114">
        <v>513</v>
      </c>
      <c r="F27" s="114">
        <v>520</v>
      </c>
      <c r="G27" s="114">
        <v>518</v>
      </c>
      <c r="H27" s="140">
        <v>508</v>
      </c>
      <c r="I27" s="115">
        <v>-79</v>
      </c>
      <c r="J27" s="116">
        <v>-15.551181102362206</v>
      </c>
    </row>
    <row r="28" spans="1:15" s="110" customFormat="1" ht="24.95" customHeight="1" x14ac:dyDescent="0.2">
      <c r="A28" s="193" t="s">
        <v>163</v>
      </c>
      <c r="B28" s="199" t="s">
        <v>164</v>
      </c>
      <c r="C28" s="113">
        <v>2.5619986701939537</v>
      </c>
      <c r="D28" s="115">
        <v>1811</v>
      </c>
      <c r="E28" s="114">
        <v>2155</v>
      </c>
      <c r="F28" s="114">
        <v>1797</v>
      </c>
      <c r="G28" s="114">
        <v>2102</v>
      </c>
      <c r="H28" s="140">
        <v>1802</v>
      </c>
      <c r="I28" s="115">
        <v>9</v>
      </c>
      <c r="J28" s="116">
        <v>0.49944506104328523</v>
      </c>
    </row>
    <row r="29" spans="1:15" s="110" customFormat="1" ht="24.95" customHeight="1" x14ac:dyDescent="0.2">
      <c r="A29" s="193">
        <v>86</v>
      </c>
      <c r="B29" s="199" t="s">
        <v>165</v>
      </c>
      <c r="C29" s="113">
        <v>5.8058766109751438</v>
      </c>
      <c r="D29" s="115">
        <v>4104</v>
      </c>
      <c r="E29" s="114">
        <v>4251</v>
      </c>
      <c r="F29" s="114">
        <v>4164</v>
      </c>
      <c r="G29" s="114">
        <v>4278</v>
      </c>
      <c r="H29" s="140">
        <v>4136</v>
      </c>
      <c r="I29" s="115">
        <v>-32</v>
      </c>
      <c r="J29" s="116">
        <v>-0.77369439071566726</v>
      </c>
    </row>
    <row r="30" spans="1:15" s="110" customFormat="1" ht="24.95" customHeight="1" x14ac:dyDescent="0.2">
      <c r="A30" s="193">
        <v>87.88</v>
      </c>
      <c r="B30" s="204" t="s">
        <v>166</v>
      </c>
      <c r="C30" s="113">
        <v>3.8168262905484744</v>
      </c>
      <c r="D30" s="115">
        <v>2698</v>
      </c>
      <c r="E30" s="114">
        <v>2754</v>
      </c>
      <c r="F30" s="114">
        <v>2701</v>
      </c>
      <c r="G30" s="114">
        <v>2821</v>
      </c>
      <c r="H30" s="140">
        <v>2757</v>
      </c>
      <c r="I30" s="115">
        <v>-59</v>
      </c>
      <c r="J30" s="116">
        <v>-2.1400072542618789</v>
      </c>
    </row>
    <row r="31" spans="1:15" s="110" customFormat="1" ht="24.95" customHeight="1" x14ac:dyDescent="0.2">
      <c r="A31" s="193" t="s">
        <v>167</v>
      </c>
      <c r="B31" s="199" t="s">
        <v>168</v>
      </c>
      <c r="C31" s="113">
        <v>11.225543593588638</v>
      </c>
      <c r="D31" s="115">
        <v>7935</v>
      </c>
      <c r="E31" s="114">
        <v>8190</v>
      </c>
      <c r="F31" s="114">
        <v>8077</v>
      </c>
      <c r="G31" s="114">
        <v>8025</v>
      </c>
      <c r="H31" s="140">
        <v>7778</v>
      </c>
      <c r="I31" s="115">
        <v>157</v>
      </c>
      <c r="J31" s="116">
        <v>2.0185137567498073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0.19522684510588934</v>
      </c>
      <c r="D34" s="115">
        <v>138</v>
      </c>
      <c r="E34" s="114">
        <v>130</v>
      </c>
      <c r="F34" s="114">
        <v>149</v>
      </c>
      <c r="G34" s="114">
        <v>161</v>
      </c>
      <c r="H34" s="140">
        <v>150</v>
      </c>
      <c r="I34" s="115">
        <v>-12</v>
      </c>
      <c r="J34" s="116">
        <v>-8</v>
      </c>
    </row>
    <row r="35" spans="1:10" s="110" customFormat="1" ht="24.95" customHeight="1" x14ac:dyDescent="0.2">
      <c r="A35" s="292" t="s">
        <v>171</v>
      </c>
      <c r="B35" s="293" t="s">
        <v>172</v>
      </c>
      <c r="C35" s="113">
        <v>4.3430899599643498</v>
      </c>
      <c r="D35" s="115">
        <v>3070</v>
      </c>
      <c r="E35" s="114">
        <v>3083</v>
      </c>
      <c r="F35" s="114">
        <v>3126</v>
      </c>
      <c r="G35" s="114">
        <v>3158</v>
      </c>
      <c r="H35" s="140">
        <v>3126</v>
      </c>
      <c r="I35" s="115">
        <v>-56</v>
      </c>
      <c r="J35" s="116">
        <v>-1.7914267434420985</v>
      </c>
    </row>
    <row r="36" spans="1:10" s="110" customFormat="1" ht="24.95" customHeight="1" x14ac:dyDescent="0.2">
      <c r="A36" s="294" t="s">
        <v>173</v>
      </c>
      <c r="B36" s="295" t="s">
        <v>174</v>
      </c>
      <c r="C36" s="125">
        <v>95.458853820363004</v>
      </c>
      <c r="D36" s="143">
        <v>67477</v>
      </c>
      <c r="E36" s="144">
        <v>71066</v>
      </c>
      <c r="F36" s="144">
        <v>70330</v>
      </c>
      <c r="G36" s="144">
        <v>70872</v>
      </c>
      <c r="H36" s="145">
        <v>69469</v>
      </c>
      <c r="I36" s="143">
        <v>-1992</v>
      </c>
      <c r="J36" s="146">
        <v>-2.8674660639997698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70687</v>
      </c>
      <c r="F11" s="264">
        <v>74281</v>
      </c>
      <c r="G11" s="264">
        <v>73607</v>
      </c>
      <c r="H11" s="264">
        <v>74193</v>
      </c>
      <c r="I11" s="265">
        <v>72747</v>
      </c>
      <c r="J11" s="263">
        <v>-2060</v>
      </c>
      <c r="K11" s="266">
        <v>-2.8317318927240986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46.814831581478913</v>
      </c>
      <c r="E13" s="115">
        <v>33092</v>
      </c>
      <c r="F13" s="114">
        <v>34116</v>
      </c>
      <c r="G13" s="114">
        <v>34145</v>
      </c>
      <c r="H13" s="114">
        <v>34135</v>
      </c>
      <c r="I13" s="140">
        <v>33788</v>
      </c>
      <c r="J13" s="115">
        <v>-696</v>
      </c>
      <c r="K13" s="116">
        <v>-2.0599029241150704</v>
      </c>
    </row>
    <row r="14" spans="1:15" ht="15.95" customHeight="1" x14ac:dyDescent="0.2">
      <c r="A14" s="306" t="s">
        <v>230</v>
      </c>
      <c r="B14" s="307"/>
      <c r="C14" s="308"/>
      <c r="D14" s="113">
        <v>40.70338251729455</v>
      </c>
      <c r="E14" s="115">
        <v>28772</v>
      </c>
      <c r="F14" s="114">
        <v>30806</v>
      </c>
      <c r="G14" s="114">
        <v>30628</v>
      </c>
      <c r="H14" s="114">
        <v>30915</v>
      </c>
      <c r="I14" s="140">
        <v>30283</v>
      </c>
      <c r="J14" s="115">
        <v>-1511</v>
      </c>
      <c r="K14" s="116">
        <v>-4.9895981243602021</v>
      </c>
    </row>
    <row r="15" spans="1:15" ht="15.95" customHeight="1" x14ac:dyDescent="0.2">
      <c r="A15" s="306" t="s">
        <v>231</v>
      </c>
      <c r="B15" s="307"/>
      <c r="C15" s="308"/>
      <c r="D15" s="113">
        <v>5.0263839178349627</v>
      </c>
      <c r="E15" s="115">
        <v>3553</v>
      </c>
      <c r="F15" s="114">
        <v>3614</v>
      </c>
      <c r="G15" s="114">
        <v>3517</v>
      </c>
      <c r="H15" s="114">
        <v>3455</v>
      </c>
      <c r="I15" s="140">
        <v>3414</v>
      </c>
      <c r="J15" s="115">
        <v>139</v>
      </c>
      <c r="K15" s="116">
        <v>4.071470415934388</v>
      </c>
    </row>
    <row r="16" spans="1:15" ht="15.95" customHeight="1" x14ac:dyDescent="0.2">
      <c r="A16" s="306" t="s">
        <v>232</v>
      </c>
      <c r="B16" s="307"/>
      <c r="C16" s="308"/>
      <c r="D16" s="113">
        <v>3.6682841257939933</v>
      </c>
      <c r="E16" s="115">
        <v>2593</v>
      </c>
      <c r="F16" s="114">
        <v>2992</v>
      </c>
      <c r="G16" s="114">
        <v>2639</v>
      </c>
      <c r="H16" s="114">
        <v>2962</v>
      </c>
      <c r="I16" s="140">
        <v>2619</v>
      </c>
      <c r="J16" s="115">
        <v>-26</v>
      </c>
      <c r="K16" s="116">
        <v>-0.99274532264222981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0.23625277632379363</v>
      </c>
      <c r="E18" s="115">
        <v>167</v>
      </c>
      <c r="F18" s="114">
        <v>165</v>
      </c>
      <c r="G18" s="114">
        <v>172</v>
      </c>
      <c r="H18" s="114">
        <v>166</v>
      </c>
      <c r="I18" s="140">
        <v>165</v>
      </c>
      <c r="J18" s="115">
        <v>2</v>
      </c>
      <c r="K18" s="116">
        <v>1.2121212121212122</v>
      </c>
    </row>
    <row r="19" spans="1:11" ht="14.1" customHeight="1" x14ac:dyDescent="0.2">
      <c r="A19" s="306" t="s">
        <v>235</v>
      </c>
      <c r="B19" s="307" t="s">
        <v>236</v>
      </c>
      <c r="C19" s="308"/>
      <c r="D19" s="113">
        <v>9.1954673419440636E-2</v>
      </c>
      <c r="E19" s="115">
        <v>65</v>
      </c>
      <c r="F19" s="114">
        <v>66</v>
      </c>
      <c r="G19" s="114">
        <v>64</v>
      </c>
      <c r="H19" s="114">
        <v>60</v>
      </c>
      <c r="I19" s="140">
        <v>61</v>
      </c>
      <c r="J19" s="115">
        <v>4</v>
      </c>
      <c r="K19" s="116">
        <v>6.557377049180328</v>
      </c>
    </row>
    <row r="20" spans="1:11" ht="14.1" customHeight="1" x14ac:dyDescent="0.2">
      <c r="A20" s="306">
        <v>12</v>
      </c>
      <c r="B20" s="307" t="s">
        <v>237</v>
      </c>
      <c r="C20" s="308"/>
      <c r="D20" s="113">
        <v>0.54748397866651577</v>
      </c>
      <c r="E20" s="115">
        <v>387</v>
      </c>
      <c r="F20" s="114">
        <v>387</v>
      </c>
      <c r="G20" s="114">
        <v>393</v>
      </c>
      <c r="H20" s="114">
        <v>426</v>
      </c>
      <c r="I20" s="140">
        <v>434</v>
      </c>
      <c r="J20" s="115">
        <v>-47</v>
      </c>
      <c r="K20" s="116">
        <v>-10.829493087557603</v>
      </c>
    </row>
    <row r="21" spans="1:11" ht="14.1" customHeight="1" x14ac:dyDescent="0.2">
      <c r="A21" s="306">
        <v>21</v>
      </c>
      <c r="B21" s="307" t="s">
        <v>238</v>
      </c>
      <c r="C21" s="308"/>
      <c r="D21" s="113">
        <v>4.6684680351408318E-2</v>
      </c>
      <c r="E21" s="115">
        <v>33</v>
      </c>
      <c r="F21" s="114">
        <v>33</v>
      </c>
      <c r="G21" s="114">
        <v>31</v>
      </c>
      <c r="H21" s="114">
        <v>33</v>
      </c>
      <c r="I21" s="140">
        <v>38</v>
      </c>
      <c r="J21" s="115">
        <v>-5</v>
      </c>
      <c r="K21" s="116">
        <v>-13.157894736842104</v>
      </c>
    </row>
    <row r="22" spans="1:11" ht="14.1" customHeight="1" x14ac:dyDescent="0.2">
      <c r="A22" s="306">
        <v>22</v>
      </c>
      <c r="B22" s="307" t="s">
        <v>239</v>
      </c>
      <c r="C22" s="308"/>
      <c r="D22" s="113">
        <v>0.12449248093708885</v>
      </c>
      <c r="E22" s="115">
        <v>88</v>
      </c>
      <c r="F22" s="114">
        <v>88</v>
      </c>
      <c r="G22" s="114">
        <v>81</v>
      </c>
      <c r="H22" s="114">
        <v>77</v>
      </c>
      <c r="I22" s="140">
        <v>93</v>
      </c>
      <c r="J22" s="115">
        <v>-5</v>
      </c>
      <c r="K22" s="116">
        <v>-5.376344086021505</v>
      </c>
    </row>
    <row r="23" spans="1:11" ht="14.1" customHeight="1" x14ac:dyDescent="0.2">
      <c r="A23" s="306">
        <v>23</v>
      </c>
      <c r="B23" s="307" t="s">
        <v>240</v>
      </c>
      <c r="C23" s="308"/>
      <c r="D23" s="113">
        <v>0.32113401332635422</v>
      </c>
      <c r="E23" s="115">
        <v>227</v>
      </c>
      <c r="F23" s="114">
        <v>248</v>
      </c>
      <c r="G23" s="114">
        <v>250</v>
      </c>
      <c r="H23" s="114">
        <v>291</v>
      </c>
      <c r="I23" s="140">
        <v>285</v>
      </c>
      <c r="J23" s="115">
        <v>-58</v>
      </c>
      <c r="K23" s="116">
        <v>-20.350877192982455</v>
      </c>
    </row>
    <row r="24" spans="1:11" ht="14.1" customHeight="1" x14ac:dyDescent="0.2">
      <c r="A24" s="306">
        <v>24</v>
      </c>
      <c r="B24" s="307" t="s">
        <v>241</v>
      </c>
      <c r="C24" s="308"/>
      <c r="D24" s="113">
        <v>0.14429810290435299</v>
      </c>
      <c r="E24" s="115">
        <v>102</v>
      </c>
      <c r="F24" s="114">
        <v>105</v>
      </c>
      <c r="G24" s="114">
        <v>103</v>
      </c>
      <c r="H24" s="114">
        <v>95</v>
      </c>
      <c r="I24" s="140">
        <v>100</v>
      </c>
      <c r="J24" s="115">
        <v>2</v>
      </c>
      <c r="K24" s="116">
        <v>2</v>
      </c>
    </row>
    <row r="25" spans="1:11" ht="14.1" customHeight="1" x14ac:dyDescent="0.2">
      <c r="A25" s="306">
        <v>25</v>
      </c>
      <c r="B25" s="307" t="s">
        <v>242</v>
      </c>
      <c r="C25" s="308"/>
      <c r="D25" s="113">
        <v>0.45835867981382716</v>
      </c>
      <c r="E25" s="115">
        <v>324</v>
      </c>
      <c r="F25" s="114">
        <v>350</v>
      </c>
      <c r="G25" s="114">
        <v>359</v>
      </c>
      <c r="H25" s="114">
        <v>346</v>
      </c>
      <c r="I25" s="140">
        <v>340</v>
      </c>
      <c r="J25" s="115">
        <v>-16</v>
      </c>
      <c r="K25" s="116">
        <v>-4.7058823529411766</v>
      </c>
    </row>
    <row r="26" spans="1:11" ht="14.1" customHeight="1" x14ac:dyDescent="0.2">
      <c r="A26" s="306">
        <v>26</v>
      </c>
      <c r="B26" s="307" t="s">
        <v>243</v>
      </c>
      <c r="C26" s="308"/>
      <c r="D26" s="113">
        <v>0.38055087922814662</v>
      </c>
      <c r="E26" s="115">
        <v>269</v>
      </c>
      <c r="F26" s="114">
        <v>289</v>
      </c>
      <c r="G26" s="114">
        <v>287</v>
      </c>
      <c r="H26" s="114">
        <v>291</v>
      </c>
      <c r="I26" s="140">
        <v>295</v>
      </c>
      <c r="J26" s="115">
        <v>-26</v>
      </c>
      <c r="K26" s="116">
        <v>-8.8135593220338979</v>
      </c>
    </row>
    <row r="27" spans="1:11" ht="14.1" customHeight="1" x14ac:dyDescent="0.2">
      <c r="A27" s="306">
        <v>27</v>
      </c>
      <c r="B27" s="307" t="s">
        <v>244</v>
      </c>
      <c r="C27" s="308"/>
      <c r="D27" s="113">
        <v>0.45835867981382716</v>
      </c>
      <c r="E27" s="115">
        <v>324</v>
      </c>
      <c r="F27" s="114">
        <v>333</v>
      </c>
      <c r="G27" s="114">
        <v>326</v>
      </c>
      <c r="H27" s="114">
        <v>330</v>
      </c>
      <c r="I27" s="140">
        <v>317</v>
      </c>
      <c r="J27" s="115">
        <v>7</v>
      </c>
      <c r="K27" s="116">
        <v>2.2082018927444795</v>
      </c>
    </row>
    <row r="28" spans="1:11" ht="14.1" customHeight="1" x14ac:dyDescent="0.2">
      <c r="A28" s="306">
        <v>28</v>
      </c>
      <c r="B28" s="307" t="s">
        <v>245</v>
      </c>
      <c r="C28" s="308"/>
      <c r="D28" s="113">
        <v>0.29708432950896202</v>
      </c>
      <c r="E28" s="115">
        <v>210</v>
      </c>
      <c r="F28" s="114">
        <v>208</v>
      </c>
      <c r="G28" s="114">
        <v>222</v>
      </c>
      <c r="H28" s="114">
        <v>229</v>
      </c>
      <c r="I28" s="140">
        <v>239</v>
      </c>
      <c r="J28" s="115">
        <v>-29</v>
      </c>
      <c r="K28" s="116">
        <v>-12.133891213389122</v>
      </c>
    </row>
    <row r="29" spans="1:11" ht="14.1" customHeight="1" x14ac:dyDescent="0.2">
      <c r="A29" s="306">
        <v>29</v>
      </c>
      <c r="B29" s="307" t="s">
        <v>246</v>
      </c>
      <c r="C29" s="308"/>
      <c r="D29" s="113">
        <v>2.8223011303351395</v>
      </c>
      <c r="E29" s="115">
        <v>1995</v>
      </c>
      <c r="F29" s="114">
        <v>2279</v>
      </c>
      <c r="G29" s="114">
        <v>2308</v>
      </c>
      <c r="H29" s="114">
        <v>2277</v>
      </c>
      <c r="I29" s="140">
        <v>2311</v>
      </c>
      <c r="J29" s="115">
        <v>-316</v>
      </c>
      <c r="K29" s="116">
        <v>-13.673734314149719</v>
      </c>
    </row>
    <row r="30" spans="1:11" ht="14.1" customHeight="1" x14ac:dyDescent="0.2">
      <c r="A30" s="306" t="s">
        <v>247</v>
      </c>
      <c r="B30" s="307" t="s">
        <v>248</v>
      </c>
      <c r="C30" s="308"/>
      <c r="D30" s="113" t="s">
        <v>513</v>
      </c>
      <c r="E30" s="115" t="s">
        <v>513</v>
      </c>
      <c r="F30" s="114" t="s">
        <v>513</v>
      </c>
      <c r="G30" s="114" t="s">
        <v>513</v>
      </c>
      <c r="H30" s="114">
        <v>172</v>
      </c>
      <c r="I30" s="140">
        <v>181</v>
      </c>
      <c r="J30" s="115" t="s">
        <v>513</v>
      </c>
      <c r="K30" s="116" t="s">
        <v>513</v>
      </c>
    </row>
    <row r="31" spans="1:11" ht="14.1" customHeight="1" x14ac:dyDescent="0.2">
      <c r="A31" s="306" t="s">
        <v>249</v>
      </c>
      <c r="B31" s="307" t="s">
        <v>250</v>
      </c>
      <c r="C31" s="308"/>
      <c r="D31" s="113">
        <v>2.5987805395617301</v>
      </c>
      <c r="E31" s="115">
        <v>1837</v>
      </c>
      <c r="F31" s="114">
        <v>2118</v>
      </c>
      <c r="G31" s="114">
        <v>2137</v>
      </c>
      <c r="H31" s="114">
        <v>2102</v>
      </c>
      <c r="I31" s="140">
        <v>2127</v>
      </c>
      <c r="J31" s="115">
        <v>-290</v>
      </c>
      <c r="K31" s="116">
        <v>-13.634226610249177</v>
      </c>
    </row>
    <row r="32" spans="1:11" ht="14.1" customHeight="1" x14ac:dyDescent="0.2">
      <c r="A32" s="306">
        <v>31</v>
      </c>
      <c r="B32" s="307" t="s">
        <v>251</v>
      </c>
      <c r="C32" s="308"/>
      <c r="D32" s="113">
        <v>0.11741904452020881</v>
      </c>
      <c r="E32" s="115">
        <v>83</v>
      </c>
      <c r="F32" s="114">
        <v>79</v>
      </c>
      <c r="G32" s="114">
        <v>78</v>
      </c>
      <c r="H32" s="114">
        <v>87</v>
      </c>
      <c r="I32" s="140">
        <v>92</v>
      </c>
      <c r="J32" s="115">
        <v>-9</v>
      </c>
      <c r="K32" s="116">
        <v>-9.7826086956521738</v>
      </c>
    </row>
    <row r="33" spans="1:11" ht="14.1" customHeight="1" x14ac:dyDescent="0.2">
      <c r="A33" s="306">
        <v>32</v>
      </c>
      <c r="B33" s="307" t="s">
        <v>252</v>
      </c>
      <c r="C33" s="308"/>
      <c r="D33" s="113">
        <v>0.28152276939182591</v>
      </c>
      <c r="E33" s="115">
        <v>199</v>
      </c>
      <c r="F33" s="114">
        <v>178</v>
      </c>
      <c r="G33" s="114">
        <v>201</v>
      </c>
      <c r="H33" s="114">
        <v>210</v>
      </c>
      <c r="I33" s="140">
        <v>219</v>
      </c>
      <c r="J33" s="115">
        <v>-20</v>
      </c>
      <c r="K33" s="116">
        <v>-9.1324200913242013</v>
      </c>
    </row>
    <row r="34" spans="1:11" ht="14.1" customHeight="1" x14ac:dyDescent="0.2">
      <c r="A34" s="306">
        <v>33</v>
      </c>
      <c r="B34" s="307" t="s">
        <v>253</v>
      </c>
      <c r="C34" s="308"/>
      <c r="D34" s="113">
        <v>0.31688995147622617</v>
      </c>
      <c r="E34" s="115">
        <v>224</v>
      </c>
      <c r="F34" s="114">
        <v>216</v>
      </c>
      <c r="G34" s="114">
        <v>212</v>
      </c>
      <c r="H34" s="114">
        <v>228</v>
      </c>
      <c r="I34" s="140">
        <v>222</v>
      </c>
      <c r="J34" s="115">
        <v>2</v>
      </c>
      <c r="K34" s="116">
        <v>0.90090090090090091</v>
      </c>
    </row>
    <row r="35" spans="1:11" ht="14.1" customHeight="1" x14ac:dyDescent="0.2">
      <c r="A35" s="306">
        <v>34</v>
      </c>
      <c r="B35" s="307" t="s">
        <v>254</v>
      </c>
      <c r="C35" s="308"/>
      <c r="D35" s="113">
        <v>3.955465644319323</v>
      </c>
      <c r="E35" s="115">
        <v>2796</v>
      </c>
      <c r="F35" s="114">
        <v>2823</v>
      </c>
      <c r="G35" s="114">
        <v>2859</v>
      </c>
      <c r="H35" s="114">
        <v>2838</v>
      </c>
      <c r="I35" s="140">
        <v>2838</v>
      </c>
      <c r="J35" s="115">
        <v>-42</v>
      </c>
      <c r="K35" s="116">
        <v>-1.4799154334038056</v>
      </c>
    </row>
    <row r="36" spans="1:11" ht="14.1" customHeight="1" x14ac:dyDescent="0.2">
      <c r="A36" s="306">
        <v>41</v>
      </c>
      <c r="B36" s="307" t="s">
        <v>255</v>
      </c>
      <c r="C36" s="308"/>
      <c r="D36" s="113">
        <v>0.20230028152276938</v>
      </c>
      <c r="E36" s="115">
        <v>143</v>
      </c>
      <c r="F36" s="114">
        <v>156</v>
      </c>
      <c r="G36" s="114">
        <v>117</v>
      </c>
      <c r="H36" s="114">
        <v>156</v>
      </c>
      <c r="I36" s="140">
        <v>105</v>
      </c>
      <c r="J36" s="115">
        <v>38</v>
      </c>
      <c r="K36" s="116">
        <v>36.19047619047619</v>
      </c>
    </row>
    <row r="37" spans="1:11" ht="14.1" customHeight="1" x14ac:dyDescent="0.2">
      <c r="A37" s="306">
        <v>42</v>
      </c>
      <c r="B37" s="307" t="s">
        <v>256</v>
      </c>
      <c r="C37" s="308"/>
      <c r="D37" s="113">
        <v>1.5561560117136107E-2</v>
      </c>
      <c r="E37" s="115">
        <v>11</v>
      </c>
      <c r="F37" s="114">
        <v>12</v>
      </c>
      <c r="G37" s="114">
        <v>13</v>
      </c>
      <c r="H37" s="114">
        <v>13</v>
      </c>
      <c r="I37" s="140">
        <v>12</v>
      </c>
      <c r="J37" s="115">
        <v>-1</v>
      </c>
      <c r="K37" s="116">
        <v>-8.3333333333333339</v>
      </c>
    </row>
    <row r="38" spans="1:11" ht="14.1" customHeight="1" x14ac:dyDescent="0.2">
      <c r="A38" s="306">
        <v>43</v>
      </c>
      <c r="B38" s="307" t="s">
        <v>257</v>
      </c>
      <c r="C38" s="308"/>
      <c r="D38" s="113">
        <v>0.49231117461485141</v>
      </c>
      <c r="E38" s="115">
        <v>348</v>
      </c>
      <c r="F38" s="114">
        <v>348</v>
      </c>
      <c r="G38" s="114">
        <v>337</v>
      </c>
      <c r="H38" s="114">
        <v>334</v>
      </c>
      <c r="I38" s="140">
        <v>321</v>
      </c>
      <c r="J38" s="115">
        <v>27</v>
      </c>
      <c r="K38" s="116">
        <v>8.4112149532710276</v>
      </c>
    </row>
    <row r="39" spans="1:11" ht="14.1" customHeight="1" x14ac:dyDescent="0.2">
      <c r="A39" s="306">
        <v>51</v>
      </c>
      <c r="B39" s="307" t="s">
        <v>258</v>
      </c>
      <c r="C39" s="308"/>
      <c r="D39" s="113">
        <v>7.4285229250074272</v>
      </c>
      <c r="E39" s="115">
        <v>5251</v>
      </c>
      <c r="F39" s="114">
        <v>5302</v>
      </c>
      <c r="G39" s="114">
        <v>5294</v>
      </c>
      <c r="H39" s="114">
        <v>5385</v>
      </c>
      <c r="I39" s="140">
        <v>5267</v>
      </c>
      <c r="J39" s="115">
        <v>-16</v>
      </c>
      <c r="K39" s="116">
        <v>-0.30377824188342512</v>
      </c>
    </row>
    <row r="40" spans="1:11" ht="14.1" customHeight="1" x14ac:dyDescent="0.2">
      <c r="A40" s="306" t="s">
        <v>259</v>
      </c>
      <c r="B40" s="307" t="s">
        <v>260</v>
      </c>
      <c r="C40" s="308"/>
      <c r="D40" s="113">
        <v>7.142756093765473</v>
      </c>
      <c r="E40" s="115">
        <v>5049</v>
      </c>
      <c r="F40" s="114">
        <v>5101</v>
      </c>
      <c r="G40" s="114">
        <v>5095</v>
      </c>
      <c r="H40" s="114">
        <v>5164</v>
      </c>
      <c r="I40" s="140">
        <v>5046</v>
      </c>
      <c r="J40" s="115">
        <v>3</v>
      </c>
      <c r="K40" s="116">
        <v>5.9453032104637336E-2</v>
      </c>
    </row>
    <row r="41" spans="1:11" ht="14.1" customHeight="1" x14ac:dyDescent="0.2">
      <c r="A41" s="306"/>
      <c r="B41" s="307" t="s">
        <v>261</v>
      </c>
      <c r="C41" s="308"/>
      <c r="D41" s="113">
        <v>2.5619986701939537</v>
      </c>
      <c r="E41" s="115">
        <v>1811</v>
      </c>
      <c r="F41" s="114">
        <v>1843</v>
      </c>
      <c r="G41" s="114">
        <v>1762</v>
      </c>
      <c r="H41" s="114">
        <v>1783</v>
      </c>
      <c r="I41" s="140">
        <v>1649</v>
      </c>
      <c r="J41" s="115">
        <v>162</v>
      </c>
      <c r="K41" s="116">
        <v>9.8241358399029721</v>
      </c>
    </row>
    <row r="42" spans="1:11" ht="14.1" customHeight="1" x14ac:dyDescent="0.2">
      <c r="A42" s="306">
        <v>52</v>
      </c>
      <c r="B42" s="307" t="s">
        <v>262</v>
      </c>
      <c r="C42" s="308"/>
      <c r="D42" s="113">
        <v>3.8224850396819785</v>
      </c>
      <c r="E42" s="115">
        <v>2702</v>
      </c>
      <c r="F42" s="114">
        <v>2878</v>
      </c>
      <c r="G42" s="114">
        <v>2783</v>
      </c>
      <c r="H42" s="114">
        <v>2842</v>
      </c>
      <c r="I42" s="140">
        <v>2822</v>
      </c>
      <c r="J42" s="115">
        <v>-120</v>
      </c>
      <c r="K42" s="116">
        <v>-4.2523033309709426</v>
      </c>
    </row>
    <row r="43" spans="1:11" ht="14.1" customHeight="1" x14ac:dyDescent="0.2">
      <c r="A43" s="306" t="s">
        <v>263</v>
      </c>
      <c r="B43" s="307" t="s">
        <v>264</v>
      </c>
      <c r="C43" s="308"/>
      <c r="D43" s="113">
        <v>3.777215046613946</v>
      </c>
      <c r="E43" s="115">
        <v>2670</v>
      </c>
      <c r="F43" s="114">
        <v>2847</v>
      </c>
      <c r="G43" s="114">
        <v>2746</v>
      </c>
      <c r="H43" s="114">
        <v>2810</v>
      </c>
      <c r="I43" s="140">
        <v>2793</v>
      </c>
      <c r="J43" s="115">
        <v>-123</v>
      </c>
      <c r="K43" s="116">
        <v>-4.4038668098818476</v>
      </c>
    </row>
    <row r="44" spans="1:11" ht="14.1" customHeight="1" x14ac:dyDescent="0.2">
      <c r="A44" s="306">
        <v>53</v>
      </c>
      <c r="B44" s="307" t="s">
        <v>265</v>
      </c>
      <c r="C44" s="308"/>
      <c r="D44" s="113">
        <v>1.7867500389039004</v>
      </c>
      <c r="E44" s="115">
        <v>1263</v>
      </c>
      <c r="F44" s="114">
        <v>1388</v>
      </c>
      <c r="G44" s="114">
        <v>1351</v>
      </c>
      <c r="H44" s="114">
        <v>1321</v>
      </c>
      <c r="I44" s="140">
        <v>1226</v>
      </c>
      <c r="J44" s="115">
        <v>37</v>
      </c>
      <c r="K44" s="116">
        <v>3.0179445350734095</v>
      </c>
    </row>
    <row r="45" spans="1:11" ht="14.1" customHeight="1" x14ac:dyDescent="0.2">
      <c r="A45" s="306" t="s">
        <v>266</v>
      </c>
      <c r="B45" s="307" t="s">
        <v>267</v>
      </c>
      <c r="C45" s="308"/>
      <c r="D45" s="113">
        <v>1.7683591042200122</v>
      </c>
      <c r="E45" s="115">
        <v>1250</v>
      </c>
      <c r="F45" s="114">
        <v>1375</v>
      </c>
      <c r="G45" s="114">
        <v>1339</v>
      </c>
      <c r="H45" s="114">
        <v>1311</v>
      </c>
      <c r="I45" s="140">
        <v>1217</v>
      </c>
      <c r="J45" s="115">
        <v>33</v>
      </c>
      <c r="K45" s="116">
        <v>2.7115858668857848</v>
      </c>
    </row>
    <row r="46" spans="1:11" ht="14.1" customHeight="1" x14ac:dyDescent="0.2">
      <c r="A46" s="306">
        <v>54</v>
      </c>
      <c r="B46" s="307" t="s">
        <v>268</v>
      </c>
      <c r="C46" s="308"/>
      <c r="D46" s="113">
        <v>20.302177203729116</v>
      </c>
      <c r="E46" s="115">
        <v>14351</v>
      </c>
      <c r="F46" s="114">
        <v>14644</v>
      </c>
      <c r="G46" s="114">
        <v>14774</v>
      </c>
      <c r="H46" s="114">
        <v>14511</v>
      </c>
      <c r="I46" s="140">
        <v>14541</v>
      </c>
      <c r="J46" s="115">
        <v>-190</v>
      </c>
      <c r="K46" s="116">
        <v>-1.3066501616119937</v>
      </c>
    </row>
    <row r="47" spans="1:11" ht="14.1" customHeight="1" x14ac:dyDescent="0.2">
      <c r="A47" s="306">
        <v>61</v>
      </c>
      <c r="B47" s="307" t="s">
        <v>269</v>
      </c>
      <c r="C47" s="308"/>
      <c r="D47" s="113">
        <v>0.8841795521100061</v>
      </c>
      <c r="E47" s="115">
        <v>625</v>
      </c>
      <c r="F47" s="114">
        <v>644</v>
      </c>
      <c r="G47" s="114">
        <v>610</v>
      </c>
      <c r="H47" s="114">
        <v>604</v>
      </c>
      <c r="I47" s="140">
        <v>583</v>
      </c>
      <c r="J47" s="115">
        <v>42</v>
      </c>
      <c r="K47" s="116">
        <v>7.2041166380789026</v>
      </c>
    </row>
    <row r="48" spans="1:11" ht="14.1" customHeight="1" x14ac:dyDescent="0.2">
      <c r="A48" s="306">
        <v>62</v>
      </c>
      <c r="B48" s="307" t="s">
        <v>270</v>
      </c>
      <c r="C48" s="308"/>
      <c r="D48" s="113">
        <v>10.730403044407034</v>
      </c>
      <c r="E48" s="115">
        <v>7585</v>
      </c>
      <c r="F48" s="114">
        <v>8123</v>
      </c>
      <c r="G48" s="114">
        <v>8014</v>
      </c>
      <c r="H48" s="114">
        <v>8100</v>
      </c>
      <c r="I48" s="140">
        <v>8017</v>
      </c>
      <c r="J48" s="115">
        <v>-432</v>
      </c>
      <c r="K48" s="116">
        <v>-5.38854933266808</v>
      </c>
    </row>
    <row r="49" spans="1:11" ht="14.1" customHeight="1" x14ac:dyDescent="0.2">
      <c r="A49" s="306">
        <v>63</v>
      </c>
      <c r="B49" s="307" t="s">
        <v>271</v>
      </c>
      <c r="C49" s="308"/>
      <c r="D49" s="113">
        <v>11.891861304058738</v>
      </c>
      <c r="E49" s="115">
        <v>8406</v>
      </c>
      <c r="F49" s="114">
        <v>9598</v>
      </c>
      <c r="G49" s="114">
        <v>9526</v>
      </c>
      <c r="H49" s="114">
        <v>9497</v>
      </c>
      <c r="I49" s="140">
        <v>9094</v>
      </c>
      <c r="J49" s="115">
        <v>-688</v>
      </c>
      <c r="K49" s="116">
        <v>-7.5654277545634487</v>
      </c>
    </row>
    <row r="50" spans="1:11" ht="14.1" customHeight="1" x14ac:dyDescent="0.2">
      <c r="A50" s="306" t="s">
        <v>272</v>
      </c>
      <c r="B50" s="307" t="s">
        <v>273</v>
      </c>
      <c r="C50" s="308"/>
      <c r="D50" s="113">
        <v>0.95491391627880662</v>
      </c>
      <c r="E50" s="115">
        <v>675</v>
      </c>
      <c r="F50" s="114">
        <v>760</v>
      </c>
      <c r="G50" s="114">
        <v>748</v>
      </c>
      <c r="H50" s="114">
        <v>760</v>
      </c>
      <c r="I50" s="140">
        <v>740</v>
      </c>
      <c r="J50" s="115">
        <v>-65</v>
      </c>
      <c r="K50" s="116">
        <v>-8.7837837837837842</v>
      </c>
    </row>
    <row r="51" spans="1:11" ht="14.1" customHeight="1" x14ac:dyDescent="0.2">
      <c r="A51" s="306" t="s">
        <v>274</v>
      </c>
      <c r="B51" s="307" t="s">
        <v>275</v>
      </c>
      <c r="C51" s="308"/>
      <c r="D51" s="113">
        <v>9.9891069079180053</v>
      </c>
      <c r="E51" s="115">
        <v>7061</v>
      </c>
      <c r="F51" s="114">
        <v>8139</v>
      </c>
      <c r="G51" s="114">
        <v>8114</v>
      </c>
      <c r="H51" s="114">
        <v>8068</v>
      </c>
      <c r="I51" s="140">
        <v>7683</v>
      </c>
      <c r="J51" s="115">
        <v>-622</v>
      </c>
      <c r="K51" s="116">
        <v>-8.095795913054797</v>
      </c>
    </row>
    <row r="52" spans="1:11" ht="14.1" customHeight="1" x14ac:dyDescent="0.2">
      <c r="A52" s="306">
        <v>71</v>
      </c>
      <c r="B52" s="307" t="s">
        <v>276</v>
      </c>
      <c r="C52" s="308"/>
      <c r="D52" s="113">
        <v>13.72388133603067</v>
      </c>
      <c r="E52" s="115">
        <v>9701</v>
      </c>
      <c r="F52" s="114">
        <v>9866</v>
      </c>
      <c r="G52" s="114">
        <v>9922</v>
      </c>
      <c r="H52" s="114">
        <v>10024</v>
      </c>
      <c r="I52" s="140">
        <v>9864</v>
      </c>
      <c r="J52" s="115">
        <v>-163</v>
      </c>
      <c r="K52" s="116">
        <v>-1.6524736415247365</v>
      </c>
    </row>
    <row r="53" spans="1:11" ht="14.1" customHeight="1" x14ac:dyDescent="0.2">
      <c r="A53" s="306" t="s">
        <v>277</v>
      </c>
      <c r="B53" s="307" t="s">
        <v>278</v>
      </c>
      <c r="C53" s="308"/>
      <c r="D53" s="113">
        <v>1.1388232631176878</v>
      </c>
      <c r="E53" s="115">
        <v>805</v>
      </c>
      <c r="F53" s="114">
        <v>781</v>
      </c>
      <c r="G53" s="114">
        <v>771</v>
      </c>
      <c r="H53" s="114">
        <v>792</v>
      </c>
      <c r="I53" s="140">
        <v>766</v>
      </c>
      <c r="J53" s="115">
        <v>39</v>
      </c>
      <c r="K53" s="116">
        <v>5.0913838120104442</v>
      </c>
    </row>
    <row r="54" spans="1:11" ht="14.1" customHeight="1" x14ac:dyDescent="0.2">
      <c r="A54" s="306" t="s">
        <v>279</v>
      </c>
      <c r="B54" s="307" t="s">
        <v>280</v>
      </c>
      <c r="C54" s="308"/>
      <c r="D54" s="113">
        <v>12.078600025464372</v>
      </c>
      <c r="E54" s="115">
        <v>8538</v>
      </c>
      <c r="F54" s="114">
        <v>8729</v>
      </c>
      <c r="G54" s="114">
        <v>8814</v>
      </c>
      <c r="H54" s="114">
        <v>8901</v>
      </c>
      <c r="I54" s="140">
        <v>8767</v>
      </c>
      <c r="J54" s="115">
        <v>-229</v>
      </c>
      <c r="K54" s="116">
        <v>-2.6120679822059998</v>
      </c>
    </row>
    <row r="55" spans="1:11" ht="14.1" customHeight="1" x14ac:dyDescent="0.2">
      <c r="A55" s="306">
        <v>72</v>
      </c>
      <c r="B55" s="307" t="s">
        <v>281</v>
      </c>
      <c r="C55" s="308"/>
      <c r="D55" s="113">
        <v>1.4019550978256257</v>
      </c>
      <c r="E55" s="115">
        <v>991</v>
      </c>
      <c r="F55" s="114">
        <v>1004</v>
      </c>
      <c r="G55" s="114">
        <v>994</v>
      </c>
      <c r="H55" s="114">
        <v>1006</v>
      </c>
      <c r="I55" s="140">
        <v>994</v>
      </c>
      <c r="J55" s="115">
        <v>-3</v>
      </c>
      <c r="K55" s="116">
        <v>-0.30181086519114686</v>
      </c>
    </row>
    <row r="56" spans="1:11" ht="14.1" customHeight="1" x14ac:dyDescent="0.2">
      <c r="A56" s="306" t="s">
        <v>282</v>
      </c>
      <c r="B56" s="307" t="s">
        <v>283</v>
      </c>
      <c r="C56" s="308"/>
      <c r="D56" s="113">
        <v>0.24757027459080169</v>
      </c>
      <c r="E56" s="115">
        <v>175</v>
      </c>
      <c r="F56" s="114">
        <v>179</v>
      </c>
      <c r="G56" s="114">
        <v>176</v>
      </c>
      <c r="H56" s="114">
        <v>182</v>
      </c>
      <c r="I56" s="140">
        <v>171</v>
      </c>
      <c r="J56" s="115">
        <v>4</v>
      </c>
      <c r="K56" s="116">
        <v>2.3391812865497075</v>
      </c>
    </row>
    <row r="57" spans="1:11" ht="14.1" customHeight="1" x14ac:dyDescent="0.2">
      <c r="A57" s="306" t="s">
        <v>284</v>
      </c>
      <c r="B57" s="307" t="s">
        <v>285</v>
      </c>
      <c r="C57" s="308"/>
      <c r="D57" s="113">
        <v>0.81910393707470963</v>
      </c>
      <c r="E57" s="115">
        <v>579</v>
      </c>
      <c r="F57" s="114">
        <v>582</v>
      </c>
      <c r="G57" s="114">
        <v>589</v>
      </c>
      <c r="H57" s="114">
        <v>577</v>
      </c>
      <c r="I57" s="140">
        <v>575</v>
      </c>
      <c r="J57" s="115">
        <v>4</v>
      </c>
      <c r="K57" s="116">
        <v>0.69565217391304346</v>
      </c>
    </row>
    <row r="58" spans="1:11" ht="14.1" customHeight="1" x14ac:dyDescent="0.2">
      <c r="A58" s="306">
        <v>73</v>
      </c>
      <c r="B58" s="307" t="s">
        <v>286</v>
      </c>
      <c r="C58" s="308"/>
      <c r="D58" s="113">
        <v>0.93227891974479038</v>
      </c>
      <c r="E58" s="115">
        <v>659</v>
      </c>
      <c r="F58" s="114">
        <v>656</v>
      </c>
      <c r="G58" s="114">
        <v>650</v>
      </c>
      <c r="H58" s="114">
        <v>646</v>
      </c>
      <c r="I58" s="140">
        <v>627</v>
      </c>
      <c r="J58" s="115">
        <v>32</v>
      </c>
      <c r="K58" s="116">
        <v>5.1036682615629987</v>
      </c>
    </row>
    <row r="59" spans="1:11" ht="14.1" customHeight="1" x14ac:dyDescent="0.2">
      <c r="A59" s="306" t="s">
        <v>287</v>
      </c>
      <c r="B59" s="307" t="s">
        <v>288</v>
      </c>
      <c r="C59" s="308"/>
      <c r="D59" s="113">
        <v>0.56304553878365182</v>
      </c>
      <c r="E59" s="115">
        <v>398</v>
      </c>
      <c r="F59" s="114">
        <v>389</v>
      </c>
      <c r="G59" s="114">
        <v>371</v>
      </c>
      <c r="H59" s="114">
        <v>368</v>
      </c>
      <c r="I59" s="140">
        <v>367</v>
      </c>
      <c r="J59" s="115">
        <v>31</v>
      </c>
      <c r="K59" s="116">
        <v>8.4468664850136239</v>
      </c>
    </row>
    <row r="60" spans="1:11" ht="14.1" customHeight="1" x14ac:dyDescent="0.2">
      <c r="A60" s="306">
        <v>81</v>
      </c>
      <c r="B60" s="307" t="s">
        <v>289</v>
      </c>
      <c r="C60" s="308"/>
      <c r="D60" s="113">
        <v>4.4208977605500301</v>
      </c>
      <c r="E60" s="115">
        <v>3125</v>
      </c>
      <c r="F60" s="114">
        <v>3177</v>
      </c>
      <c r="G60" s="114">
        <v>3135</v>
      </c>
      <c r="H60" s="114">
        <v>3158</v>
      </c>
      <c r="I60" s="140">
        <v>3064</v>
      </c>
      <c r="J60" s="115">
        <v>61</v>
      </c>
      <c r="K60" s="116">
        <v>1.9908616187989556</v>
      </c>
    </row>
    <row r="61" spans="1:11" ht="14.1" customHeight="1" x14ac:dyDescent="0.2">
      <c r="A61" s="306" t="s">
        <v>290</v>
      </c>
      <c r="B61" s="307" t="s">
        <v>291</v>
      </c>
      <c r="C61" s="308"/>
      <c r="D61" s="113">
        <v>1.7146009874517238</v>
      </c>
      <c r="E61" s="115">
        <v>1212</v>
      </c>
      <c r="F61" s="114">
        <v>1200</v>
      </c>
      <c r="G61" s="114">
        <v>1189</v>
      </c>
      <c r="H61" s="114">
        <v>1208</v>
      </c>
      <c r="I61" s="140">
        <v>1160</v>
      </c>
      <c r="J61" s="115">
        <v>52</v>
      </c>
      <c r="K61" s="116">
        <v>4.4827586206896548</v>
      </c>
    </row>
    <row r="62" spans="1:11" ht="14.1" customHeight="1" x14ac:dyDescent="0.2">
      <c r="A62" s="306" t="s">
        <v>292</v>
      </c>
      <c r="B62" s="307" t="s">
        <v>293</v>
      </c>
      <c r="C62" s="308"/>
      <c r="D62" s="113">
        <v>1.6325491250159152</v>
      </c>
      <c r="E62" s="115">
        <v>1154</v>
      </c>
      <c r="F62" s="114">
        <v>1201</v>
      </c>
      <c r="G62" s="114">
        <v>1172</v>
      </c>
      <c r="H62" s="114">
        <v>1176</v>
      </c>
      <c r="I62" s="140">
        <v>1148</v>
      </c>
      <c r="J62" s="115">
        <v>6</v>
      </c>
      <c r="K62" s="116">
        <v>0.52264808362369342</v>
      </c>
    </row>
    <row r="63" spans="1:11" ht="14.1" customHeight="1" x14ac:dyDescent="0.2">
      <c r="A63" s="306"/>
      <c r="B63" s="307" t="s">
        <v>294</v>
      </c>
      <c r="C63" s="308"/>
      <c r="D63" s="113">
        <v>1.3779054140082334</v>
      </c>
      <c r="E63" s="115">
        <v>974</v>
      </c>
      <c r="F63" s="114">
        <v>1037</v>
      </c>
      <c r="G63" s="114">
        <v>1006</v>
      </c>
      <c r="H63" s="114">
        <v>1018</v>
      </c>
      <c r="I63" s="140">
        <v>1000</v>
      </c>
      <c r="J63" s="115">
        <v>-26</v>
      </c>
      <c r="K63" s="116">
        <v>-2.6</v>
      </c>
    </row>
    <row r="64" spans="1:11" ht="14.1" customHeight="1" x14ac:dyDescent="0.2">
      <c r="A64" s="306" t="s">
        <v>295</v>
      </c>
      <c r="B64" s="307" t="s">
        <v>296</v>
      </c>
      <c r="C64" s="308"/>
      <c r="D64" s="113">
        <v>0.12449248093708885</v>
      </c>
      <c r="E64" s="115">
        <v>88</v>
      </c>
      <c r="F64" s="114">
        <v>90</v>
      </c>
      <c r="G64" s="114">
        <v>81</v>
      </c>
      <c r="H64" s="114">
        <v>80</v>
      </c>
      <c r="I64" s="140">
        <v>81</v>
      </c>
      <c r="J64" s="115">
        <v>7</v>
      </c>
      <c r="K64" s="116">
        <v>8.6419753086419746</v>
      </c>
    </row>
    <row r="65" spans="1:11" ht="14.1" customHeight="1" x14ac:dyDescent="0.2">
      <c r="A65" s="306" t="s">
        <v>297</v>
      </c>
      <c r="B65" s="307" t="s">
        <v>298</v>
      </c>
      <c r="C65" s="308"/>
      <c r="D65" s="113">
        <v>0.45411461796369912</v>
      </c>
      <c r="E65" s="115">
        <v>321</v>
      </c>
      <c r="F65" s="114">
        <v>340</v>
      </c>
      <c r="G65" s="114">
        <v>339</v>
      </c>
      <c r="H65" s="114">
        <v>344</v>
      </c>
      <c r="I65" s="140">
        <v>343</v>
      </c>
      <c r="J65" s="115">
        <v>-22</v>
      </c>
      <c r="K65" s="116">
        <v>-6.4139941690962097</v>
      </c>
    </row>
    <row r="66" spans="1:11" ht="14.1" customHeight="1" x14ac:dyDescent="0.2">
      <c r="A66" s="306">
        <v>82</v>
      </c>
      <c r="B66" s="307" t="s">
        <v>299</v>
      </c>
      <c r="C66" s="308"/>
      <c r="D66" s="113">
        <v>1.7641150423698841</v>
      </c>
      <c r="E66" s="115">
        <v>1247</v>
      </c>
      <c r="F66" s="114">
        <v>1281</v>
      </c>
      <c r="G66" s="114">
        <v>1262</v>
      </c>
      <c r="H66" s="114">
        <v>1297</v>
      </c>
      <c r="I66" s="140">
        <v>1282</v>
      </c>
      <c r="J66" s="115">
        <v>-35</v>
      </c>
      <c r="K66" s="116">
        <v>-2.7301092043681749</v>
      </c>
    </row>
    <row r="67" spans="1:11" ht="14.1" customHeight="1" x14ac:dyDescent="0.2">
      <c r="A67" s="306" t="s">
        <v>300</v>
      </c>
      <c r="B67" s="307" t="s">
        <v>301</v>
      </c>
      <c r="C67" s="308"/>
      <c r="D67" s="113">
        <v>0.90822923592739824</v>
      </c>
      <c r="E67" s="115">
        <v>642</v>
      </c>
      <c r="F67" s="114">
        <v>613</v>
      </c>
      <c r="G67" s="114">
        <v>588</v>
      </c>
      <c r="H67" s="114">
        <v>605</v>
      </c>
      <c r="I67" s="140">
        <v>595</v>
      </c>
      <c r="J67" s="115">
        <v>47</v>
      </c>
      <c r="K67" s="116">
        <v>7.8991596638655466</v>
      </c>
    </row>
    <row r="68" spans="1:11" ht="14.1" customHeight="1" x14ac:dyDescent="0.2">
      <c r="A68" s="306" t="s">
        <v>302</v>
      </c>
      <c r="B68" s="307" t="s">
        <v>303</v>
      </c>
      <c r="C68" s="308"/>
      <c r="D68" s="113">
        <v>0.66773239775347659</v>
      </c>
      <c r="E68" s="115">
        <v>472</v>
      </c>
      <c r="F68" s="114">
        <v>536</v>
      </c>
      <c r="G68" s="114">
        <v>540</v>
      </c>
      <c r="H68" s="114">
        <v>551</v>
      </c>
      <c r="I68" s="140">
        <v>548</v>
      </c>
      <c r="J68" s="115">
        <v>-76</v>
      </c>
      <c r="K68" s="116">
        <v>-13.868613138686131</v>
      </c>
    </row>
    <row r="69" spans="1:11" ht="14.1" customHeight="1" x14ac:dyDescent="0.2">
      <c r="A69" s="306">
        <v>83</v>
      </c>
      <c r="B69" s="307" t="s">
        <v>304</v>
      </c>
      <c r="C69" s="308"/>
      <c r="D69" s="113">
        <v>2.1432512343146546</v>
      </c>
      <c r="E69" s="115">
        <v>1515</v>
      </c>
      <c r="F69" s="114">
        <v>1575</v>
      </c>
      <c r="G69" s="114">
        <v>1535</v>
      </c>
      <c r="H69" s="114">
        <v>1589</v>
      </c>
      <c r="I69" s="140">
        <v>1572</v>
      </c>
      <c r="J69" s="115">
        <v>-57</v>
      </c>
      <c r="K69" s="116">
        <v>-3.6259541984732824</v>
      </c>
    </row>
    <row r="70" spans="1:11" ht="14.1" customHeight="1" x14ac:dyDescent="0.2">
      <c r="A70" s="306" t="s">
        <v>305</v>
      </c>
      <c r="B70" s="307" t="s">
        <v>306</v>
      </c>
      <c r="C70" s="308"/>
      <c r="D70" s="113">
        <v>1.6891366163509556</v>
      </c>
      <c r="E70" s="115">
        <v>1194</v>
      </c>
      <c r="F70" s="114">
        <v>1236</v>
      </c>
      <c r="G70" s="114">
        <v>1203</v>
      </c>
      <c r="H70" s="114">
        <v>1225</v>
      </c>
      <c r="I70" s="140">
        <v>1198</v>
      </c>
      <c r="J70" s="115">
        <v>-4</v>
      </c>
      <c r="K70" s="116">
        <v>-0.333889816360601</v>
      </c>
    </row>
    <row r="71" spans="1:11" ht="14.1" customHeight="1" x14ac:dyDescent="0.2">
      <c r="A71" s="306"/>
      <c r="B71" s="307" t="s">
        <v>307</v>
      </c>
      <c r="C71" s="308"/>
      <c r="D71" s="113">
        <v>1.024233593164231</v>
      </c>
      <c r="E71" s="115">
        <v>724</v>
      </c>
      <c r="F71" s="114">
        <v>753</v>
      </c>
      <c r="G71" s="114">
        <v>729</v>
      </c>
      <c r="H71" s="114">
        <v>747</v>
      </c>
      <c r="I71" s="140">
        <v>738</v>
      </c>
      <c r="J71" s="115">
        <v>-14</v>
      </c>
      <c r="K71" s="116">
        <v>-1.897018970189702</v>
      </c>
    </row>
    <row r="72" spans="1:11" ht="14.1" customHeight="1" x14ac:dyDescent="0.2">
      <c r="A72" s="306">
        <v>84</v>
      </c>
      <c r="B72" s="307" t="s">
        <v>308</v>
      </c>
      <c r="C72" s="308"/>
      <c r="D72" s="113">
        <v>2.2267177840338395</v>
      </c>
      <c r="E72" s="115">
        <v>1574</v>
      </c>
      <c r="F72" s="114">
        <v>1934</v>
      </c>
      <c r="G72" s="114">
        <v>1576</v>
      </c>
      <c r="H72" s="114">
        <v>1861</v>
      </c>
      <c r="I72" s="140">
        <v>1511</v>
      </c>
      <c r="J72" s="115">
        <v>63</v>
      </c>
      <c r="K72" s="116">
        <v>4.1694242223692921</v>
      </c>
    </row>
    <row r="73" spans="1:11" ht="14.1" customHeight="1" x14ac:dyDescent="0.2">
      <c r="A73" s="306" t="s">
        <v>309</v>
      </c>
      <c r="B73" s="307" t="s">
        <v>310</v>
      </c>
      <c r="C73" s="308"/>
      <c r="D73" s="113">
        <v>0.12449248093708885</v>
      </c>
      <c r="E73" s="115">
        <v>88</v>
      </c>
      <c r="F73" s="114">
        <v>87</v>
      </c>
      <c r="G73" s="114">
        <v>84</v>
      </c>
      <c r="H73" s="114">
        <v>80</v>
      </c>
      <c r="I73" s="140">
        <v>79</v>
      </c>
      <c r="J73" s="115">
        <v>9</v>
      </c>
      <c r="K73" s="116">
        <v>11.39240506329114</v>
      </c>
    </row>
    <row r="74" spans="1:11" ht="14.1" customHeight="1" x14ac:dyDescent="0.2">
      <c r="A74" s="306" t="s">
        <v>311</v>
      </c>
      <c r="B74" s="307" t="s">
        <v>312</v>
      </c>
      <c r="C74" s="308"/>
      <c r="D74" s="113">
        <v>9.0539986136064621E-2</v>
      </c>
      <c r="E74" s="115">
        <v>64</v>
      </c>
      <c r="F74" s="114">
        <v>71</v>
      </c>
      <c r="G74" s="114">
        <v>73</v>
      </c>
      <c r="H74" s="114">
        <v>73</v>
      </c>
      <c r="I74" s="140">
        <v>71</v>
      </c>
      <c r="J74" s="115">
        <v>-7</v>
      </c>
      <c r="K74" s="116">
        <v>-9.8591549295774641</v>
      </c>
    </row>
    <row r="75" spans="1:11" ht="14.1" customHeight="1" x14ac:dyDescent="0.2">
      <c r="A75" s="306" t="s">
        <v>313</v>
      </c>
      <c r="B75" s="307" t="s">
        <v>314</v>
      </c>
      <c r="C75" s="308"/>
      <c r="D75" s="113">
        <v>1.0638448370987592</v>
      </c>
      <c r="E75" s="115">
        <v>752</v>
      </c>
      <c r="F75" s="114">
        <v>1086</v>
      </c>
      <c r="G75" s="114">
        <v>783</v>
      </c>
      <c r="H75" s="114">
        <v>1077</v>
      </c>
      <c r="I75" s="140">
        <v>756</v>
      </c>
      <c r="J75" s="115">
        <v>-4</v>
      </c>
      <c r="K75" s="116">
        <v>-0.52910052910052907</v>
      </c>
    </row>
    <row r="76" spans="1:11" ht="14.1" customHeight="1" x14ac:dyDescent="0.2">
      <c r="A76" s="306">
        <v>91</v>
      </c>
      <c r="B76" s="307" t="s">
        <v>315</v>
      </c>
      <c r="C76" s="308"/>
      <c r="D76" s="113">
        <v>0.31264588962609813</v>
      </c>
      <c r="E76" s="115">
        <v>221</v>
      </c>
      <c r="F76" s="114">
        <v>235</v>
      </c>
      <c r="G76" s="114">
        <v>232</v>
      </c>
      <c r="H76" s="114">
        <v>261</v>
      </c>
      <c r="I76" s="140">
        <v>271</v>
      </c>
      <c r="J76" s="115">
        <v>-50</v>
      </c>
      <c r="K76" s="116">
        <v>-18.450184501845019</v>
      </c>
    </row>
    <row r="77" spans="1:11" ht="14.1" customHeight="1" x14ac:dyDescent="0.2">
      <c r="A77" s="306">
        <v>92</v>
      </c>
      <c r="B77" s="307" t="s">
        <v>316</v>
      </c>
      <c r="C77" s="308"/>
      <c r="D77" s="113">
        <v>0.60548615728493216</v>
      </c>
      <c r="E77" s="115">
        <v>428</v>
      </c>
      <c r="F77" s="114">
        <v>423</v>
      </c>
      <c r="G77" s="114">
        <v>419</v>
      </c>
      <c r="H77" s="114">
        <v>448</v>
      </c>
      <c r="I77" s="140">
        <v>452</v>
      </c>
      <c r="J77" s="115">
        <v>-24</v>
      </c>
      <c r="K77" s="116">
        <v>-5.3097345132743365</v>
      </c>
    </row>
    <row r="78" spans="1:11" ht="14.1" customHeight="1" x14ac:dyDescent="0.2">
      <c r="A78" s="306">
        <v>93</v>
      </c>
      <c r="B78" s="307" t="s">
        <v>317</v>
      </c>
      <c r="C78" s="308"/>
      <c r="D78" s="113">
        <v>0.10327217168644871</v>
      </c>
      <c r="E78" s="115">
        <v>73</v>
      </c>
      <c r="F78" s="114">
        <v>78</v>
      </c>
      <c r="G78" s="114">
        <v>75</v>
      </c>
      <c r="H78" s="114">
        <v>76</v>
      </c>
      <c r="I78" s="140">
        <v>80</v>
      </c>
      <c r="J78" s="115">
        <v>-7</v>
      </c>
      <c r="K78" s="116">
        <v>-8.75</v>
      </c>
    </row>
    <row r="79" spans="1:11" ht="14.1" customHeight="1" x14ac:dyDescent="0.2">
      <c r="A79" s="306">
        <v>94</v>
      </c>
      <c r="B79" s="307" t="s">
        <v>318</v>
      </c>
      <c r="C79" s="308"/>
      <c r="D79" s="113">
        <v>0.5007992983151075</v>
      </c>
      <c r="E79" s="115">
        <v>354</v>
      </c>
      <c r="F79" s="114">
        <v>412</v>
      </c>
      <c r="G79" s="114">
        <v>416</v>
      </c>
      <c r="H79" s="114">
        <v>403</v>
      </c>
      <c r="I79" s="140">
        <v>398</v>
      </c>
      <c r="J79" s="115">
        <v>-44</v>
      </c>
      <c r="K79" s="116">
        <v>-11.055276381909549</v>
      </c>
    </row>
    <row r="80" spans="1:11" ht="14.1" customHeight="1" x14ac:dyDescent="0.2">
      <c r="A80" s="306" t="s">
        <v>319</v>
      </c>
      <c r="B80" s="307" t="s">
        <v>320</v>
      </c>
      <c r="C80" s="308"/>
      <c r="D80" s="113">
        <v>1.2732185550384087E-2</v>
      </c>
      <c r="E80" s="115">
        <v>9</v>
      </c>
      <c r="F80" s="114">
        <v>13</v>
      </c>
      <c r="G80" s="114">
        <v>12</v>
      </c>
      <c r="H80" s="114">
        <v>11</v>
      </c>
      <c r="I80" s="140">
        <v>13</v>
      </c>
      <c r="J80" s="115">
        <v>-4</v>
      </c>
      <c r="K80" s="116">
        <v>-30.76923076923077</v>
      </c>
    </row>
    <row r="81" spans="1:11" ht="14.1" customHeight="1" x14ac:dyDescent="0.2">
      <c r="A81" s="310" t="s">
        <v>321</v>
      </c>
      <c r="B81" s="311" t="s">
        <v>333</v>
      </c>
      <c r="C81" s="312"/>
      <c r="D81" s="125">
        <v>3.7871178575975781</v>
      </c>
      <c r="E81" s="143">
        <v>2677</v>
      </c>
      <c r="F81" s="144">
        <v>2753</v>
      </c>
      <c r="G81" s="144">
        <v>2678</v>
      </c>
      <c r="H81" s="144">
        <v>2726</v>
      </c>
      <c r="I81" s="145">
        <v>2643</v>
      </c>
      <c r="J81" s="143">
        <v>34</v>
      </c>
      <c r="K81" s="146">
        <v>1.2864169504351115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38650</v>
      </c>
      <c r="G12" s="535">
        <v>42740</v>
      </c>
      <c r="H12" s="535">
        <v>49033</v>
      </c>
      <c r="I12" s="535">
        <v>33196</v>
      </c>
      <c r="J12" s="536">
        <v>38582</v>
      </c>
      <c r="K12" s="537">
        <v>68</v>
      </c>
      <c r="L12" s="348">
        <v>0.17624799129127572</v>
      </c>
    </row>
    <row r="13" spans="1:17" s="110" customFormat="1" ht="15" customHeight="1" x14ac:dyDescent="0.2">
      <c r="A13" s="349" t="s">
        <v>344</v>
      </c>
      <c r="B13" s="350" t="s">
        <v>345</v>
      </c>
      <c r="C13" s="346"/>
      <c r="D13" s="346"/>
      <c r="E13" s="347"/>
      <c r="F13" s="535">
        <v>21663</v>
      </c>
      <c r="G13" s="535">
        <v>26174</v>
      </c>
      <c r="H13" s="535">
        <v>27552</v>
      </c>
      <c r="I13" s="535">
        <v>18492</v>
      </c>
      <c r="J13" s="536">
        <v>20850</v>
      </c>
      <c r="K13" s="537">
        <v>813</v>
      </c>
      <c r="L13" s="348">
        <v>3.8992805755395685</v>
      </c>
    </row>
    <row r="14" spans="1:17" s="110" customFormat="1" ht="22.5" customHeight="1" x14ac:dyDescent="0.2">
      <c r="A14" s="349"/>
      <c r="B14" s="350" t="s">
        <v>346</v>
      </c>
      <c r="C14" s="346"/>
      <c r="D14" s="346"/>
      <c r="E14" s="347"/>
      <c r="F14" s="535">
        <v>16987</v>
      </c>
      <c r="G14" s="535">
        <v>16566</v>
      </c>
      <c r="H14" s="535">
        <v>21481</v>
      </c>
      <c r="I14" s="535">
        <v>14704</v>
      </c>
      <c r="J14" s="536">
        <v>17732</v>
      </c>
      <c r="K14" s="537">
        <v>-745</v>
      </c>
      <c r="L14" s="348">
        <v>-4.2014437175727499</v>
      </c>
    </row>
    <row r="15" spans="1:17" s="110" customFormat="1" ht="15" customHeight="1" x14ac:dyDescent="0.2">
      <c r="A15" s="349" t="s">
        <v>347</v>
      </c>
      <c r="B15" s="350" t="s">
        <v>108</v>
      </c>
      <c r="C15" s="346"/>
      <c r="D15" s="346"/>
      <c r="E15" s="347"/>
      <c r="F15" s="535">
        <v>7966</v>
      </c>
      <c r="G15" s="535">
        <v>8917</v>
      </c>
      <c r="H15" s="535">
        <v>14878</v>
      </c>
      <c r="I15" s="535">
        <v>7065</v>
      </c>
      <c r="J15" s="536">
        <v>7806</v>
      </c>
      <c r="K15" s="537">
        <v>160</v>
      </c>
      <c r="L15" s="348">
        <v>2.0497053548552397</v>
      </c>
    </row>
    <row r="16" spans="1:17" s="110" customFormat="1" ht="15" customHeight="1" x14ac:dyDescent="0.2">
      <c r="A16" s="349"/>
      <c r="B16" s="350" t="s">
        <v>109</v>
      </c>
      <c r="C16" s="346"/>
      <c r="D16" s="346"/>
      <c r="E16" s="347"/>
      <c r="F16" s="535">
        <v>27340</v>
      </c>
      <c r="G16" s="535">
        <v>29278</v>
      </c>
      <c r="H16" s="535">
        <v>29754</v>
      </c>
      <c r="I16" s="535">
        <v>23665</v>
      </c>
      <c r="J16" s="536">
        <v>27617</v>
      </c>
      <c r="K16" s="537">
        <v>-277</v>
      </c>
      <c r="L16" s="348">
        <v>-1.0030053952275773</v>
      </c>
    </row>
    <row r="17" spans="1:12" s="110" customFormat="1" ht="15" customHeight="1" x14ac:dyDescent="0.2">
      <c r="A17" s="349"/>
      <c r="B17" s="350" t="s">
        <v>110</v>
      </c>
      <c r="C17" s="346"/>
      <c r="D17" s="346"/>
      <c r="E17" s="347"/>
      <c r="F17" s="535">
        <v>2923</v>
      </c>
      <c r="G17" s="535">
        <v>4010</v>
      </c>
      <c r="H17" s="535">
        <v>3935</v>
      </c>
      <c r="I17" s="535">
        <v>2142</v>
      </c>
      <c r="J17" s="536">
        <v>2750</v>
      </c>
      <c r="K17" s="537">
        <v>173</v>
      </c>
      <c r="L17" s="348">
        <v>6.290909090909091</v>
      </c>
    </row>
    <row r="18" spans="1:12" s="110" customFormat="1" ht="15" customHeight="1" x14ac:dyDescent="0.2">
      <c r="A18" s="349"/>
      <c r="B18" s="350" t="s">
        <v>111</v>
      </c>
      <c r="C18" s="346"/>
      <c r="D18" s="346"/>
      <c r="E18" s="347"/>
      <c r="F18" s="535">
        <v>421</v>
      </c>
      <c r="G18" s="535">
        <v>535</v>
      </c>
      <c r="H18" s="535">
        <v>466</v>
      </c>
      <c r="I18" s="535">
        <v>324</v>
      </c>
      <c r="J18" s="536">
        <v>409</v>
      </c>
      <c r="K18" s="537">
        <v>12</v>
      </c>
      <c r="L18" s="348">
        <v>2.9339853300733498</v>
      </c>
    </row>
    <row r="19" spans="1:12" s="110" customFormat="1" ht="15" customHeight="1" x14ac:dyDescent="0.2">
      <c r="A19" s="118" t="s">
        <v>113</v>
      </c>
      <c r="B19" s="119" t="s">
        <v>181</v>
      </c>
      <c r="C19" s="346"/>
      <c r="D19" s="346"/>
      <c r="E19" s="347"/>
      <c r="F19" s="535">
        <v>25319</v>
      </c>
      <c r="G19" s="535">
        <v>28608</v>
      </c>
      <c r="H19" s="535">
        <v>34766</v>
      </c>
      <c r="I19" s="535">
        <v>21705</v>
      </c>
      <c r="J19" s="536">
        <v>26242</v>
      </c>
      <c r="K19" s="537">
        <v>-923</v>
      </c>
      <c r="L19" s="348">
        <v>-3.5172624037801996</v>
      </c>
    </row>
    <row r="20" spans="1:12" s="110" customFormat="1" ht="15" customHeight="1" x14ac:dyDescent="0.2">
      <c r="A20" s="118"/>
      <c r="B20" s="119" t="s">
        <v>182</v>
      </c>
      <c r="C20" s="346"/>
      <c r="D20" s="346"/>
      <c r="E20" s="347"/>
      <c r="F20" s="535">
        <v>13331</v>
      </c>
      <c r="G20" s="535">
        <v>14132</v>
      </c>
      <c r="H20" s="535">
        <v>14267</v>
      </c>
      <c r="I20" s="535">
        <v>11491</v>
      </c>
      <c r="J20" s="536">
        <v>12340</v>
      </c>
      <c r="K20" s="537">
        <v>991</v>
      </c>
      <c r="L20" s="348">
        <v>8.0307941653160455</v>
      </c>
    </row>
    <row r="21" spans="1:12" s="110" customFormat="1" ht="15" customHeight="1" x14ac:dyDescent="0.2">
      <c r="A21" s="118" t="s">
        <v>113</v>
      </c>
      <c r="B21" s="119" t="s">
        <v>116</v>
      </c>
      <c r="C21" s="346"/>
      <c r="D21" s="346"/>
      <c r="E21" s="347"/>
      <c r="F21" s="535">
        <v>26531</v>
      </c>
      <c r="G21" s="535">
        <v>29637</v>
      </c>
      <c r="H21" s="535">
        <v>34648</v>
      </c>
      <c r="I21" s="535">
        <v>22988</v>
      </c>
      <c r="J21" s="536">
        <v>27613</v>
      </c>
      <c r="K21" s="537">
        <v>-1082</v>
      </c>
      <c r="L21" s="348">
        <v>-3.9184442110600082</v>
      </c>
    </row>
    <row r="22" spans="1:12" s="110" customFormat="1" ht="15" customHeight="1" x14ac:dyDescent="0.2">
      <c r="A22" s="118"/>
      <c r="B22" s="119" t="s">
        <v>117</v>
      </c>
      <c r="C22" s="346"/>
      <c r="D22" s="346"/>
      <c r="E22" s="347"/>
      <c r="F22" s="535">
        <v>12006</v>
      </c>
      <c r="G22" s="535">
        <v>13020</v>
      </c>
      <c r="H22" s="535">
        <v>14271</v>
      </c>
      <c r="I22" s="535">
        <v>10118</v>
      </c>
      <c r="J22" s="536">
        <v>10872</v>
      </c>
      <c r="K22" s="537">
        <v>1134</v>
      </c>
      <c r="L22" s="348">
        <v>10.430463576158941</v>
      </c>
    </row>
    <row r="23" spans="1:12" s="110" customFormat="1" ht="15" customHeight="1" x14ac:dyDescent="0.2">
      <c r="A23" s="351" t="s">
        <v>347</v>
      </c>
      <c r="B23" s="352" t="s">
        <v>193</v>
      </c>
      <c r="C23" s="353"/>
      <c r="D23" s="353"/>
      <c r="E23" s="354"/>
      <c r="F23" s="538">
        <v>662</v>
      </c>
      <c r="G23" s="538">
        <v>1231</v>
      </c>
      <c r="H23" s="538">
        <v>5416</v>
      </c>
      <c r="I23" s="538">
        <v>515</v>
      </c>
      <c r="J23" s="539">
        <v>795</v>
      </c>
      <c r="K23" s="540">
        <v>-133</v>
      </c>
      <c r="L23" s="355">
        <v>-16.729559748427672</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39.9</v>
      </c>
      <c r="G25" s="541">
        <v>39.6</v>
      </c>
      <c r="H25" s="541">
        <v>39</v>
      </c>
      <c r="I25" s="541">
        <v>41</v>
      </c>
      <c r="J25" s="541">
        <v>38</v>
      </c>
      <c r="K25" s="542" t="s">
        <v>349</v>
      </c>
      <c r="L25" s="363">
        <v>1.8999999999999986</v>
      </c>
    </row>
    <row r="26" spans="1:12" s="110" customFormat="1" ht="15" customHeight="1" x14ac:dyDescent="0.2">
      <c r="A26" s="364" t="s">
        <v>105</v>
      </c>
      <c r="B26" s="365" t="s">
        <v>345</v>
      </c>
      <c r="C26" s="361"/>
      <c r="D26" s="361"/>
      <c r="E26" s="362"/>
      <c r="F26" s="541">
        <v>38.799999999999997</v>
      </c>
      <c r="G26" s="541">
        <v>36.6</v>
      </c>
      <c r="H26" s="541">
        <v>37.4</v>
      </c>
      <c r="I26" s="541">
        <v>38.6</v>
      </c>
      <c r="J26" s="543">
        <v>35.6</v>
      </c>
      <c r="K26" s="542" t="s">
        <v>349</v>
      </c>
      <c r="L26" s="363">
        <v>3.1999999999999957</v>
      </c>
    </row>
    <row r="27" spans="1:12" s="110" customFormat="1" ht="15" customHeight="1" x14ac:dyDescent="0.2">
      <c r="A27" s="364"/>
      <c r="B27" s="365" t="s">
        <v>346</v>
      </c>
      <c r="C27" s="361"/>
      <c r="D27" s="361"/>
      <c r="E27" s="362"/>
      <c r="F27" s="541">
        <v>41.3</v>
      </c>
      <c r="G27" s="541">
        <v>44.6</v>
      </c>
      <c r="H27" s="541">
        <v>41.1</v>
      </c>
      <c r="I27" s="541">
        <v>44</v>
      </c>
      <c r="J27" s="541">
        <v>40.9</v>
      </c>
      <c r="K27" s="542" t="s">
        <v>349</v>
      </c>
      <c r="L27" s="363">
        <v>0.39999999999999858</v>
      </c>
    </row>
    <row r="28" spans="1:12" s="110" customFormat="1" ht="15" customHeight="1" x14ac:dyDescent="0.2">
      <c r="A28" s="364" t="s">
        <v>113</v>
      </c>
      <c r="B28" s="365" t="s">
        <v>108</v>
      </c>
      <c r="C28" s="361"/>
      <c r="D28" s="361"/>
      <c r="E28" s="362"/>
      <c r="F28" s="541">
        <v>55</v>
      </c>
      <c r="G28" s="541">
        <v>61.1</v>
      </c>
      <c r="H28" s="541">
        <v>54.2</v>
      </c>
      <c r="I28" s="541">
        <v>54.9</v>
      </c>
      <c r="J28" s="541">
        <v>53.1</v>
      </c>
      <c r="K28" s="542" t="s">
        <v>349</v>
      </c>
      <c r="L28" s="363">
        <v>1.8999999999999986</v>
      </c>
    </row>
    <row r="29" spans="1:12" s="110" customFormat="1" ht="11.25" x14ac:dyDescent="0.2">
      <c r="A29" s="364"/>
      <c r="B29" s="365" t="s">
        <v>109</v>
      </c>
      <c r="C29" s="361"/>
      <c r="D29" s="361"/>
      <c r="E29" s="362"/>
      <c r="F29" s="541">
        <v>36.5</v>
      </c>
      <c r="G29" s="541">
        <v>36.299999999999997</v>
      </c>
      <c r="H29" s="541">
        <v>36.1</v>
      </c>
      <c r="I29" s="541">
        <v>37.299999999999997</v>
      </c>
      <c r="J29" s="543">
        <v>34.700000000000003</v>
      </c>
      <c r="K29" s="542" t="s">
        <v>349</v>
      </c>
      <c r="L29" s="363">
        <v>1.7999999999999972</v>
      </c>
    </row>
    <row r="30" spans="1:12" s="110" customFormat="1" ht="15" customHeight="1" x14ac:dyDescent="0.2">
      <c r="A30" s="364"/>
      <c r="B30" s="365" t="s">
        <v>110</v>
      </c>
      <c r="C30" s="361"/>
      <c r="D30" s="361"/>
      <c r="E30" s="362"/>
      <c r="F30" s="541">
        <v>33.5</v>
      </c>
      <c r="G30" s="541">
        <v>21.1</v>
      </c>
      <c r="H30" s="541">
        <v>25</v>
      </c>
      <c r="I30" s="541">
        <v>37.299999999999997</v>
      </c>
      <c r="J30" s="541">
        <v>31.4</v>
      </c>
      <c r="K30" s="542" t="s">
        <v>349</v>
      </c>
      <c r="L30" s="363">
        <v>2.1000000000000014</v>
      </c>
    </row>
    <row r="31" spans="1:12" s="110" customFormat="1" ht="15" customHeight="1" x14ac:dyDescent="0.2">
      <c r="A31" s="364"/>
      <c r="B31" s="365" t="s">
        <v>111</v>
      </c>
      <c r="C31" s="361"/>
      <c r="D31" s="361"/>
      <c r="E31" s="362"/>
      <c r="F31" s="541">
        <v>51.3</v>
      </c>
      <c r="G31" s="541">
        <v>65</v>
      </c>
      <c r="H31" s="541">
        <v>54.3</v>
      </c>
      <c r="I31" s="541">
        <v>56.2</v>
      </c>
      <c r="J31" s="541">
        <v>49.5</v>
      </c>
      <c r="K31" s="542" t="s">
        <v>349</v>
      </c>
      <c r="L31" s="363">
        <v>1.7999999999999972</v>
      </c>
    </row>
    <row r="32" spans="1:12" s="110" customFormat="1" ht="15" customHeight="1" x14ac:dyDescent="0.2">
      <c r="A32" s="366" t="s">
        <v>113</v>
      </c>
      <c r="B32" s="367" t="s">
        <v>181</v>
      </c>
      <c r="C32" s="361"/>
      <c r="D32" s="361"/>
      <c r="E32" s="362"/>
      <c r="F32" s="541">
        <v>31.8</v>
      </c>
      <c r="G32" s="541">
        <v>28.6</v>
      </c>
      <c r="H32" s="541">
        <v>30.5</v>
      </c>
      <c r="I32" s="541">
        <v>32.4</v>
      </c>
      <c r="J32" s="543">
        <v>30.2</v>
      </c>
      <c r="K32" s="542" t="s">
        <v>349</v>
      </c>
      <c r="L32" s="363">
        <v>1.6000000000000014</v>
      </c>
    </row>
    <row r="33" spans="1:12" s="110" customFormat="1" ht="15" customHeight="1" x14ac:dyDescent="0.2">
      <c r="A33" s="366"/>
      <c r="B33" s="367" t="s">
        <v>182</v>
      </c>
      <c r="C33" s="361"/>
      <c r="D33" s="361"/>
      <c r="E33" s="362"/>
      <c r="F33" s="541">
        <v>54.7</v>
      </c>
      <c r="G33" s="541">
        <v>60.7</v>
      </c>
      <c r="H33" s="541">
        <v>55.7</v>
      </c>
      <c r="I33" s="541">
        <v>56.6</v>
      </c>
      <c r="J33" s="541">
        <v>54</v>
      </c>
      <c r="K33" s="542" t="s">
        <v>349</v>
      </c>
      <c r="L33" s="363">
        <v>0.70000000000000284</v>
      </c>
    </row>
    <row r="34" spans="1:12" s="368" customFormat="1" ht="15" customHeight="1" x14ac:dyDescent="0.2">
      <c r="A34" s="366" t="s">
        <v>113</v>
      </c>
      <c r="B34" s="367" t="s">
        <v>116</v>
      </c>
      <c r="C34" s="361"/>
      <c r="D34" s="361"/>
      <c r="E34" s="362"/>
      <c r="F34" s="541">
        <v>37.5</v>
      </c>
      <c r="G34" s="541">
        <v>35.200000000000003</v>
      </c>
      <c r="H34" s="541">
        <v>36.1</v>
      </c>
      <c r="I34" s="541">
        <v>40.200000000000003</v>
      </c>
      <c r="J34" s="541">
        <v>36.9</v>
      </c>
      <c r="K34" s="542" t="s">
        <v>349</v>
      </c>
      <c r="L34" s="363">
        <v>0.60000000000000142</v>
      </c>
    </row>
    <row r="35" spans="1:12" s="368" customFormat="1" ht="11.25" x14ac:dyDescent="0.2">
      <c r="A35" s="369"/>
      <c r="B35" s="370" t="s">
        <v>117</v>
      </c>
      <c r="C35" s="371"/>
      <c r="D35" s="371"/>
      <c r="E35" s="372"/>
      <c r="F35" s="544">
        <v>45.4</v>
      </c>
      <c r="G35" s="544">
        <v>49.6</v>
      </c>
      <c r="H35" s="544">
        <v>45.2</v>
      </c>
      <c r="I35" s="544">
        <v>42.7</v>
      </c>
      <c r="J35" s="545">
        <v>40.9</v>
      </c>
      <c r="K35" s="546" t="s">
        <v>349</v>
      </c>
      <c r="L35" s="373">
        <v>4.5</v>
      </c>
    </row>
    <row r="36" spans="1:12" s="368" customFormat="1" ht="15.95" customHeight="1" x14ac:dyDescent="0.2">
      <c r="A36" s="374" t="s">
        <v>350</v>
      </c>
      <c r="B36" s="375"/>
      <c r="C36" s="376"/>
      <c r="D36" s="375"/>
      <c r="E36" s="377"/>
      <c r="F36" s="547">
        <v>37440</v>
      </c>
      <c r="G36" s="547">
        <v>40729</v>
      </c>
      <c r="H36" s="547">
        <v>41780</v>
      </c>
      <c r="I36" s="547">
        <v>32218</v>
      </c>
      <c r="J36" s="547">
        <v>37305</v>
      </c>
      <c r="K36" s="548">
        <v>135</v>
      </c>
      <c r="L36" s="379">
        <v>0.36188178528347409</v>
      </c>
    </row>
    <row r="37" spans="1:12" s="368" customFormat="1" ht="15.95" customHeight="1" x14ac:dyDescent="0.2">
      <c r="A37" s="380"/>
      <c r="B37" s="381" t="s">
        <v>113</v>
      </c>
      <c r="C37" s="381" t="s">
        <v>351</v>
      </c>
      <c r="D37" s="381"/>
      <c r="E37" s="382"/>
      <c r="F37" s="547">
        <v>14941</v>
      </c>
      <c r="G37" s="547">
        <v>16147</v>
      </c>
      <c r="H37" s="547">
        <v>16281</v>
      </c>
      <c r="I37" s="547">
        <v>13196</v>
      </c>
      <c r="J37" s="547">
        <v>14179</v>
      </c>
      <c r="K37" s="548">
        <v>762</v>
      </c>
      <c r="L37" s="379">
        <v>5.3741448621200369</v>
      </c>
    </row>
    <row r="38" spans="1:12" s="368" customFormat="1" ht="15.95" customHeight="1" x14ac:dyDescent="0.2">
      <c r="A38" s="380"/>
      <c r="B38" s="383" t="s">
        <v>105</v>
      </c>
      <c r="C38" s="383" t="s">
        <v>106</v>
      </c>
      <c r="D38" s="384"/>
      <c r="E38" s="382"/>
      <c r="F38" s="547">
        <v>21140</v>
      </c>
      <c r="G38" s="547">
        <v>25240</v>
      </c>
      <c r="H38" s="547">
        <v>24011</v>
      </c>
      <c r="I38" s="547">
        <v>18037</v>
      </c>
      <c r="J38" s="549">
        <v>20294</v>
      </c>
      <c r="K38" s="548">
        <v>846</v>
      </c>
      <c r="L38" s="379">
        <v>4.1687198186656156</v>
      </c>
    </row>
    <row r="39" spans="1:12" s="368" customFormat="1" ht="15.95" customHeight="1" x14ac:dyDescent="0.2">
      <c r="A39" s="380"/>
      <c r="B39" s="384"/>
      <c r="C39" s="381" t="s">
        <v>352</v>
      </c>
      <c r="D39" s="384"/>
      <c r="E39" s="382"/>
      <c r="F39" s="547">
        <v>8203</v>
      </c>
      <c r="G39" s="547">
        <v>9242</v>
      </c>
      <c r="H39" s="547">
        <v>8981</v>
      </c>
      <c r="I39" s="547">
        <v>6955</v>
      </c>
      <c r="J39" s="547">
        <v>7224</v>
      </c>
      <c r="K39" s="548">
        <v>979</v>
      </c>
      <c r="L39" s="379">
        <v>13.552048726467332</v>
      </c>
    </row>
    <row r="40" spans="1:12" s="368" customFormat="1" ht="15.95" customHeight="1" x14ac:dyDescent="0.2">
      <c r="A40" s="380"/>
      <c r="B40" s="383"/>
      <c r="C40" s="383" t="s">
        <v>107</v>
      </c>
      <c r="D40" s="384"/>
      <c r="E40" s="382"/>
      <c r="F40" s="547">
        <v>16300</v>
      </c>
      <c r="G40" s="547">
        <v>15489</v>
      </c>
      <c r="H40" s="547">
        <v>17769</v>
      </c>
      <c r="I40" s="547">
        <v>14181</v>
      </c>
      <c r="J40" s="547">
        <v>17011</v>
      </c>
      <c r="K40" s="548">
        <v>-711</v>
      </c>
      <c r="L40" s="379">
        <v>-4.1796484627593911</v>
      </c>
    </row>
    <row r="41" spans="1:12" s="368" customFormat="1" ht="24" customHeight="1" x14ac:dyDescent="0.2">
      <c r="A41" s="380"/>
      <c r="B41" s="384"/>
      <c r="C41" s="381" t="s">
        <v>352</v>
      </c>
      <c r="D41" s="384"/>
      <c r="E41" s="382"/>
      <c r="F41" s="547">
        <v>6738</v>
      </c>
      <c r="G41" s="547">
        <v>6905</v>
      </c>
      <c r="H41" s="547">
        <v>7300</v>
      </c>
      <c r="I41" s="547">
        <v>6241</v>
      </c>
      <c r="J41" s="549">
        <v>6955</v>
      </c>
      <c r="K41" s="548">
        <v>-217</v>
      </c>
      <c r="L41" s="379">
        <v>-3.1200575125808769</v>
      </c>
    </row>
    <row r="42" spans="1:12" s="110" customFormat="1" ht="15" customHeight="1" x14ac:dyDescent="0.2">
      <c r="A42" s="380"/>
      <c r="B42" s="383" t="s">
        <v>113</v>
      </c>
      <c r="C42" s="383" t="s">
        <v>353</v>
      </c>
      <c r="D42" s="384"/>
      <c r="E42" s="382"/>
      <c r="F42" s="547">
        <v>7096</v>
      </c>
      <c r="G42" s="547">
        <v>7381</v>
      </c>
      <c r="H42" s="547">
        <v>8591</v>
      </c>
      <c r="I42" s="547">
        <v>6425</v>
      </c>
      <c r="J42" s="547">
        <v>6890</v>
      </c>
      <c r="K42" s="548">
        <v>206</v>
      </c>
      <c r="L42" s="379">
        <v>2.9898403483309144</v>
      </c>
    </row>
    <row r="43" spans="1:12" s="110" customFormat="1" ht="15" customHeight="1" x14ac:dyDescent="0.2">
      <c r="A43" s="380"/>
      <c r="B43" s="384"/>
      <c r="C43" s="381" t="s">
        <v>352</v>
      </c>
      <c r="D43" s="384"/>
      <c r="E43" s="382"/>
      <c r="F43" s="547">
        <v>3901</v>
      </c>
      <c r="G43" s="547">
        <v>4508</v>
      </c>
      <c r="H43" s="547">
        <v>4659</v>
      </c>
      <c r="I43" s="547">
        <v>3525</v>
      </c>
      <c r="J43" s="547">
        <v>3657</v>
      </c>
      <c r="K43" s="548">
        <v>244</v>
      </c>
      <c r="L43" s="379">
        <v>6.6721356302980581</v>
      </c>
    </row>
    <row r="44" spans="1:12" s="110" customFormat="1" ht="15" customHeight="1" x14ac:dyDescent="0.2">
      <c r="A44" s="380"/>
      <c r="B44" s="383"/>
      <c r="C44" s="365" t="s">
        <v>109</v>
      </c>
      <c r="D44" s="384"/>
      <c r="E44" s="382"/>
      <c r="F44" s="547">
        <v>27003</v>
      </c>
      <c r="G44" s="547">
        <v>28808</v>
      </c>
      <c r="H44" s="547">
        <v>28794</v>
      </c>
      <c r="I44" s="547">
        <v>23327</v>
      </c>
      <c r="J44" s="549">
        <v>27259</v>
      </c>
      <c r="K44" s="548">
        <v>-256</v>
      </c>
      <c r="L44" s="379">
        <v>-0.93913936681463006</v>
      </c>
    </row>
    <row r="45" spans="1:12" s="110" customFormat="1" ht="15" customHeight="1" x14ac:dyDescent="0.2">
      <c r="A45" s="380"/>
      <c r="B45" s="384"/>
      <c r="C45" s="381" t="s">
        <v>352</v>
      </c>
      <c r="D45" s="384"/>
      <c r="E45" s="382"/>
      <c r="F45" s="547">
        <v>9846</v>
      </c>
      <c r="G45" s="547">
        <v>10446</v>
      </c>
      <c r="H45" s="547">
        <v>10388</v>
      </c>
      <c r="I45" s="547">
        <v>8690</v>
      </c>
      <c r="J45" s="547">
        <v>9458</v>
      </c>
      <c r="K45" s="548">
        <v>388</v>
      </c>
      <c r="L45" s="379">
        <v>4.102347219285261</v>
      </c>
    </row>
    <row r="46" spans="1:12" s="110" customFormat="1" ht="15" customHeight="1" x14ac:dyDescent="0.2">
      <c r="A46" s="380"/>
      <c r="B46" s="383"/>
      <c r="C46" s="365" t="s">
        <v>110</v>
      </c>
      <c r="D46" s="384"/>
      <c r="E46" s="382"/>
      <c r="F46" s="547">
        <v>2922</v>
      </c>
      <c r="G46" s="547">
        <v>4005</v>
      </c>
      <c r="H46" s="547">
        <v>3929</v>
      </c>
      <c r="I46" s="547">
        <v>2142</v>
      </c>
      <c r="J46" s="547">
        <v>2748</v>
      </c>
      <c r="K46" s="548">
        <v>174</v>
      </c>
      <c r="L46" s="379">
        <v>6.3318777292576423</v>
      </c>
    </row>
    <row r="47" spans="1:12" s="110" customFormat="1" ht="15" customHeight="1" x14ac:dyDescent="0.2">
      <c r="A47" s="380"/>
      <c r="B47" s="384"/>
      <c r="C47" s="381" t="s">
        <v>352</v>
      </c>
      <c r="D47" s="384"/>
      <c r="E47" s="382"/>
      <c r="F47" s="547">
        <v>979</v>
      </c>
      <c r="G47" s="547">
        <v>845</v>
      </c>
      <c r="H47" s="547">
        <v>981</v>
      </c>
      <c r="I47" s="547">
        <v>799</v>
      </c>
      <c r="J47" s="549">
        <v>862</v>
      </c>
      <c r="K47" s="548">
        <v>117</v>
      </c>
      <c r="L47" s="379">
        <v>13.57308584686775</v>
      </c>
    </row>
    <row r="48" spans="1:12" s="110" customFormat="1" ht="15" customHeight="1" x14ac:dyDescent="0.2">
      <c r="A48" s="380"/>
      <c r="B48" s="384"/>
      <c r="C48" s="365" t="s">
        <v>111</v>
      </c>
      <c r="D48" s="385"/>
      <c r="E48" s="386"/>
      <c r="F48" s="547">
        <v>419</v>
      </c>
      <c r="G48" s="547">
        <v>535</v>
      </c>
      <c r="H48" s="547">
        <v>466</v>
      </c>
      <c r="I48" s="547">
        <v>324</v>
      </c>
      <c r="J48" s="547">
        <v>408</v>
      </c>
      <c r="K48" s="548">
        <v>11</v>
      </c>
      <c r="L48" s="379">
        <v>2.6960784313725492</v>
      </c>
    </row>
    <row r="49" spans="1:12" s="110" customFormat="1" ht="15" customHeight="1" x14ac:dyDescent="0.2">
      <c r="A49" s="380"/>
      <c r="B49" s="384"/>
      <c r="C49" s="381" t="s">
        <v>352</v>
      </c>
      <c r="D49" s="384"/>
      <c r="E49" s="382"/>
      <c r="F49" s="547">
        <v>215</v>
      </c>
      <c r="G49" s="547">
        <v>348</v>
      </c>
      <c r="H49" s="547">
        <v>253</v>
      </c>
      <c r="I49" s="547">
        <v>182</v>
      </c>
      <c r="J49" s="547">
        <v>202</v>
      </c>
      <c r="K49" s="548">
        <v>13</v>
      </c>
      <c r="L49" s="379">
        <v>6.435643564356436</v>
      </c>
    </row>
    <row r="50" spans="1:12" s="110" customFormat="1" ht="15" customHeight="1" x14ac:dyDescent="0.2">
      <c r="A50" s="380"/>
      <c r="B50" s="383" t="s">
        <v>113</v>
      </c>
      <c r="C50" s="381" t="s">
        <v>181</v>
      </c>
      <c r="D50" s="384"/>
      <c r="E50" s="382"/>
      <c r="F50" s="547">
        <v>24185</v>
      </c>
      <c r="G50" s="547">
        <v>26731</v>
      </c>
      <c r="H50" s="547">
        <v>27723</v>
      </c>
      <c r="I50" s="547">
        <v>20797</v>
      </c>
      <c r="J50" s="549">
        <v>25037</v>
      </c>
      <c r="K50" s="548">
        <v>-852</v>
      </c>
      <c r="L50" s="379">
        <v>-3.4029636138514996</v>
      </c>
    </row>
    <row r="51" spans="1:12" s="110" customFormat="1" ht="15" customHeight="1" x14ac:dyDescent="0.2">
      <c r="A51" s="380"/>
      <c r="B51" s="384"/>
      <c r="C51" s="381" t="s">
        <v>352</v>
      </c>
      <c r="D51" s="384"/>
      <c r="E51" s="382"/>
      <c r="F51" s="547">
        <v>7685</v>
      </c>
      <c r="G51" s="547">
        <v>7655</v>
      </c>
      <c r="H51" s="547">
        <v>8457</v>
      </c>
      <c r="I51" s="547">
        <v>6735</v>
      </c>
      <c r="J51" s="547">
        <v>7554</v>
      </c>
      <c r="K51" s="548">
        <v>131</v>
      </c>
      <c r="L51" s="379">
        <v>1.7341805665872385</v>
      </c>
    </row>
    <row r="52" spans="1:12" s="110" customFormat="1" ht="15" customHeight="1" x14ac:dyDescent="0.2">
      <c r="A52" s="380"/>
      <c r="B52" s="383"/>
      <c r="C52" s="381" t="s">
        <v>182</v>
      </c>
      <c r="D52" s="384"/>
      <c r="E52" s="382"/>
      <c r="F52" s="547">
        <v>13255</v>
      </c>
      <c r="G52" s="547">
        <v>13998</v>
      </c>
      <c r="H52" s="547">
        <v>14057</v>
      </c>
      <c r="I52" s="547">
        <v>11421</v>
      </c>
      <c r="J52" s="547">
        <v>12268</v>
      </c>
      <c r="K52" s="548">
        <v>987</v>
      </c>
      <c r="L52" s="379">
        <v>8.0453211607433968</v>
      </c>
    </row>
    <row r="53" spans="1:12" s="269" customFormat="1" ht="11.25" customHeight="1" x14ac:dyDescent="0.2">
      <c r="A53" s="380"/>
      <c r="B53" s="384"/>
      <c r="C53" s="381" t="s">
        <v>352</v>
      </c>
      <c r="D53" s="384"/>
      <c r="E53" s="382"/>
      <c r="F53" s="547">
        <v>7256</v>
      </c>
      <c r="G53" s="547">
        <v>8492</v>
      </c>
      <c r="H53" s="547">
        <v>7824</v>
      </c>
      <c r="I53" s="547">
        <v>6461</v>
      </c>
      <c r="J53" s="549">
        <v>6625</v>
      </c>
      <c r="K53" s="548">
        <v>631</v>
      </c>
      <c r="L53" s="379">
        <v>9.524528301886793</v>
      </c>
    </row>
    <row r="54" spans="1:12" s="151" customFormat="1" ht="12.75" customHeight="1" x14ac:dyDescent="0.2">
      <c r="A54" s="380"/>
      <c r="B54" s="383" t="s">
        <v>113</v>
      </c>
      <c r="C54" s="383" t="s">
        <v>116</v>
      </c>
      <c r="D54" s="384"/>
      <c r="E54" s="382"/>
      <c r="F54" s="547">
        <v>25566</v>
      </c>
      <c r="G54" s="547">
        <v>28053</v>
      </c>
      <c r="H54" s="547">
        <v>28501</v>
      </c>
      <c r="I54" s="547">
        <v>22232</v>
      </c>
      <c r="J54" s="547">
        <v>26583</v>
      </c>
      <c r="K54" s="548">
        <v>-1017</v>
      </c>
      <c r="L54" s="379">
        <v>-3.8257533009818303</v>
      </c>
    </row>
    <row r="55" spans="1:12" ht="11.25" x14ac:dyDescent="0.2">
      <c r="A55" s="380"/>
      <c r="B55" s="384"/>
      <c r="C55" s="381" t="s">
        <v>352</v>
      </c>
      <c r="D55" s="384"/>
      <c r="E55" s="382"/>
      <c r="F55" s="547">
        <v>9582</v>
      </c>
      <c r="G55" s="547">
        <v>9881</v>
      </c>
      <c r="H55" s="547">
        <v>10291</v>
      </c>
      <c r="I55" s="547">
        <v>8942</v>
      </c>
      <c r="J55" s="547">
        <v>9816</v>
      </c>
      <c r="K55" s="548">
        <v>-234</v>
      </c>
      <c r="L55" s="379">
        <v>-2.3838630806845966</v>
      </c>
    </row>
    <row r="56" spans="1:12" ht="14.25" customHeight="1" x14ac:dyDescent="0.2">
      <c r="A56" s="380"/>
      <c r="B56" s="384"/>
      <c r="C56" s="383" t="s">
        <v>117</v>
      </c>
      <c r="D56" s="384"/>
      <c r="E56" s="382"/>
      <c r="F56" s="547">
        <v>11766</v>
      </c>
      <c r="G56" s="547">
        <v>12596</v>
      </c>
      <c r="H56" s="547">
        <v>13178</v>
      </c>
      <c r="I56" s="547">
        <v>9899</v>
      </c>
      <c r="J56" s="547">
        <v>10630</v>
      </c>
      <c r="K56" s="548">
        <v>1136</v>
      </c>
      <c r="L56" s="379">
        <v>10.686735653809972</v>
      </c>
    </row>
    <row r="57" spans="1:12" ht="18.75" customHeight="1" x14ac:dyDescent="0.2">
      <c r="A57" s="387"/>
      <c r="B57" s="388"/>
      <c r="C57" s="389" t="s">
        <v>352</v>
      </c>
      <c r="D57" s="388"/>
      <c r="E57" s="390"/>
      <c r="F57" s="550">
        <v>5338</v>
      </c>
      <c r="G57" s="551">
        <v>6246</v>
      </c>
      <c r="H57" s="551">
        <v>5958</v>
      </c>
      <c r="I57" s="551">
        <v>4231</v>
      </c>
      <c r="J57" s="551">
        <v>4346</v>
      </c>
      <c r="K57" s="552">
        <f t="shared" ref="K57" si="0">IF(OR(F57=".",J57=".")=TRUE,".",IF(OR(F57="*",J57="*")=TRUE,"*",IF(AND(F57="-",J57="-")=TRUE,"-",IF(AND(ISNUMBER(J57),ISNUMBER(F57))=TRUE,IF(F57-J57=0,0,F57-J57),IF(ISNUMBER(F57)=TRUE,F57,-J57)))))</f>
        <v>992</v>
      </c>
      <c r="L57" s="391">
        <f t="shared" ref="L57" si="1">IF(K57 =".",".",IF(K57 ="*","*",IF(K57="-","-",IF(K57=0,0,IF(OR(J57="-",J57=".",F57="-",F57=".")=TRUE,"X",IF(J57=0,"0,0",IF(ABS(K57*100/J57)&gt;250,".X",(K57*100/J57))))))))</f>
        <v>22.825586746433501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38650</v>
      </c>
      <c r="E11" s="114">
        <v>42740</v>
      </c>
      <c r="F11" s="114">
        <v>49033</v>
      </c>
      <c r="G11" s="114">
        <v>33196</v>
      </c>
      <c r="H11" s="140">
        <v>38582</v>
      </c>
      <c r="I11" s="115">
        <v>68</v>
      </c>
      <c r="J11" s="116">
        <v>0.17624799129127572</v>
      </c>
    </row>
    <row r="12" spans="1:15" s="110" customFormat="1" ht="24.95" customHeight="1" x14ac:dyDescent="0.2">
      <c r="A12" s="193" t="s">
        <v>132</v>
      </c>
      <c r="B12" s="194" t="s">
        <v>133</v>
      </c>
      <c r="C12" s="113">
        <v>0.60543337645536865</v>
      </c>
      <c r="D12" s="115">
        <v>234</v>
      </c>
      <c r="E12" s="114">
        <v>65</v>
      </c>
      <c r="F12" s="114">
        <v>155</v>
      </c>
      <c r="G12" s="114">
        <v>112</v>
      </c>
      <c r="H12" s="140">
        <v>281</v>
      </c>
      <c r="I12" s="115">
        <v>-47</v>
      </c>
      <c r="J12" s="116">
        <v>-16.725978647686834</v>
      </c>
    </row>
    <row r="13" spans="1:15" s="110" customFormat="1" ht="24.95" customHeight="1" x14ac:dyDescent="0.2">
      <c r="A13" s="193" t="s">
        <v>134</v>
      </c>
      <c r="B13" s="199" t="s">
        <v>214</v>
      </c>
      <c r="C13" s="113">
        <v>0.74514877102199228</v>
      </c>
      <c r="D13" s="115">
        <v>288</v>
      </c>
      <c r="E13" s="114">
        <v>164</v>
      </c>
      <c r="F13" s="114">
        <v>243</v>
      </c>
      <c r="G13" s="114">
        <v>163</v>
      </c>
      <c r="H13" s="140">
        <v>208</v>
      </c>
      <c r="I13" s="115">
        <v>80</v>
      </c>
      <c r="J13" s="116">
        <v>38.46153846153846</v>
      </c>
    </row>
    <row r="14" spans="1:15" s="287" customFormat="1" ht="24.95" customHeight="1" x14ac:dyDescent="0.2">
      <c r="A14" s="193" t="s">
        <v>215</v>
      </c>
      <c r="B14" s="199" t="s">
        <v>137</v>
      </c>
      <c r="C14" s="113">
        <v>3.4359637774902976</v>
      </c>
      <c r="D14" s="115">
        <v>1328</v>
      </c>
      <c r="E14" s="114">
        <v>7643</v>
      </c>
      <c r="F14" s="114">
        <v>2005</v>
      </c>
      <c r="G14" s="114">
        <v>1223</v>
      </c>
      <c r="H14" s="140">
        <v>1715</v>
      </c>
      <c r="I14" s="115">
        <v>-387</v>
      </c>
      <c r="J14" s="116">
        <v>-22.565597667638485</v>
      </c>
      <c r="K14" s="110"/>
      <c r="L14" s="110"/>
      <c r="M14" s="110"/>
      <c r="N14" s="110"/>
      <c r="O14" s="110"/>
    </row>
    <row r="15" spans="1:15" s="110" customFormat="1" ht="24.95" customHeight="1" x14ac:dyDescent="0.2">
      <c r="A15" s="193" t="s">
        <v>216</v>
      </c>
      <c r="B15" s="199" t="s">
        <v>217</v>
      </c>
      <c r="C15" s="113">
        <v>0.9029754204398448</v>
      </c>
      <c r="D15" s="115">
        <v>349</v>
      </c>
      <c r="E15" s="114">
        <v>340</v>
      </c>
      <c r="F15" s="114">
        <v>470</v>
      </c>
      <c r="G15" s="114">
        <v>287</v>
      </c>
      <c r="H15" s="140">
        <v>449</v>
      </c>
      <c r="I15" s="115">
        <v>-100</v>
      </c>
      <c r="J15" s="116">
        <v>-22.271714922048996</v>
      </c>
    </row>
    <row r="16" spans="1:15" s="287" customFormat="1" ht="24.95" customHeight="1" x14ac:dyDescent="0.2">
      <c r="A16" s="193" t="s">
        <v>218</v>
      </c>
      <c r="B16" s="199" t="s">
        <v>141</v>
      </c>
      <c r="C16" s="113">
        <v>1.6869340232858991</v>
      </c>
      <c r="D16" s="115">
        <v>652</v>
      </c>
      <c r="E16" s="114">
        <v>7055</v>
      </c>
      <c r="F16" s="114">
        <v>842</v>
      </c>
      <c r="G16" s="114">
        <v>627</v>
      </c>
      <c r="H16" s="140">
        <v>852</v>
      </c>
      <c r="I16" s="115">
        <v>-200</v>
      </c>
      <c r="J16" s="116">
        <v>-23.474178403755868</v>
      </c>
      <c r="K16" s="110"/>
      <c r="L16" s="110"/>
      <c r="M16" s="110"/>
      <c r="N16" s="110"/>
      <c r="O16" s="110"/>
    </row>
    <row r="17" spans="1:15" s="110" customFormat="1" ht="24.95" customHeight="1" x14ac:dyDescent="0.2">
      <c r="A17" s="193" t="s">
        <v>142</v>
      </c>
      <c r="B17" s="199" t="s">
        <v>220</v>
      </c>
      <c r="C17" s="113">
        <v>0.84605433376455363</v>
      </c>
      <c r="D17" s="115">
        <v>327</v>
      </c>
      <c r="E17" s="114">
        <v>248</v>
      </c>
      <c r="F17" s="114">
        <v>693</v>
      </c>
      <c r="G17" s="114">
        <v>309</v>
      </c>
      <c r="H17" s="140">
        <v>414</v>
      </c>
      <c r="I17" s="115">
        <v>-87</v>
      </c>
      <c r="J17" s="116">
        <v>-21.014492753623188</v>
      </c>
    </row>
    <row r="18" spans="1:15" s="287" customFormat="1" ht="24.95" customHeight="1" x14ac:dyDescent="0.2">
      <c r="A18" s="201" t="s">
        <v>144</v>
      </c>
      <c r="B18" s="202" t="s">
        <v>145</v>
      </c>
      <c r="C18" s="113">
        <v>3.7076326002587323</v>
      </c>
      <c r="D18" s="115">
        <v>1433</v>
      </c>
      <c r="E18" s="114">
        <v>910</v>
      </c>
      <c r="F18" s="114">
        <v>1674</v>
      </c>
      <c r="G18" s="114">
        <v>1129</v>
      </c>
      <c r="H18" s="140">
        <v>1210</v>
      </c>
      <c r="I18" s="115">
        <v>223</v>
      </c>
      <c r="J18" s="116">
        <v>18.429752066115704</v>
      </c>
      <c r="K18" s="110"/>
      <c r="L18" s="110"/>
      <c r="M18" s="110"/>
      <c r="N18" s="110"/>
      <c r="O18" s="110"/>
    </row>
    <row r="19" spans="1:15" s="110" customFormat="1" ht="24.95" customHeight="1" x14ac:dyDescent="0.2">
      <c r="A19" s="193" t="s">
        <v>146</v>
      </c>
      <c r="B19" s="199" t="s">
        <v>147</v>
      </c>
      <c r="C19" s="113">
        <v>11.795601552393274</v>
      </c>
      <c r="D19" s="115">
        <v>4559</v>
      </c>
      <c r="E19" s="114">
        <v>4315</v>
      </c>
      <c r="F19" s="114">
        <v>5521</v>
      </c>
      <c r="G19" s="114">
        <v>3967</v>
      </c>
      <c r="H19" s="140">
        <v>4815</v>
      </c>
      <c r="I19" s="115">
        <v>-256</v>
      </c>
      <c r="J19" s="116">
        <v>-5.3167185877466254</v>
      </c>
    </row>
    <row r="20" spans="1:15" s="287" customFormat="1" ht="24.95" customHeight="1" x14ac:dyDescent="0.2">
      <c r="A20" s="193" t="s">
        <v>148</v>
      </c>
      <c r="B20" s="199" t="s">
        <v>149</v>
      </c>
      <c r="C20" s="113">
        <v>5.4178525226390688</v>
      </c>
      <c r="D20" s="115">
        <v>2094</v>
      </c>
      <c r="E20" s="114">
        <v>2105</v>
      </c>
      <c r="F20" s="114">
        <v>2094</v>
      </c>
      <c r="G20" s="114">
        <v>1603</v>
      </c>
      <c r="H20" s="140">
        <v>1891</v>
      </c>
      <c r="I20" s="115">
        <v>203</v>
      </c>
      <c r="J20" s="116">
        <v>10.735060814383925</v>
      </c>
      <c r="K20" s="110"/>
      <c r="L20" s="110"/>
      <c r="M20" s="110"/>
      <c r="N20" s="110"/>
      <c r="O20" s="110"/>
    </row>
    <row r="21" spans="1:15" s="110" customFormat="1" ht="24.95" customHeight="1" x14ac:dyDescent="0.2">
      <c r="A21" s="201" t="s">
        <v>150</v>
      </c>
      <c r="B21" s="202" t="s">
        <v>151</v>
      </c>
      <c r="C21" s="113">
        <v>6.4838292367399744</v>
      </c>
      <c r="D21" s="115">
        <v>2506</v>
      </c>
      <c r="E21" s="114">
        <v>2802</v>
      </c>
      <c r="F21" s="114">
        <v>3143</v>
      </c>
      <c r="G21" s="114">
        <v>2854</v>
      </c>
      <c r="H21" s="140">
        <v>3187</v>
      </c>
      <c r="I21" s="115">
        <v>-681</v>
      </c>
      <c r="J21" s="116">
        <v>-21.368057734546596</v>
      </c>
    </row>
    <row r="22" spans="1:15" s="110" customFormat="1" ht="24.95" customHeight="1" x14ac:dyDescent="0.2">
      <c r="A22" s="201" t="s">
        <v>152</v>
      </c>
      <c r="B22" s="199" t="s">
        <v>153</v>
      </c>
      <c r="C22" s="113">
        <v>5.7878395860284604</v>
      </c>
      <c r="D22" s="115">
        <v>2237</v>
      </c>
      <c r="E22" s="114">
        <v>1763</v>
      </c>
      <c r="F22" s="114">
        <v>2198</v>
      </c>
      <c r="G22" s="114">
        <v>1908</v>
      </c>
      <c r="H22" s="140">
        <v>2561</v>
      </c>
      <c r="I22" s="115">
        <v>-324</v>
      </c>
      <c r="J22" s="116">
        <v>-12.651308082780163</v>
      </c>
    </row>
    <row r="23" spans="1:15" s="110" customFormat="1" ht="24.95" customHeight="1" x14ac:dyDescent="0.2">
      <c r="A23" s="193" t="s">
        <v>154</v>
      </c>
      <c r="B23" s="199" t="s">
        <v>155</v>
      </c>
      <c r="C23" s="113">
        <v>2.9987063389391979</v>
      </c>
      <c r="D23" s="115">
        <v>1159</v>
      </c>
      <c r="E23" s="114">
        <v>945</v>
      </c>
      <c r="F23" s="114">
        <v>1316</v>
      </c>
      <c r="G23" s="114">
        <v>927</v>
      </c>
      <c r="H23" s="140">
        <v>1197</v>
      </c>
      <c r="I23" s="115">
        <v>-38</v>
      </c>
      <c r="J23" s="116">
        <v>-3.1746031746031744</v>
      </c>
    </row>
    <row r="24" spans="1:15" s="110" customFormat="1" ht="24.95" customHeight="1" x14ac:dyDescent="0.2">
      <c r="A24" s="193" t="s">
        <v>156</v>
      </c>
      <c r="B24" s="199" t="s">
        <v>221</v>
      </c>
      <c r="C24" s="113">
        <v>19.498059508408797</v>
      </c>
      <c r="D24" s="115">
        <v>7536</v>
      </c>
      <c r="E24" s="114">
        <v>7575</v>
      </c>
      <c r="F24" s="114">
        <v>8015</v>
      </c>
      <c r="G24" s="114">
        <v>5451</v>
      </c>
      <c r="H24" s="140">
        <v>6781</v>
      </c>
      <c r="I24" s="115">
        <v>755</v>
      </c>
      <c r="J24" s="116">
        <v>11.134051024922577</v>
      </c>
    </row>
    <row r="25" spans="1:15" s="110" customFormat="1" ht="24.95" customHeight="1" x14ac:dyDescent="0.2">
      <c r="A25" s="193" t="s">
        <v>222</v>
      </c>
      <c r="B25" s="204" t="s">
        <v>159</v>
      </c>
      <c r="C25" s="113">
        <v>12.680465717981889</v>
      </c>
      <c r="D25" s="115">
        <v>4901</v>
      </c>
      <c r="E25" s="114">
        <v>3698</v>
      </c>
      <c r="F25" s="114">
        <v>8082</v>
      </c>
      <c r="G25" s="114">
        <v>3911</v>
      </c>
      <c r="H25" s="140">
        <v>4322</v>
      </c>
      <c r="I25" s="115">
        <v>579</v>
      </c>
      <c r="J25" s="116">
        <v>13.396575659416937</v>
      </c>
    </row>
    <row r="26" spans="1:15" s="110" customFormat="1" ht="24.95" customHeight="1" x14ac:dyDescent="0.2">
      <c r="A26" s="201">
        <v>782.78300000000002</v>
      </c>
      <c r="B26" s="203" t="s">
        <v>160</v>
      </c>
      <c r="C26" s="113">
        <v>9.9948253557567917</v>
      </c>
      <c r="D26" s="115">
        <v>3863</v>
      </c>
      <c r="E26" s="114">
        <v>3689</v>
      </c>
      <c r="F26" s="114">
        <v>4894</v>
      </c>
      <c r="G26" s="114">
        <v>3869</v>
      </c>
      <c r="H26" s="140">
        <v>3803</v>
      </c>
      <c r="I26" s="115">
        <v>60</v>
      </c>
      <c r="J26" s="116">
        <v>1.5777018143570865</v>
      </c>
    </row>
    <row r="27" spans="1:15" s="110" customFormat="1" ht="24.95" customHeight="1" x14ac:dyDescent="0.2">
      <c r="A27" s="193" t="s">
        <v>161</v>
      </c>
      <c r="B27" s="199" t="s">
        <v>162</v>
      </c>
      <c r="C27" s="113">
        <v>2.2043984476067271</v>
      </c>
      <c r="D27" s="115">
        <v>852</v>
      </c>
      <c r="E27" s="114">
        <v>877</v>
      </c>
      <c r="F27" s="114">
        <v>1533</v>
      </c>
      <c r="G27" s="114">
        <v>724</v>
      </c>
      <c r="H27" s="140">
        <v>805</v>
      </c>
      <c r="I27" s="115">
        <v>47</v>
      </c>
      <c r="J27" s="116">
        <v>5.8385093167701863</v>
      </c>
    </row>
    <row r="28" spans="1:15" s="110" customFormat="1" ht="24.95" customHeight="1" x14ac:dyDescent="0.2">
      <c r="A28" s="193" t="s">
        <v>163</v>
      </c>
      <c r="B28" s="199" t="s">
        <v>164</v>
      </c>
      <c r="C28" s="113">
        <v>2.0983182406209573</v>
      </c>
      <c r="D28" s="115">
        <v>811</v>
      </c>
      <c r="E28" s="114">
        <v>1064</v>
      </c>
      <c r="F28" s="114">
        <v>1218</v>
      </c>
      <c r="G28" s="114">
        <v>946</v>
      </c>
      <c r="H28" s="140">
        <v>780</v>
      </c>
      <c r="I28" s="115">
        <v>31</v>
      </c>
      <c r="J28" s="116">
        <v>3.9743589743589745</v>
      </c>
    </row>
    <row r="29" spans="1:15" s="110" customFormat="1" ht="24.95" customHeight="1" x14ac:dyDescent="0.2">
      <c r="A29" s="193">
        <v>86</v>
      </c>
      <c r="B29" s="199" t="s">
        <v>165</v>
      </c>
      <c r="C29" s="113">
        <v>4.7554980595084091</v>
      </c>
      <c r="D29" s="115">
        <v>1838</v>
      </c>
      <c r="E29" s="114">
        <v>1709</v>
      </c>
      <c r="F29" s="114">
        <v>2164</v>
      </c>
      <c r="G29" s="114">
        <v>1490</v>
      </c>
      <c r="H29" s="140">
        <v>1804</v>
      </c>
      <c r="I29" s="115">
        <v>34</v>
      </c>
      <c r="J29" s="116">
        <v>1.8847006651884701</v>
      </c>
    </row>
    <row r="30" spans="1:15" s="110" customFormat="1" ht="24.95" customHeight="1" x14ac:dyDescent="0.2">
      <c r="A30" s="193">
        <v>87.88</v>
      </c>
      <c r="B30" s="204" t="s">
        <v>166</v>
      </c>
      <c r="C30" s="113">
        <v>3.7464424320827945</v>
      </c>
      <c r="D30" s="115">
        <v>1448</v>
      </c>
      <c r="E30" s="114">
        <v>1860</v>
      </c>
      <c r="F30" s="114">
        <v>3050</v>
      </c>
      <c r="G30" s="114">
        <v>1396</v>
      </c>
      <c r="H30" s="140">
        <v>1564</v>
      </c>
      <c r="I30" s="115">
        <v>-116</v>
      </c>
      <c r="J30" s="116">
        <v>-7.4168797953964196</v>
      </c>
    </row>
    <row r="31" spans="1:15" s="110" customFormat="1" ht="24.95" customHeight="1" x14ac:dyDescent="0.2">
      <c r="A31" s="193" t="s">
        <v>167</v>
      </c>
      <c r="B31" s="199" t="s">
        <v>168</v>
      </c>
      <c r="C31" s="113">
        <v>4.0413971539456659</v>
      </c>
      <c r="D31" s="115">
        <v>1562</v>
      </c>
      <c r="E31" s="114">
        <v>1555</v>
      </c>
      <c r="F31" s="114">
        <v>1728</v>
      </c>
      <c r="G31" s="114">
        <v>1523</v>
      </c>
      <c r="H31" s="140">
        <v>1658</v>
      </c>
      <c r="I31" s="115">
        <v>-96</v>
      </c>
      <c r="J31" s="116">
        <v>-5.7901085645355854</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0.60543337645536865</v>
      </c>
      <c r="D34" s="115">
        <v>234</v>
      </c>
      <c r="E34" s="114">
        <v>65</v>
      </c>
      <c r="F34" s="114">
        <v>155</v>
      </c>
      <c r="G34" s="114">
        <v>112</v>
      </c>
      <c r="H34" s="140">
        <v>281</v>
      </c>
      <c r="I34" s="115">
        <v>-47</v>
      </c>
      <c r="J34" s="116">
        <v>-16.725978647686834</v>
      </c>
    </row>
    <row r="35" spans="1:10" s="110" customFormat="1" ht="24.95" customHeight="1" x14ac:dyDescent="0.2">
      <c r="A35" s="292" t="s">
        <v>171</v>
      </c>
      <c r="B35" s="293" t="s">
        <v>172</v>
      </c>
      <c r="C35" s="113">
        <v>7.8887451487710223</v>
      </c>
      <c r="D35" s="115">
        <v>3049</v>
      </c>
      <c r="E35" s="114">
        <v>8717</v>
      </c>
      <c r="F35" s="114">
        <v>3922</v>
      </c>
      <c r="G35" s="114">
        <v>2515</v>
      </c>
      <c r="H35" s="140">
        <v>3133</v>
      </c>
      <c r="I35" s="115">
        <v>-84</v>
      </c>
      <c r="J35" s="116">
        <v>-2.6811362910947971</v>
      </c>
    </row>
    <row r="36" spans="1:10" s="110" customFormat="1" ht="24.95" customHeight="1" x14ac:dyDescent="0.2">
      <c r="A36" s="294" t="s">
        <v>173</v>
      </c>
      <c r="B36" s="295" t="s">
        <v>174</v>
      </c>
      <c r="C36" s="125">
        <v>91.503234152651999</v>
      </c>
      <c r="D36" s="143">
        <v>35366</v>
      </c>
      <c r="E36" s="144">
        <v>33957</v>
      </c>
      <c r="F36" s="144">
        <v>44956</v>
      </c>
      <c r="G36" s="144">
        <v>30569</v>
      </c>
      <c r="H36" s="145">
        <v>35168</v>
      </c>
      <c r="I36" s="143">
        <v>198</v>
      </c>
      <c r="J36" s="146">
        <v>0.56301182893539581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38650</v>
      </c>
      <c r="F11" s="264">
        <v>42740</v>
      </c>
      <c r="G11" s="264">
        <v>49033</v>
      </c>
      <c r="H11" s="264">
        <v>33196</v>
      </c>
      <c r="I11" s="265">
        <v>38582</v>
      </c>
      <c r="J11" s="263">
        <v>68</v>
      </c>
      <c r="K11" s="266">
        <v>0.17624799129127572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23.692108667529109</v>
      </c>
      <c r="E13" s="115">
        <v>9157</v>
      </c>
      <c r="F13" s="114">
        <v>11365</v>
      </c>
      <c r="G13" s="114">
        <v>12120</v>
      </c>
      <c r="H13" s="114">
        <v>7330</v>
      </c>
      <c r="I13" s="140">
        <v>8560</v>
      </c>
      <c r="J13" s="115">
        <v>597</v>
      </c>
      <c r="K13" s="116">
        <v>6.9742990654205608</v>
      </c>
    </row>
    <row r="14" spans="1:15" ht="15.95" customHeight="1" x14ac:dyDescent="0.2">
      <c r="A14" s="306" t="s">
        <v>230</v>
      </c>
      <c r="B14" s="307"/>
      <c r="C14" s="308"/>
      <c r="D14" s="113">
        <v>44.957309184993534</v>
      </c>
      <c r="E14" s="115">
        <v>17376</v>
      </c>
      <c r="F14" s="114">
        <v>19899</v>
      </c>
      <c r="G14" s="114">
        <v>24285</v>
      </c>
      <c r="H14" s="114">
        <v>15587</v>
      </c>
      <c r="I14" s="140">
        <v>17840</v>
      </c>
      <c r="J14" s="115">
        <v>-464</v>
      </c>
      <c r="K14" s="116">
        <v>-2.600896860986547</v>
      </c>
    </row>
    <row r="15" spans="1:15" ht="15.95" customHeight="1" x14ac:dyDescent="0.2">
      <c r="A15" s="306" t="s">
        <v>231</v>
      </c>
      <c r="B15" s="307"/>
      <c r="C15" s="308"/>
      <c r="D15" s="113">
        <v>13.738680465717982</v>
      </c>
      <c r="E15" s="115">
        <v>5310</v>
      </c>
      <c r="F15" s="114">
        <v>5005</v>
      </c>
      <c r="G15" s="114">
        <v>5614</v>
      </c>
      <c r="H15" s="114">
        <v>4229</v>
      </c>
      <c r="I15" s="140">
        <v>5366</v>
      </c>
      <c r="J15" s="115">
        <v>-56</v>
      </c>
      <c r="K15" s="116">
        <v>-1.0436079016026836</v>
      </c>
    </row>
    <row r="16" spans="1:15" ht="15.95" customHeight="1" x14ac:dyDescent="0.2">
      <c r="A16" s="306" t="s">
        <v>232</v>
      </c>
      <c r="B16" s="307"/>
      <c r="C16" s="308"/>
      <c r="D16" s="113">
        <v>17.534282018111256</v>
      </c>
      <c r="E16" s="115">
        <v>6777</v>
      </c>
      <c r="F16" s="114">
        <v>6419</v>
      </c>
      <c r="G16" s="114">
        <v>6895</v>
      </c>
      <c r="H16" s="114">
        <v>6016</v>
      </c>
      <c r="I16" s="140">
        <v>6783</v>
      </c>
      <c r="J16" s="115">
        <v>-6</v>
      </c>
      <c r="K16" s="116">
        <v>-8.845643520566121E-2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0.6985769728331177</v>
      </c>
      <c r="E18" s="115">
        <v>270</v>
      </c>
      <c r="F18" s="114">
        <v>80</v>
      </c>
      <c r="G18" s="114">
        <v>221</v>
      </c>
      <c r="H18" s="114">
        <v>167</v>
      </c>
      <c r="I18" s="140">
        <v>292</v>
      </c>
      <c r="J18" s="115">
        <v>-22</v>
      </c>
      <c r="K18" s="116">
        <v>-7.5342465753424657</v>
      </c>
    </row>
    <row r="19" spans="1:11" ht="14.1" customHeight="1" x14ac:dyDescent="0.2">
      <c r="A19" s="306" t="s">
        <v>235</v>
      </c>
      <c r="B19" s="307" t="s">
        <v>236</v>
      </c>
      <c r="C19" s="308"/>
      <c r="D19" s="113">
        <v>0.62613195342820183</v>
      </c>
      <c r="E19" s="115">
        <v>242</v>
      </c>
      <c r="F19" s="114">
        <v>59</v>
      </c>
      <c r="G19" s="114">
        <v>159</v>
      </c>
      <c r="H19" s="114">
        <v>137</v>
      </c>
      <c r="I19" s="140">
        <v>257</v>
      </c>
      <c r="J19" s="115">
        <v>-15</v>
      </c>
      <c r="K19" s="116">
        <v>-5.836575875486381</v>
      </c>
    </row>
    <row r="20" spans="1:11" ht="14.1" customHeight="1" x14ac:dyDescent="0.2">
      <c r="A20" s="306">
        <v>12</v>
      </c>
      <c r="B20" s="307" t="s">
        <v>237</v>
      </c>
      <c r="C20" s="308"/>
      <c r="D20" s="113">
        <v>0.50194049159120313</v>
      </c>
      <c r="E20" s="115">
        <v>194</v>
      </c>
      <c r="F20" s="114">
        <v>102</v>
      </c>
      <c r="G20" s="114">
        <v>249</v>
      </c>
      <c r="H20" s="114">
        <v>173</v>
      </c>
      <c r="I20" s="140">
        <v>240</v>
      </c>
      <c r="J20" s="115">
        <v>-46</v>
      </c>
      <c r="K20" s="116">
        <v>-19.166666666666668</v>
      </c>
    </row>
    <row r="21" spans="1:11" ht="14.1" customHeight="1" x14ac:dyDescent="0.2">
      <c r="A21" s="306">
        <v>21</v>
      </c>
      <c r="B21" s="307" t="s">
        <v>238</v>
      </c>
      <c r="C21" s="308"/>
      <c r="D21" s="113">
        <v>0.11125485122897801</v>
      </c>
      <c r="E21" s="115">
        <v>43</v>
      </c>
      <c r="F21" s="114">
        <v>29</v>
      </c>
      <c r="G21" s="114">
        <v>54</v>
      </c>
      <c r="H21" s="114">
        <v>38</v>
      </c>
      <c r="I21" s="140">
        <v>47</v>
      </c>
      <c r="J21" s="115">
        <v>-4</v>
      </c>
      <c r="K21" s="116">
        <v>-8.5106382978723403</v>
      </c>
    </row>
    <row r="22" spans="1:11" ht="14.1" customHeight="1" x14ac:dyDescent="0.2">
      <c r="A22" s="306">
        <v>22</v>
      </c>
      <c r="B22" s="307" t="s">
        <v>239</v>
      </c>
      <c r="C22" s="308"/>
      <c r="D22" s="113">
        <v>0.39327296248382926</v>
      </c>
      <c r="E22" s="115">
        <v>152</v>
      </c>
      <c r="F22" s="114">
        <v>594</v>
      </c>
      <c r="G22" s="114">
        <v>212</v>
      </c>
      <c r="H22" s="114">
        <v>136</v>
      </c>
      <c r="I22" s="140">
        <v>127</v>
      </c>
      <c r="J22" s="115">
        <v>25</v>
      </c>
      <c r="K22" s="116">
        <v>19.685039370078741</v>
      </c>
    </row>
    <row r="23" spans="1:11" ht="14.1" customHeight="1" x14ac:dyDescent="0.2">
      <c r="A23" s="306">
        <v>23</v>
      </c>
      <c r="B23" s="307" t="s">
        <v>240</v>
      </c>
      <c r="C23" s="308"/>
      <c r="D23" s="113">
        <v>0.89521345407503239</v>
      </c>
      <c r="E23" s="115">
        <v>346</v>
      </c>
      <c r="F23" s="114">
        <v>273</v>
      </c>
      <c r="G23" s="114">
        <v>382</v>
      </c>
      <c r="H23" s="114">
        <v>337</v>
      </c>
      <c r="I23" s="140">
        <v>352</v>
      </c>
      <c r="J23" s="115">
        <v>-6</v>
      </c>
      <c r="K23" s="116">
        <v>-1.7045454545454546</v>
      </c>
    </row>
    <row r="24" spans="1:11" ht="14.1" customHeight="1" x14ac:dyDescent="0.2">
      <c r="A24" s="306">
        <v>24</v>
      </c>
      <c r="B24" s="307" t="s">
        <v>241</v>
      </c>
      <c r="C24" s="308"/>
      <c r="D24" s="113">
        <v>0.85381630012936616</v>
      </c>
      <c r="E24" s="115">
        <v>330</v>
      </c>
      <c r="F24" s="114">
        <v>580</v>
      </c>
      <c r="G24" s="114">
        <v>436</v>
      </c>
      <c r="H24" s="114">
        <v>379</v>
      </c>
      <c r="I24" s="140">
        <v>349</v>
      </c>
      <c r="J24" s="115">
        <v>-19</v>
      </c>
      <c r="K24" s="116">
        <v>-5.4441260744985671</v>
      </c>
    </row>
    <row r="25" spans="1:11" ht="14.1" customHeight="1" x14ac:dyDescent="0.2">
      <c r="A25" s="306">
        <v>25</v>
      </c>
      <c r="B25" s="307" t="s">
        <v>242</v>
      </c>
      <c r="C25" s="308"/>
      <c r="D25" s="113">
        <v>1.8318240620957309</v>
      </c>
      <c r="E25" s="115">
        <v>708</v>
      </c>
      <c r="F25" s="114">
        <v>3939</v>
      </c>
      <c r="G25" s="114">
        <v>1817</v>
      </c>
      <c r="H25" s="114">
        <v>606</v>
      </c>
      <c r="I25" s="140">
        <v>756</v>
      </c>
      <c r="J25" s="115">
        <v>-48</v>
      </c>
      <c r="K25" s="116">
        <v>-6.3492063492063489</v>
      </c>
    </row>
    <row r="26" spans="1:11" ht="14.1" customHeight="1" x14ac:dyDescent="0.2">
      <c r="A26" s="306">
        <v>26</v>
      </c>
      <c r="B26" s="307" t="s">
        <v>243</v>
      </c>
      <c r="C26" s="308"/>
      <c r="D26" s="113">
        <v>1.4075032341526521</v>
      </c>
      <c r="E26" s="115">
        <v>544</v>
      </c>
      <c r="F26" s="114">
        <v>502</v>
      </c>
      <c r="G26" s="114">
        <v>793</v>
      </c>
      <c r="H26" s="114">
        <v>497</v>
      </c>
      <c r="I26" s="140">
        <v>619</v>
      </c>
      <c r="J26" s="115">
        <v>-75</v>
      </c>
      <c r="K26" s="116">
        <v>-12.116316639741518</v>
      </c>
    </row>
    <row r="27" spans="1:11" ht="14.1" customHeight="1" x14ac:dyDescent="0.2">
      <c r="A27" s="306">
        <v>27</v>
      </c>
      <c r="B27" s="307" t="s">
        <v>244</v>
      </c>
      <c r="C27" s="308"/>
      <c r="D27" s="113">
        <v>1.1875808538163002</v>
      </c>
      <c r="E27" s="115">
        <v>459</v>
      </c>
      <c r="F27" s="114">
        <v>1254</v>
      </c>
      <c r="G27" s="114">
        <v>544</v>
      </c>
      <c r="H27" s="114">
        <v>351</v>
      </c>
      <c r="I27" s="140">
        <v>614</v>
      </c>
      <c r="J27" s="115">
        <v>-155</v>
      </c>
      <c r="K27" s="116">
        <v>-25.244299674267101</v>
      </c>
    </row>
    <row r="28" spans="1:11" ht="14.1" customHeight="1" x14ac:dyDescent="0.2">
      <c r="A28" s="306">
        <v>28</v>
      </c>
      <c r="B28" s="307" t="s">
        <v>245</v>
      </c>
      <c r="C28" s="308"/>
      <c r="D28" s="113">
        <v>0.17852522639068563</v>
      </c>
      <c r="E28" s="115">
        <v>69</v>
      </c>
      <c r="F28" s="114">
        <v>117</v>
      </c>
      <c r="G28" s="114">
        <v>154</v>
      </c>
      <c r="H28" s="114">
        <v>96</v>
      </c>
      <c r="I28" s="140">
        <v>114</v>
      </c>
      <c r="J28" s="115">
        <v>-45</v>
      </c>
      <c r="K28" s="116">
        <v>-39.473684210526315</v>
      </c>
    </row>
    <row r="29" spans="1:11" ht="14.1" customHeight="1" x14ac:dyDescent="0.2">
      <c r="A29" s="306">
        <v>29</v>
      </c>
      <c r="B29" s="307" t="s">
        <v>246</v>
      </c>
      <c r="C29" s="308"/>
      <c r="D29" s="113">
        <v>3.1177231565329881</v>
      </c>
      <c r="E29" s="115">
        <v>1205</v>
      </c>
      <c r="F29" s="114">
        <v>1251</v>
      </c>
      <c r="G29" s="114">
        <v>1871</v>
      </c>
      <c r="H29" s="114">
        <v>1411</v>
      </c>
      <c r="I29" s="140">
        <v>1526</v>
      </c>
      <c r="J29" s="115">
        <v>-321</v>
      </c>
      <c r="K29" s="116">
        <v>-21.035386631716907</v>
      </c>
    </row>
    <row r="30" spans="1:11" ht="14.1" customHeight="1" x14ac:dyDescent="0.2">
      <c r="A30" s="306" t="s">
        <v>247</v>
      </c>
      <c r="B30" s="307" t="s">
        <v>248</v>
      </c>
      <c r="C30" s="308"/>
      <c r="D30" s="113">
        <v>0.81500646830530399</v>
      </c>
      <c r="E30" s="115">
        <v>315</v>
      </c>
      <c r="F30" s="114">
        <v>265</v>
      </c>
      <c r="G30" s="114">
        <v>766</v>
      </c>
      <c r="H30" s="114" t="s">
        <v>513</v>
      </c>
      <c r="I30" s="140">
        <v>336</v>
      </c>
      <c r="J30" s="115">
        <v>-21</v>
      </c>
      <c r="K30" s="116">
        <v>-6.25</v>
      </c>
    </row>
    <row r="31" spans="1:11" ht="14.1" customHeight="1" x14ac:dyDescent="0.2">
      <c r="A31" s="306" t="s">
        <v>249</v>
      </c>
      <c r="B31" s="307" t="s">
        <v>250</v>
      </c>
      <c r="C31" s="308"/>
      <c r="D31" s="113">
        <v>2.3027166882276844</v>
      </c>
      <c r="E31" s="115">
        <v>890</v>
      </c>
      <c r="F31" s="114">
        <v>986</v>
      </c>
      <c r="G31" s="114">
        <v>1094</v>
      </c>
      <c r="H31" s="114">
        <v>1010</v>
      </c>
      <c r="I31" s="140">
        <v>1190</v>
      </c>
      <c r="J31" s="115">
        <v>-300</v>
      </c>
      <c r="K31" s="116">
        <v>-25.210084033613445</v>
      </c>
    </row>
    <row r="32" spans="1:11" ht="14.1" customHeight="1" x14ac:dyDescent="0.2">
      <c r="A32" s="306">
        <v>31</v>
      </c>
      <c r="B32" s="307" t="s">
        <v>251</v>
      </c>
      <c r="C32" s="308"/>
      <c r="D32" s="113">
        <v>0.7347994825355757</v>
      </c>
      <c r="E32" s="115">
        <v>284</v>
      </c>
      <c r="F32" s="114">
        <v>259</v>
      </c>
      <c r="G32" s="114">
        <v>475</v>
      </c>
      <c r="H32" s="114">
        <v>305</v>
      </c>
      <c r="I32" s="140">
        <v>352</v>
      </c>
      <c r="J32" s="115">
        <v>-68</v>
      </c>
      <c r="K32" s="116">
        <v>-19.318181818181817</v>
      </c>
    </row>
    <row r="33" spans="1:11" ht="14.1" customHeight="1" x14ac:dyDescent="0.2">
      <c r="A33" s="306">
        <v>32</v>
      </c>
      <c r="B33" s="307" t="s">
        <v>252</v>
      </c>
      <c r="C33" s="308"/>
      <c r="D33" s="113">
        <v>1.8990944372574385</v>
      </c>
      <c r="E33" s="115">
        <v>734</v>
      </c>
      <c r="F33" s="114">
        <v>436</v>
      </c>
      <c r="G33" s="114">
        <v>574</v>
      </c>
      <c r="H33" s="114">
        <v>536</v>
      </c>
      <c r="I33" s="140">
        <v>483</v>
      </c>
      <c r="J33" s="115">
        <v>251</v>
      </c>
      <c r="K33" s="116">
        <v>51.966873706004144</v>
      </c>
    </row>
    <row r="34" spans="1:11" ht="14.1" customHeight="1" x14ac:dyDescent="0.2">
      <c r="A34" s="306">
        <v>33</v>
      </c>
      <c r="B34" s="307" t="s">
        <v>253</v>
      </c>
      <c r="C34" s="308"/>
      <c r="D34" s="113">
        <v>0.71410090556274253</v>
      </c>
      <c r="E34" s="115">
        <v>276</v>
      </c>
      <c r="F34" s="114">
        <v>174</v>
      </c>
      <c r="G34" s="114">
        <v>369</v>
      </c>
      <c r="H34" s="114">
        <v>313</v>
      </c>
      <c r="I34" s="140">
        <v>291</v>
      </c>
      <c r="J34" s="115">
        <v>-15</v>
      </c>
      <c r="K34" s="116">
        <v>-5.1546391752577323</v>
      </c>
    </row>
    <row r="35" spans="1:11" ht="14.1" customHeight="1" x14ac:dyDescent="0.2">
      <c r="A35" s="306">
        <v>34</v>
      </c>
      <c r="B35" s="307" t="s">
        <v>254</v>
      </c>
      <c r="C35" s="308"/>
      <c r="D35" s="113">
        <v>1.2238033635187582</v>
      </c>
      <c r="E35" s="115">
        <v>473</v>
      </c>
      <c r="F35" s="114">
        <v>352</v>
      </c>
      <c r="G35" s="114">
        <v>805</v>
      </c>
      <c r="H35" s="114">
        <v>381</v>
      </c>
      <c r="I35" s="140">
        <v>512</v>
      </c>
      <c r="J35" s="115">
        <v>-39</v>
      </c>
      <c r="K35" s="116">
        <v>-7.6171875</v>
      </c>
    </row>
    <row r="36" spans="1:11" ht="14.1" customHeight="1" x14ac:dyDescent="0.2">
      <c r="A36" s="306">
        <v>41</v>
      </c>
      <c r="B36" s="307" t="s">
        <v>255</v>
      </c>
      <c r="C36" s="308"/>
      <c r="D36" s="113">
        <v>0.62095730918499348</v>
      </c>
      <c r="E36" s="115">
        <v>240</v>
      </c>
      <c r="F36" s="114">
        <v>153</v>
      </c>
      <c r="G36" s="114">
        <v>234</v>
      </c>
      <c r="H36" s="114">
        <v>160</v>
      </c>
      <c r="I36" s="140">
        <v>154</v>
      </c>
      <c r="J36" s="115">
        <v>86</v>
      </c>
      <c r="K36" s="116">
        <v>55.844155844155843</v>
      </c>
    </row>
    <row r="37" spans="1:11" ht="14.1" customHeight="1" x14ac:dyDescent="0.2">
      <c r="A37" s="306">
        <v>42</v>
      </c>
      <c r="B37" s="307" t="s">
        <v>256</v>
      </c>
      <c r="C37" s="308"/>
      <c r="D37" s="113">
        <v>5.1746442432082797E-2</v>
      </c>
      <c r="E37" s="115">
        <v>20</v>
      </c>
      <c r="F37" s="114">
        <v>19</v>
      </c>
      <c r="G37" s="114">
        <v>42</v>
      </c>
      <c r="H37" s="114">
        <v>14</v>
      </c>
      <c r="I37" s="140">
        <v>20</v>
      </c>
      <c r="J37" s="115">
        <v>0</v>
      </c>
      <c r="K37" s="116">
        <v>0</v>
      </c>
    </row>
    <row r="38" spans="1:11" ht="14.1" customHeight="1" x14ac:dyDescent="0.2">
      <c r="A38" s="306">
        <v>43</v>
      </c>
      <c r="B38" s="307" t="s">
        <v>257</v>
      </c>
      <c r="C38" s="308"/>
      <c r="D38" s="113">
        <v>4.2250970245795605</v>
      </c>
      <c r="E38" s="115">
        <v>1633</v>
      </c>
      <c r="F38" s="114">
        <v>1194</v>
      </c>
      <c r="G38" s="114">
        <v>1497</v>
      </c>
      <c r="H38" s="114">
        <v>1031</v>
      </c>
      <c r="I38" s="140">
        <v>1378</v>
      </c>
      <c r="J38" s="115">
        <v>255</v>
      </c>
      <c r="K38" s="116">
        <v>18.505079825834542</v>
      </c>
    </row>
    <row r="39" spans="1:11" ht="14.1" customHeight="1" x14ac:dyDescent="0.2">
      <c r="A39" s="306">
        <v>51</v>
      </c>
      <c r="B39" s="307" t="s">
        <v>258</v>
      </c>
      <c r="C39" s="308"/>
      <c r="D39" s="113">
        <v>8.2535575679172055</v>
      </c>
      <c r="E39" s="115">
        <v>3190</v>
      </c>
      <c r="F39" s="114">
        <v>5289</v>
      </c>
      <c r="G39" s="114">
        <v>4426</v>
      </c>
      <c r="H39" s="114">
        <v>1916</v>
      </c>
      <c r="I39" s="140">
        <v>2023</v>
      </c>
      <c r="J39" s="115">
        <v>1167</v>
      </c>
      <c r="K39" s="116">
        <v>57.686604053386063</v>
      </c>
    </row>
    <row r="40" spans="1:11" ht="14.1" customHeight="1" x14ac:dyDescent="0.2">
      <c r="A40" s="306" t="s">
        <v>259</v>
      </c>
      <c r="B40" s="307" t="s">
        <v>260</v>
      </c>
      <c r="C40" s="308"/>
      <c r="D40" s="113">
        <v>6.8589909443725743</v>
      </c>
      <c r="E40" s="115">
        <v>2651</v>
      </c>
      <c r="F40" s="114">
        <v>4562</v>
      </c>
      <c r="G40" s="114">
        <v>3824</v>
      </c>
      <c r="H40" s="114">
        <v>1553</v>
      </c>
      <c r="I40" s="140">
        <v>1547</v>
      </c>
      <c r="J40" s="115">
        <v>1104</v>
      </c>
      <c r="K40" s="116">
        <v>71.363930187459601</v>
      </c>
    </row>
    <row r="41" spans="1:11" ht="14.1" customHeight="1" x14ac:dyDescent="0.2">
      <c r="A41" s="306"/>
      <c r="B41" s="307" t="s">
        <v>261</v>
      </c>
      <c r="C41" s="308"/>
      <c r="D41" s="113">
        <v>5.9870633893919791</v>
      </c>
      <c r="E41" s="115">
        <v>2314</v>
      </c>
      <c r="F41" s="114">
        <v>4181</v>
      </c>
      <c r="G41" s="114">
        <v>3433</v>
      </c>
      <c r="H41" s="114">
        <v>1388</v>
      </c>
      <c r="I41" s="140">
        <v>1421</v>
      </c>
      <c r="J41" s="115">
        <v>893</v>
      </c>
      <c r="K41" s="116">
        <v>62.843068261787472</v>
      </c>
    </row>
    <row r="42" spans="1:11" ht="14.1" customHeight="1" x14ac:dyDescent="0.2">
      <c r="A42" s="306">
        <v>52</v>
      </c>
      <c r="B42" s="307" t="s">
        <v>262</v>
      </c>
      <c r="C42" s="308"/>
      <c r="D42" s="113">
        <v>3.239327296248383</v>
      </c>
      <c r="E42" s="115">
        <v>1252</v>
      </c>
      <c r="F42" s="114">
        <v>1162</v>
      </c>
      <c r="G42" s="114">
        <v>1121</v>
      </c>
      <c r="H42" s="114">
        <v>1103</v>
      </c>
      <c r="I42" s="140">
        <v>1074</v>
      </c>
      <c r="J42" s="115">
        <v>178</v>
      </c>
      <c r="K42" s="116">
        <v>16.573556797020483</v>
      </c>
    </row>
    <row r="43" spans="1:11" ht="14.1" customHeight="1" x14ac:dyDescent="0.2">
      <c r="A43" s="306" t="s">
        <v>263</v>
      </c>
      <c r="B43" s="307" t="s">
        <v>264</v>
      </c>
      <c r="C43" s="308"/>
      <c r="D43" s="113">
        <v>2.9469598965071153</v>
      </c>
      <c r="E43" s="115">
        <v>1139</v>
      </c>
      <c r="F43" s="114">
        <v>1005</v>
      </c>
      <c r="G43" s="114">
        <v>977</v>
      </c>
      <c r="H43" s="114">
        <v>914</v>
      </c>
      <c r="I43" s="140">
        <v>903</v>
      </c>
      <c r="J43" s="115">
        <v>236</v>
      </c>
      <c r="K43" s="116">
        <v>26.135105204872648</v>
      </c>
    </row>
    <row r="44" spans="1:11" ht="14.1" customHeight="1" x14ac:dyDescent="0.2">
      <c r="A44" s="306">
        <v>53</v>
      </c>
      <c r="B44" s="307" t="s">
        <v>265</v>
      </c>
      <c r="C44" s="308"/>
      <c r="D44" s="113">
        <v>1.5575679172056922</v>
      </c>
      <c r="E44" s="115">
        <v>602</v>
      </c>
      <c r="F44" s="114">
        <v>774</v>
      </c>
      <c r="G44" s="114">
        <v>905</v>
      </c>
      <c r="H44" s="114">
        <v>505</v>
      </c>
      <c r="I44" s="140">
        <v>717</v>
      </c>
      <c r="J44" s="115">
        <v>-115</v>
      </c>
      <c r="K44" s="116">
        <v>-16.039051603905161</v>
      </c>
    </row>
    <row r="45" spans="1:11" ht="14.1" customHeight="1" x14ac:dyDescent="0.2">
      <c r="A45" s="306" t="s">
        <v>266</v>
      </c>
      <c r="B45" s="307" t="s">
        <v>267</v>
      </c>
      <c r="C45" s="308"/>
      <c r="D45" s="113">
        <v>1.5342820181112549</v>
      </c>
      <c r="E45" s="115">
        <v>593</v>
      </c>
      <c r="F45" s="114">
        <v>756</v>
      </c>
      <c r="G45" s="114">
        <v>899</v>
      </c>
      <c r="H45" s="114">
        <v>501</v>
      </c>
      <c r="I45" s="140">
        <v>710</v>
      </c>
      <c r="J45" s="115">
        <v>-117</v>
      </c>
      <c r="K45" s="116">
        <v>-16.47887323943662</v>
      </c>
    </row>
    <row r="46" spans="1:11" ht="14.1" customHeight="1" x14ac:dyDescent="0.2">
      <c r="A46" s="306">
        <v>54</v>
      </c>
      <c r="B46" s="307" t="s">
        <v>268</v>
      </c>
      <c r="C46" s="308"/>
      <c r="D46" s="113">
        <v>5.6326002587322126</v>
      </c>
      <c r="E46" s="115">
        <v>2177</v>
      </c>
      <c r="F46" s="114">
        <v>1701</v>
      </c>
      <c r="G46" s="114">
        <v>2320</v>
      </c>
      <c r="H46" s="114">
        <v>1493</v>
      </c>
      <c r="I46" s="140">
        <v>1960</v>
      </c>
      <c r="J46" s="115">
        <v>217</v>
      </c>
      <c r="K46" s="116">
        <v>11.071428571428571</v>
      </c>
    </row>
    <row r="47" spans="1:11" ht="14.1" customHeight="1" x14ac:dyDescent="0.2">
      <c r="A47" s="306">
        <v>61</v>
      </c>
      <c r="B47" s="307" t="s">
        <v>269</v>
      </c>
      <c r="C47" s="308"/>
      <c r="D47" s="113">
        <v>3.3842173350582145</v>
      </c>
      <c r="E47" s="115">
        <v>1308</v>
      </c>
      <c r="F47" s="114">
        <v>1110</v>
      </c>
      <c r="G47" s="114">
        <v>1682</v>
      </c>
      <c r="H47" s="114">
        <v>1118</v>
      </c>
      <c r="I47" s="140">
        <v>1400</v>
      </c>
      <c r="J47" s="115">
        <v>-92</v>
      </c>
      <c r="K47" s="116">
        <v>-6.5714285714285712</v>
      </c>
    </row>
    <row r="48" spans="1:11" ht="14.1" customHeight="1" x14ac:dyDescent="0.2">
      <c r="A48" s="306">
        <v>62</v>
      </c>
      <c r="B48" s="307" t="s">
        <v>270</v>
      </c>
      <c r="C48" s="308"/>
      <c r="D48" s="113">
        <v>6.2043984476067271</v>
      </c>
      <c r="E48" s="115">
        <v>2398</v>
      </c>
      <c r="F48" s="114">
        <v>2581</v>
      </c>
      <c r="G48" s="114">
        <v>3039</v>
      </c>
      <c r="H48" s="114">
        <v>2113</v>
      </c>
      <c r="I48" s="140">
        <v>2439</v>
      </c>
      <c r="J48" s="115">
        <v>-41</v>
      </c>
      <c r="K48" s="116">
        <v>-1.6810168101681018</v>
      </c>
    </row>
    <row r="49" spans="1:11" ht="14.1" customHeight="1" x14ac:dyDescent="0.2">
      <c r="A49" s="306">
        <v>63</v>
      </c>
      <c r="B49" s="307" t="s">
        <v>271</v>
      </c>
      <c r="C49" s="308"/>
      <c r="D49" s="113">
        <v>7.7956015523932729</v>
      </c>
      <c r="E49" s="115">
        <v>3013</v>
      </c>
      <c r="F49" s="114">
        <v>3104</v>
      </c>
      <c r="G49" s="114">
        <v>4020</v>
      </c>
      <c r="H49" s="114">
        <v>3301</v>
      </c>
      <c r="I49" s="140">
        <v>3586</v>
      </c>
      <c r="J49" s="115">
        <v>-573</v>
      </c>
      <c r="K49" s="116">
        <v>-15.978806469604015</v>
      </c>
    </row>
    <row r="50" spans="1:11" ht="14.1" customHeight="1" x14ac:dyDescent="0.2">
      <c r="A50" s="306" t="s">
        <v>272</v>
      </c>
      <c r="B50" s="307" t="s">
        <v>273</v>
      </c>
      <c r="C50" s="308"/>
      <c r="D50" s="113">
        <v>1.2626131953428201</v>
      </c>
      <c r="E50" s="115">
        <v>488</v>
      </c>
      <c r="F50" s="114">
        <v>477</v>
      </c>
      <c r="G50" s="114">
        <v>666</v>
      </c>
      <c r="H50" s="114">
        <v>468</v>
      </c>
      <c r="I50" s="140">
        <v>508</v>
      </c>
      <c r="J50" s="115">
        <v>-20</v>
      </c>
      <c r="K50" s="116">
        <v>-3.9370078740157481</v>
      </c>
    </row>
    <row r="51" spans="1:11" ht="14.1" customHeight="1" x14ac:dyDescent="0.2">
      <c r="A51" s="306" t="s">
        <v>274</v>
      </c>
      <c r="B51" s="307" t="s">
        <v>275</v>
      </c>
      <c r="C51" s="308"/>
      <c r="D51" s="113">
        <v>5.6946959896507119</v>
      </c>
      <c r="E51" s="115">
        <v>2201</v>
      </c>
      <c r="F51" s="114">
        <v>2138</v>
      </c>
      <c r="G51" s="114">
        <v>2748</v>
      </c>
      <c r="H51" s="114">
        <v>2420</v>
      </c>
      <c r="I51" s="140">
        <v>2636</v>
      </c>
      <c r="J51" s="115">
        <v>-435</v>
      </c>
      <c r="K51" s="116">
        <v>-16.502276176024278</v>
      </c>
    </row>
    <row r="52" spans="1:11" ht="14.1" customHeight="1" x14ac:dyDescent="0.2">
      <c r="A52" s="306">
        <v>71</v>
      </c>
      <c r="B52" s="307" t="s">
        <v>276</v>
      </c>
      <c r="C52" s="308"/>
      <c r="D52" s="113">
        <v>15.508408796895214</v>
      </c>
      <c r="E52" s="115">
        <v>5994</v>
      </c>
      <c r="F52" s="114">
        <v>5190</v>
      </c>
      <c r="G52" s="114">
        <v>6864</v>
      </c>
      <c r="H52" s="114">
        <v>5341</v>
      </c>
      <c r="I52" s="140">
        <v>6693</v>
      </c>
      <c r="J52" s="115">
        <v>-699</v>
      </c>
      <c r="K52" s="116">
        <v>-10.443747198565665</v>
      </c>
    </row>
    <row r="53" spans="1:11" ht="14.1" customHeight="1" x14ac:dyDescent="0.2">
      <c r="A53" s="306" t="s">
        <v>277</v>
      </c>
      <c r="B53" s="307" t="s">
        <v>278</v>
      </c>
      <c r="C53" s="308"/>
      <c r="D53" s="113">
        <v>5.782664941785252</v>
      </c>
      <c r="E53" s="115">
        <v>2235</v>
      </c>
      <c r="F53" s="114">
        <v>1966</v>
      </c>
      <c r="G53" s="114">
        <v>2773</v>
      </c>
      <c r="H53" s="114">
        <v>2047</v>
      </c>
      <c r="I53" s="140">
        <v>2754</v>
      </c>
      <c r="J53" s="115">
        <v>-519</v>
      </c>
      <c r="K53" s="116">
        <v>-18.845315904139433</v>
      </c>
    </row>
    <row r="54" spans="1:11" ht="14.1" customHeight="1" x14ac:dyDescent="0.2">
      <c r="A54" s="306" t="s">
        <v>279</v>
      </c>
      <c r="B54" s="307" t="s">
        <v>280</v>
      </c>
      <c r="C54" s="308"/>
      <c r="D54" s="113">
        <v>7.4437257438551097</v>
      </c>
      <c r="E54" s="115">
        <v>2877</v>
      </c>
      <c r="F54" s="114">
        <v>2482</v>
      </c>
      <c r="G54" s="114">
        <v>3198</v>
      </c>
      <c r="H54" s="114">
        <v>2553</v>
      </c>
      <c r="I54" s="140">
        <v>3045</v>
      </c>
      <c r="J54" s="115">
        <v>-168</v>
      </c>
      <c r="K54" s="116">
        <v>-5.5172413793103452</v>
      </c>
    </row>
    <row r="55" spans="1:11" ht="14.1" customHeight="1" x14ac:dyDescent="0.2">
      <c r="A55" s="306">
        <v>72</v>
      </c>
      <c r="B55" s="307" t="s">
        <v>281</v>
      </c>
      <c r="C55" s="308"/>
      <c r="D55" s="113">
        <v>4.5717981888745145</v>
      </c>
      <c r="E55" s="115">
        <v>1767</v>
      </c>
      <c r="F55" s="114">
        <v>1653</v>
      </c>
      <c r="G55" s="114">
        <v>2097</v>
      </c>
      <c r="H55" s="114">
        <v>1497</v>
      </c>
      <c r="I55" s="140">
        <v>1838</v>
      </c>
      <c r="J55" s="115">
        <v>-71</v>
      </c>
      <c r="K55" s="116">
        <v>-3.8628944504896627</v>
      </c>
    </row>
    <row r="56" spans="1:11" ht="14.1" customHeight="1" x14ac:dyDescent="0.2">
      <c r="A56" s="306" t="s">
        <v>282</v>
      </c>
      <c r="B56" s="307" t="s">
        <v>283</v>
      </c>
      <c r="C56" s="308"/>
      <c r="D56" s="113">
        <v>1.8188874514877102</v>
      </c>
      <c r="E56" s="115">
        <v>703</v>
      </c>
      <c r="F56" s="114">
        <v>536</v>
      </c>
      <c r="G56" s="114">
        <v>803</v>
      </c>
      <c r="H56" s="114">
        <v>562</v>
      </c>
      <c r="I56" s="140">
        <v>625</v>
      </c>
      <c r="J56" s="115">
        <v>78</v>
      </c>
      <c r="K56" s="116">
        <v>12.48</v>
      </c>
    </row>
    <row r="57" spans="1:11" ht="14.1" customHeight="1" x14ac:dyDescent="0.2">
      <c r="A57" s="306" t="s">
        <v>284</v>
      </c>
      <c r="B57" s="307" t="s">
        <v>285</v>
      </c>
      <c r="C57" s="308"/>
      <c r="D57" s="113">
        <v>1.9249676584734801</v>
      </c>
      <c r="E57" s="115">
        <v>744</v>
      </c>
      <c r="F57" s="114">
        <v>831</v>
      </c>
      <c r="G57" s="114">
        <v>876</v>
      </c>
      <c r="H57" s="114">
        <v>640</v>
      </c>
      <c r="I57" s="140">
        <v>825</v>
      </c>
      <c r="J57" s="115">
        <v>-81</v>
      </c>
      <c r="K57" s="116">
        <v>-9.8181818181818183</v>
      </c>
    </row>
    <row r="58" spans="1:11" ht="14.1" customHeight="1" x14ac:dyDescent="0.2">
      <c r="A58" s="306">
        <v>73</v>
      </c>
      <c r="B58" s="307" t="s">
        <v>286</v>
      </c>
      <c r="C58" s="308"/>
      <c r="D58" s="113">
        <v>2.9107373868046573</v>
      </c>
      <c r="E58" s="115">
        <v>1125</v>
      </c>
      <c r="F58" s="114">
        <v>912</v>
      </c>
      <c r="G58" s="114">
        <v>1533</v>
      </c>
      <c r="H58" s="114">
        <v>908</v>
      </c>
      <c r="I58" s="140">
        <v>1159</v>
      </c>
      <c r="J58" s="115">
        <v>-34</v>
      </c>
      <c r="K58" s="116">
        <v>-2.9335634167385676</v>
      </c>
    </row>
    <row r="59" spans="1:11" ht="14.1" customHeight="1" x14ac:dyDescent="0.2">
      <c r="A59" s="306" t="s">
        <v>287</v>
      </c>
      <c r="B59" s="307" t="s">
        <v>288</v>
      </c>
      <c r="C59" s="308"/>
      <c r="D59" s="113">
        <v>1.2548512289780078</v>
      </c>
      <c r="E59" s="115">
        <v>485</v>
      </c>
      <c r="F59" s="114">
        <v>398</v>
      </c>
      <c r="G59" s="114">
        <v>801</v>
      </c>
      <c r="H59" s="114">
        <v>423</v>
      </c>
      <c r="I59" s="140">
        <v>514</v>
      </c>
      <c r="J59" s="115">
        <v>-29</v>
      </c>
      <c r="K59" s="116">
        <v>-5.6420233463035023</v>
      </c>
    </row>
    <row r="60" spans="1:11" ht="14.1" customHeight="1" x14ac:dyDescent="0.2">
      <c r="A60" s="306">
        <v>81</v>
      </c>
      <c r="B60" s="307" t="s">
        <v>289</v>
      </c>
      <c r="C60" s="308"/>
      <c r="D60" s="113">
        <v>5.6532988357050451</v>
      </c>
      <c r="E60" s="115">
        <v>2185</v>
      </c>
      <c r="F60" s="114">
        <v>2084</v>
      </c>
      <c r="G60" s="114">
        <v>2689</v>
      </c>
      <c r="H60" s="114">
        <v>1767</v>
      </c>
      <c r="I60" s="140">
        <v>1851</v>
      </c>
      <c r="J60" s="115">
        <v>334</v>
      </c>
      <c r="K60" s="116">
        <v>18.044300378173961</v>
      </c>
    </row>
    <row r="61" spans="1:11" ht="14.1" customHeight="1" x14ac:dyDescent="0.2">
      <c r="A61" s="306" t="s">
        <v>290</v>
      </c>
      <c r="B61" s="307" t="s">
        <v>291</v>
      </c>
      <c r="C61" s="308"/>
      <c r="D61" s="113">
        <v>1.4411384217335059</v>
      </c>
      <c r="E61" s="115">
        <v>557</v>
      </c>
      <c r="F61" s="114">
        <v>375</v>
      </c>
      <c r="G61" s="114">
        <v>777</v>
      </c>
      <c r="H61" s="114">
        <v>475</v>
      </c>
      <c r="I61" s="140">
        <v>571</v>
      </c>
      <c r="J61" s="115">
        <v>-14</v>
      </c>
      <c r="K61" s="116">
        <v>-2.4518388791593697</v>
      </c>
    </row>
    <row r="62" spans="1:11" ht="14.1" customHeight="1" x14ac:dyDescent="0.2">
      <c r="A62" s="306" t="s">
        <v>292</v>
      </c>
      <c r="B62" s="307" t="s">
        <v>293</v>
      </c>
      <c r="C62" s="308"/>
      <c r="D62" s="113">
        <v>1.6558861578266495</v>
      </c>
      <c r="E62" s="115">
        <v>640</v>
      </c>
      <c r="F62" s="114">
        <v>738</v>
      </c>
      <c r="G62" s="114">
        <v>869</v>
      </c>
      <c r="H62" s="114">
        <v>550</v>
      </c>
      <c r="I62" s="140">
        <v>560</v>
      </c>
      <c r="J62" s="115">
        <v>80</v>
      </c>
      <c r="K62" s="116">
        <v>14.285714285714286</v>
      </c>
    </row>
    <row r="63" spans="1:11" ht="14.1" customHeight="1" x14ac:dyDescent="0.2">
      <c r="A63" s="306"/>
      <c r="B63" s="307" t="s">
        <v>294</v>
      </c>
      <c r="C63" s="308"/>
      <c r="D63" s="113">
        <v>1.4256144890038809</v>
      </c>
      <c r="E63" s="115">
        <v>551</v>
      </c>
      <c r="F63" s="114">
        <v>631</v>
      </c>
      <c r="G63" s="114">
        <v>724</v>
      </c>
      <c r="H63" s="114">
        <v>492</v>
      </c>
      <c r="I63" s="140">
        <v>470</v>
      </c>
      <c r="J63" s="115">
        <v>81</v>
      </c>
      <c r="K63" s="116">
        <v>17.23404255319149</v>
      </c>
    </row>
    <row r="64" spans="1:11" ht="14.1" customHeight="1" x14ac:dyDescent="0.2">
      <c r="A64" s="306" t="s">
        <v>295</v>
      </c>
      <c r="B64" s="307" t="s">
        <v>296</v>
      </c>
      <c r="C64" s="308"/>
      <c r="D64" s="113">
        <v>1.6507115135834411</v>
      </c>
      <c r="E64" s="115">
        <v>638</v>
      </c>
      <c r="F64" s="114">
        <v>583</v>
      </c>
      <c r="G64" s="114">
        <v>700</v>
      </c>
      <c r="H64" s="114">
        <v>444</v>
      </c>
      <c r="I64" s="140">
        <v>330</v>
      </c>
      <c r="J64" s="115">
        <v>308</v>
      </c>
      <c r="K64" s="116">
        <v>93.333333333333329</v>
      </c>
    </row>
    <row r="65" spans="1:11" ht="14.1" customHeight="1" x14ac:dyDescent="0.2">
      <c r="A65" s="306" t="s">
        <v>297</v>
      </c>
      <c r="B65" s="307" t="s">
        <v>298</v>
      </c>
      <c r="C65" s="308"/>
      <c r="D65" s="113">
        <v>0.38292367399741267</v>
      </c>
      <c r="E65" s="115">
        <v>148</v>
      </c>
      <c r="F65" s="114">
        <v>160</v>
      </c>
      <c r="G65" s="114">
        <v>121</v>
      </c>
      <c r="H65" s="114">
        <v>109</v>
      </c>
      <c r="I65" s="140">
        <v>171</v>
      </c>
      <c r="J65" s="115">
        <v>-23</v>
      </c>
      <c r="K65" s="116">
        <v>-13.450292397660819</v>
      </c>
    </row>
    <row r="66" spans="1:11" ht="14.1" customHeight="1" x14ac:dyDescent="0.2">
      <c r="A66" s="306">
        <v>82</v>
      </c>
      <c r="B66" s="307" t="s">
        <v>299</v>
      </c>
      <c r="C66" s="308"/>
      <c r="D66" s="113">
        <v>2.2587322121604139</v>
      </c>
      <c r="E66" s="115">
        <v>873</v>
      </c>
      <c r="F66" s="114">
        <v>1217</v>
      </c>
      <c r="G66" s="114">
        <v>1843</v>
      </c>
      <c r="H66" s="114">
        <v>840</v>
      </c>
      <c r="I66" s="140">
        <v>798</v>
      </c>
      <c r="J66" s="115">
        <v>75</v>
      </c>
      <c r="K66" s="116">
        <v>9.3984962406015029</v>
      </c>
    </row>
    <row r="67" spans="1:11" ht="14.1" customHeight="1" x14ac:dyDescent="0.2">
      <c r="A67" s="306" t="s">
        <v>300</v>
      </c>
      <c r="B67" s="307" t="s">
        <v>301</v>
      </c>
      <c r="C67" s="308"/>
      <c r="D67" s="113">
        <v>1.4204398447606728</v>
      </c>
      <c r="E67" s="115">
        <v>549</v>
      </c>
      <c r="F67" s="114">
        <v>930</v>
      </c>
      <c r="G67" s="114">
        <v>1407</v>
      </c>
      <c r="H67" s="114">
        <v>538</v>
      </c>
      <c r="I67" s="140">
        <v>476</v>
      </c>
      <c r="J67" s="115">
        <v>73</v>
      </c>
      <c r="K67" s="116">
        <v>15.336134453781513</v>
      </c>
    </row>
    <row r="68" spans="1:11" ht="14.1" customHeight="1" x14ac:dyDescent="0.2">
      <c r="A68" s="306" t="s">
        <v>302</v>
      </c>
      <c r="B68" s="307" t="s">
        <v>303</v>
      </c>
      <c r="C68" s="308"/>
      <c r="D68" s="113">
        <v>0.55886157826649419</v>
      </c>
      <c r="E68" s="115">
        <v>216</v>
      </c>
      <c r="F68" s="114">
        <v>217</v>
      </c>
      <c r="G68" s="114">
        <v>292</v>
      </c>
      <c r="H68" s="114">
        <v>208</v>
      </c>
      <c r="I68" s="140">
        <v>207</v>
      </c>
      <c r="J68" s="115">
        <v>9</v>
      </c>
      <c r="K68" s="116">
        <v>4.3478260869565215</v>
      </c>
    </row>
    <row r="69" spans="1:11" ht="14.1" customHeight="1" x14ac:dyDescent="0.2">
      <c r="A69" s="306">
        <v>83</v>
      </c>
      <c r="B69" s="307" t="s">
        <v>304</v>
      </c>
      <c r="C69" s="308"/>
      <c r="D69" s="113">
        <v>2.4450194049159122</v>
      </c>
      <c r="E69" s="115">
        <v>945</v>
      </c>
      <c r="F69" s="114">
        <v>921</v>
      </c>
      <c r="G69" s="114">
        <v>1693</v>
      </c>
      <c r="H69" s="114">
        <v>762</v>
      </c>
      <c r="I69" s="140">
        <v>999</v>
      </c>
      <c r="J69" s="115">
        <v>-54</v>
      </c>
      <c r="K69" s="116">
        <v>-5.4054054054054053</v>
      </c>
    </row>
    <row r="70" spans="1:11" ht="14.1" customHeight="1" x14ac:dyDescent="0.2">
      <c r="A70" s="306" t="s">
        <v>305</v>
      </c>
      <c r="B70" s="307" t="s">
        <v>306</v>
      </c>
      <c r="C70" s="308"/>
      <c r="D70" s="113">
        <v>1.9870633893919794</v>
      </c>
      <c r="E70" s="115">
        <v>768</v>
      </c>
      <c r="F70" s="114">
        <v>793</v>
      </c>
      <c r="G70" s="114">
        <v>1519</v>
      </c>
      <c r="H70" s="114">
        <v>636</v>
      </c>
      <c r="I70" s="140">
        <v>866</v>
      </c>
      <c r="J70" s="115">
        <v>-98</v>
      </c>
      <c r="K70" s="116">
        <v>-11.316397228637413</v>
      </c>
    </row>
    <row r="71" spans="1:11" ht="14.1" customHeight="1" x14ac:dyDescent="0.2">
      <c r="A71" s="306"/>
      <c r="B71" s="307" t="s">
        <v>307</v>
      </c>
      <c r="C71" s="308"/>
      <c r="D71" s="113">
        <v>1.0038809831824063</v>
      </c>
      <c r="E71" s="115">
        <v>388</v>
      </c>
      <c r="F71" s="114">
        <v>381</v>
      </c>
      <c r="G71" s="114">
        <v>961</v>
      </c>
      <c r="H71" s="114">
        <v>317</v>
      </c>
      <c r="I71" s="140">
        <v>412</v>
      </c>
      <c r="J71" s="115">
        <v>-24</v>
      </c>
      <c r="K71" s="116">
        <v>-5.825242718446602</v>
      </c>
    </row>
    <row r="72" spans="1:11" ht="14.1" customHeight="1" x14ac:dyDescent="0.2">
      <c r="A72" s="306">
        <v>84</v>
      </c>
      <c r="B72" s="307" t="s">
        <v>308</v>
      </c>
      <c r="C72" s="308"/>
      <c r="D72" s="113">
        <v>1.9767141009055627</v>
      </c>
      <c r="E72" s="115">
        <v>764</v>
      </c>
      <c r="F72" s="114">
        <v>1024</v>
      </c>
      <c r="G72" s="114">
        <v>915</v>
      </c>
      <c r="H72" s="114">
        <v>892</v>
      </c>
      <c r="I72" s="140">
        <v>716</v>
      </c>
      <c r="J72" s="115">
        <v>48</v>
      </c>
      <c r="K72" s="116">
        <v>6.7039106145251397</v>
      </c>
    </row>
    <row r="73" spans="1:11" ht="14.1" customHeight="1" x14ac:dyDescent="0.2">
      <c r="A73" s="306" t="s">
        <v>309</v>
      </c>
      <c r="B73" s="307" t="s">
        <v>310</v>
      </c>
      <c r="C73" s="308"/>
      <c r="D73" s="113">
        <v>0.36222509702457956</v>
      </c>
      <c r="E73" s="115">
        <v>140</v>
      </c>
      <c r="F73" s="114">
        <v>185</v>
      </c>
      <c r="G73" s="114">
        <v>236</v>
      </c>
      <c r="H73" s="114">
        <v>160</v>
      </c>
      <c r="I73" s="140">
        <v>143</v>
      </c>
      <c r="J73" s="115">
        <v>-3</v>
      </c>
      <c r="K73" s="116">
        <v>-2.0979020979020979</v>
      </c>
    </row>
    <row r="74" spans="1:11" ht="14.1" customHeight="1" x14ac:dyDescent="0.2">
      <c r="A74" s="306" t="s">
        <v>311</v>
      </c>
      <c r="B74" s="307" t="s">
        <v>312</v>
      </c>
      <c r="C74" s="308"/>
      <c r="D74" s="113">
        <v>0.12936610608020699</v>
      </c>
      <c r="E74" s="115">
        <v>50</v>
      </c>
      <c r="F74" s="114">
        <v>59</v>
      </c>
      <c r="G74" s="114">
        <v>77</v>
      </c>
      <c r="H74" s="114">
        <v>32</v>
      </c>
      <c r="I74" s="140">
        <v>43</v>
      </c>
      <c r="J74" s="115">
        <v>7</v>
      </c>
      <c r="K74" s="116">
        <v>16.279069767441861</v>
      </c>
    </row>
    <row r="75" spans="1:11" ht="14.1" customHeight="1" x14ac:dyDescent="0.2">
      <c r="A75" s="306" t="s">
        <v>313</v>
      </c>
      <c r="B75" s="307" t="s">
        <v>314</v>
      </c>
      <c r="C75" s="308"/>
      <c r="D75" s="113">
        <v>1.1099611901681758</v>
      </c>
      <c r="E75" s="115">
        <v>429</v>
      </c>
      <c r="F75" s="114">
        <v>669</v>
      </c>
      <c r="G75" s="114">
        <v>448</v>
      </c>
      <c r="H75" s="114">
        <v>546</v>
      </c>
      <c r="I75" s="140">
        <v>395</v>
      </c>
      <c r="J75" s="115">
        <v>34</v>
      </c>
      <c r="K75" s="116">
        <v>8.6075949367088604</v>
      </c>
    </row>
    <row r="76" spans="1:11" ht="14.1" customHeight="1" x14ac:dyDescent="0.2">
      <c r="A76" s="306">
        <v>91</v>
      </c>
      <c r="B76" s="307" t="s">
        <v>315</v>
      </c>
      <c r="C76" s="308"/>
      <c r="D76" s="113">
        <v>0.59767141009055624</v>
      </c>
      <c r="E76" s="115">
        <v>231</v>
      </c>
      <c r="F76" s="114">
        <v>222</v>
      </c>
      <c r="G76" s="114">
        <v>340</v>
      </c>
      <c r="H76" s="114">
        <v>206</v>
      </c>
      <c r="I76" s="140">
        <v>211</v>
      </c>
      <c r="J76" s="115">
        <v>20</v>
      </c>
      <c r="K76" s="116">
        <v>9.4786729857819907</v>
      </c>
    </row>
    <row r="77" spans="1:11" ht="14.1" customHeight="1" x14ac:dyDescent="0.2">
      <c r="A77" s="306">
        <v>92</v>
      </c>
      <c r="B77" s="307" t="s">
        <v>316</v>
      </c>
      <c r="C77" s="308"/>
      <c r="D77" s="113">
        <v>4.9495472186287195</v>
      </c>
      <c r="E77" s="115">
        <v>1913</v>
      </c>
      <c r="F77" s="114">
        <v>1540</v>
      </c>
      <c r="G77" s="114">
        <v>1852</v>
      </c>
      <c r="H77" s="114">
        <v>1508</v>
      </c>
      <c r="I77" s="140">
        <v>1981</v>
      </c>
      <c r="J77" s="115">
        <v>-68</v>
      </c>
      <c r="K77" s="116">
        <v>-3.4326097930338215</v>
      </c>
    </row>
    <row r="78" spans="1:11" ht="14.1" customHeight="1" x14ac:dyDescent="0.2">
      <c r="A78" s="306">
        <v>93</v>
      </c>
      <c r="B78" s="307" t="s">
        <v>317</v>
      </c>
      <c r="C78" s="308"/>
      <c r="D78" s="113">
        <v>0.18111254851228978</v>
      </c>
      <c r="E78" s="115">
        <v>70</v>
      </c>
      <c r="F78" s="114">
        <v>45</v>
      </c>
      <c r="G78" s="114">
        <v>84</v>
      </c>
      <c r="H78" s="114">
        <v>47</v>
      </c>
      <c r="I78" s="140">
        <v>50</v>
      </c>
      <c r="J78" s="115">
        <v>20</v>
      </c>
      <c r="K78" s="116">
        <v>40</v>
      </c>
    </row>
    <row r="79" spans="1:11" ht="14.1" customHeight="1" x14ac:dyDescent="0.2">
      <c r="A79" s="306">
        <v>94</v>
      </c>
      <c r="B79" s="307" t="s">
        <v>318</v>
      </c>
      <c r="C79" s="308"/>
      <c r="D79" s="113">
        <v>2.1474773609314362</v>
      </c>
      <c r="E79" s="115">
        <v>830</v>
      </c>
      <c r="F79" s="114">
        <v>848</v>
      </c>
      <c r="G79" s="114">
        <v>758</v>
      </c>
      <c r="H79" s="114">
        <v>909</v>
      </c>
      <c r="I79" s="140">
        <v>823</v>
      </c>
      <c r="J79" s="115">
        <v>7</v>
      </c>
      <c r="K79" s="116">
        <v>0.85054678007290396</v>
      </c>
    </row>
    <row r="80" spans="1:11" ht="14.1" customHeight="1" x14ac:dyDescent="0.2">
      <c r="A80" s="306" t="s">
        <v>319</v>
      </c>
      <c r="B80" s="307" t="s">
        <v>320</v>
      </c>
      <c r="C80" s="308"/>
      <c r="D80" s="113">
        <v>7.7619663648124193E-3</v>
      </c>
      <c r="E80" s="115">
        <v>3</v>
      </c>
      <c r="F80" s="114">
        <v>3</v>
      </c>
      <c r="G80" s="114">
        <v>4</v>
      </c>
      <c r="H80" s="114">
        <v>5</v>
      </c>
      <c r="I80" s="140">
        <v>5</v>
      </c>
      <c r="J80" s="115">
        <v>-2</v>
      </c>
      <c r="K80" s="116">
        <v>-40</v>
      </c>
    </row>
    <row r="81" spans="1:11" ht="14.1" customHeight="1" x14ac:dyDescent="0.2">
      <c r="A81" s="310" t="s">
        <v>321</v>
      </c>
      <c r="B81" s="311" t="s">
        <v>333</v>
      </c>
      <c r="C81" s="312"/>
      <c r="D81" s="125">
        <v>7.7619663648124185E-2</v>
      </c>
      <c r="E81" s="143">
        <v>30</v>
      </c>
      <c r="F81" s="144">
        <v>52</v>
      </c>
      <c r="G81" s="144">
        <v>119</v>
      </c>
      <c r="H81" s="144">
        <v>34</v>
      </c>
      <c r="I81" s="145">
        <v>33</v>
      </c>
      <c r="J81" s="143">
        <v>-3</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40903</v>
      </c>
      <c r="E11" s="114">
        <v>41636</v>
      </c>
      <c r="F11" s="114">
        <v>39980</v>
      </c>
      <c r="G11" s="114">
        <v>32597</v>
      </c>
      <c r="H11" s="140">
        <v>39839</v>
      </c>
      <c r="I11" s="115">
        <v>1064</v>
      </c>
      <c r="J11" s="116">
        <v>2.6707497678154573</v>
      </c>
    </row>
    <row r="12" spans="1:15" s="110" customFormat="1" ht="24.95" customHeight="1" x14ac:dyDescent="0.2">
      <c r="A12" s="193" t="s">
        <v>132</v>
      </c>
      <c r="B12" s="194" t="s">
        <v>133</v>
      </c>
      <c r="C12" s="113">
        <v>0.19802948438989806</v>
      </c>
      <c r="D12" s="115">
        <v>81</v>
      </c>
      <c r="E12" s="114">
        <v>201</v>
      </c>
      <c r="F12" s="114">
        <v>220</v>
      </c>
      <c r="G12" s="114">
        <v>99</v>
      </c>
      <c r="H12" s="140">
        <v>116</v>
      </c>
      <c r="I12" s="115">
        <v>-35</v>
      </c>
      <c r="J12" s="116">
        <v>-30.172413793103448</v>
      </c>
    </row>
    <row r="13" spans="1:15" s="110" customFormat="1" ht="24.95" customHeight="1" x14ac:dyDescent="0.2">
      <c r="A13" s="193" t="s">
        <v>134</v>
      </c>
      <c r="B13" s="199" t="s">
        <v>214</v>
      </c>
      <c r="C13" s="113">
        <v>0.54763709263379212</v>
      </c>
      <c r="D13" s="115">
        <v>224</v>
      </c>
      <c r="E13" s="114">
        <v>151</v>
      </c>
      <c r="F13" s="114">
        <v>188</v>
      </c>
      <c r="G13" s="114">
        <v>149</v>
      </c>
      <c r="H13" s="140">
        <v>220</v>
      </c>
      <c r="I13" s="115">
        <v>4</v>
      </c>
      <c r="J13" s="116">
        <v>1.8181818181818181</v>
      </c>
    </row>
    <row r="14" spans="1:15" s="287" customFormat="1" ht="24.95" customHeight="1" x14ac:dyDescent="0.2">
      <c r="A14" s="193" t="s">
        <v>215</v>
      </c>
      <c r="B14" s="199" t="s">
        <v>137</v>
      </c>
      <c r="C14" s="113">
        <v>4.011930665232379</v>
      </c>
      <c r="D14" s="115">
        <v>1641</v>
      </c>
      <c r="E14" s="114">
        <v>8086</v>
      </c>
      <c r="F14" s="114">
        <v>1773</v>
      </c>
      <c r="G14" s="114">
        <v>1551</v>
      </c>
      <c r="H14" s="140">
        <v>1842</v>
      </c>
      <c r="I14" s="115">
        <v>-201</v>
      </c>
      <c r="J14" s="116">
        <v>-10.912052117263844</v>
      </c>
      <c r="K14" s="110"/>
      <c r="L14" s="110"/>
      <c r="M14" s="110"/>
      <c r="N14" s="110"/>
      <c r="O14" s="110"/>
    </row>
    <row r="15" spans="1:15" s="110" customFormat="1" ht="24.95" customHeight="1" x14ac:dyDescent="0.2">
      <c r="A15" s="193" t="s">
        <v>216</v>
      </c>
      <c r="B15" s="199" t="s">
        <v>217</v>
      </c>
      <c r="C15" s="113">
        <v>0.80434197980588218</v>
      </c>
      <c r="D15" s="115">
        <v>329</v>
      </c>
      <c r="E15" s="114">
        <v>455</v>
      </c>
      <c r="F15" s="114">
        <v>655</v>
      </c>
      <c r="G15" s="114">
        <v>426</v>
      </c>
      <c r="H15" s="140">
        <v>462</v>
      </c>
      <c r="I15" s="115">
        <v>-133</v>
      </c>
      <c r="J15" s="116">
        <v>-28.787878787878789</v>
      </c>
    </row>
    <row r="16" spans="1:15" s="287" customFormat="1" ht="24.95" customHeight="1" x14ac:dyDescent="0.2">
      <c r="A16" s="193" t="s">
        <v>218</v>
      </c>
      <c r="B16" s="199" t="s">
        <v>141</v>
      </c>
      <c r="C16" s="113">
        <v>2.1734347113903625</v>
      </c>
      <c r="D16" s="115">
        <v>889</v>
      </c>
      <c r="E16" s="114">
        <v>7292</v>
      </c>
      <c r="F16" s="114">
        <v>774</v>
      </c>
      <c r="G16" s="114">
        <v>727</v>
      </c>
      <c r="H16" s="140">
        <v>879</v>
      </c>
      <c r="I16" s="115">
        <v>10</v>
      </c>
      <c r="J16" s="116">
        <v>1.1376564277588168</v>
      </c>
      <c r="K16" s="110"/>
      <c r="L16" s="110"/>
      <c r="M16" s="110"/>
      <c r="N16" s="110"/>
      <c r="O16" s="110"/>
    </row>
    <row r="17" spans="1:15" s="110" customFormat="1" ht="24.95" customHeight="1" x14ac:dyDescent="0.2">
      <c r="A17" s="193" t="s">
        <v>142</v>
      </c>
      <c r="B17" s="199" t="s">
        <v>220</v>
      </c>
      <c r="C17" s="113">
        <v>1.0341539740361343</v>
      </c>
      <c r="D17" s="115">
        <v>423</v>
      </c>
      <c r="E17" s="114">
        <v>339</v>
      </c>
      <c r="F17" s="114">
        <v>344</v>
      </c>
      <c r="G17" s="114">
        <v>398</v>
      </c>
      <c r="H17" s="140">
        <v>501</v>
      </c>
      <c r="I17" s="115">
        <v>-78</v>
      </c>
      <c r="J17" s="116">
        <v>-15.568862275449101</v>
      </c>
    </row>
    <row r="18" spans="1:15" s="287" customFormat="1" ht="24.95" customHeight="1" x14ac:dyDescent="0.2">
      <c r="A18" s="201" t="s">
        <v>144</v>
      </c>
      <c r="B18" s="202" t="s">
        <v>145</v>
      </c>
      <c r="C18" s="113">
        <v>3.0951274967606288</v>
      </c>
      <c r="D18" s="115">
        <v>1266</v>
      </c>
      <c r="E18" s="114">
        <v>1213</v>
      </c>
      <c r="F18" s="114">
        <v>1301</v>
      </c>
      <c r="G18" s="114">
        <v>1012</v>
      </c>
      <c r="H18" s="140">
        <v>1029</v>
      </c>
      <c r="I18" s="115">
        <v>237</v>
      </c>
      <c r="J18" s="116">
        <v>23.03206997084548</v>
      </c>
      <c r="K18" s="110"/>
      <c r="L18" s="110"/>
      <c r="M18" s="110"/>
      <c r="N18" s="110"/>
      <c r="O18" s="110"/>
    </row>
    <row r="19" spans="1:15" s="110" customFormat="1" ht="24.95" customHeight="1" x14ac:dyDescent="0.2">
      <c r="A19" s="193" t="s">
        <v>146</v>
      </c>
      <c r="B19" s="199" t="s">
        <v>147</v>
      </c>
      <c r="C19" s="113">
        <v>12.48319194191135</v>
      </c>
      <c r="D19" s="115">
        <v>5106</v>
      </c>
      <c r="E19" s="114">
        <v>4870</v>
      </c>
      <c r="F19" s="114">
        <v>5228</v>
      </c>
      <c r="G19" s="114">
        <v>4150</v>
      </c>
      <c r="H19" s="140">
        <v>5238</v>
      </c>
      <c r="I19" s="115">
        <v>-132</v>
      </c>
      <c r="J19" s="116">
        <v>-2.5200458190148911</v>
      </c>
    </row>
    <row r="20" spans="1:15" s="287" customFormat="1" ht="24.95" customHeight="1" x14ac:dyDescent="0.2">
      <c r="A20" s="193" t="s">
        <v>148</v>
      </c>
      <c r="B20" s="199" t="s">
        <v>149</v>
      </c>
      <c r="C20" s="113">
        <v>5.317458377136151</v>
      </c>
      <c r="D20" s="115">
        <v>2175</v>
      </c>
      <c r="E20" s="114">
        <v>2095</v>
      </c>
      <c r="F20" s="114">
        <v>2059</v>
      </c>
      <c r="G20" s="114">
        <v>1694</v>
      </c>
      <c r="H20" s="140">
        <v>1939</v>
      </c>
      <c r="I20" s="115">
        <v>236</v>
      </c>
      <c r="J20" s="116">
        <v>12.171222279525528</v>
      </c>
      <c r="K20" s="110"/>
      <c r="L20" s="110"/>
      <c r="M20" s="110"/>
      <c r="N20" s="110"/>
      <c r="O20" s="110"/>
    </row>
    <row r="21" spans="1:15" s="110" customFormat="1" ht="24.95" customHeight="1" x14ac:dyDescent="0.2">
      <c r="A21" s="201" t="s">
        <v>150</v>
      </c>
      <c r="B21" s="202" t="s">
        <v>151</v>
      </c>
      <c r="C21" s="113">
        <v>8.0898711585947236</v>
      </c>
      <c r="D21" s="115">
        <v>3309</v>
      </c>
      <c r="E21" s="114">
        <v>2927</v>
      </c>
      <c r="F21" s="114">
        <v>2929</v>
      </c>
      <c r="G21" s="114">
        <v>2740</v>
      </c>
      <c r="H21" s="140">
        <v>3061</v>
      </c>
      <c r="I21" s="115">
        <v>248</v>
      </c>
      <c r="J21" s="116">
        <v>8.1019274746814762</v>
      </c>
    </row>
    <row r="22" spans="1:15" s="110" customFormat="1" ht="24.95" customHeight="1" x14ac:dyDescent="0.2">
      <c r="A22" s="201" t="s">
        <v>152</v>
      </c>
      <c r="B22" s="199" t="s">
        <v>153</v>
      </c>
      <c r="C22" s="113">
        <v>6.733002469256534</v>
      </c>
      <c r="D22" s="115">
        <v>2754</v>
      </c>
      <c r="E22" s="114">
        <v>1573</v>
      </c>
      <c r="F22" s="114">
        <v>2045</v>
      </c>
      <c r="G22" s="114">
        <v>1784</v>
      </c>
      <c r="H22" s="140">
        <v>2539</v>
      </c>
      <c r="I22" s="115">
        <v>215</v>
      </c>
      <c r="J22" s="116">
        <v>8.4679007483261124</v>
      </c>
    </row>
    <row r="23" spans="1:15" s="110" customFormat="1" ht="24.95" customHeight="1" x14ac:dyDescent="0.2">
      <c r="A23" s="193" t="s">
        <v>154</v>
      </c>
      <c r="B23" s="199" t="s">
        <v>155</v>
      </c>
      <c r="C23" s="113">
        <v>3.5743099528151969</v>
      </c>
      <c r="D23" s="115">
        <v>1462</v>
      </c>
      <c r="E23" s="114">
        <v>885</v>
      </c>
      <c r="F23" s="114">
        <v>1084</v>
      </c>
      <c r="G23" s="114">
        <v>1073</v>
      </c>
      <c r="H23" s="140">
        <v>1553</v>
      </c>
      <c r="I23" s="115">
        <v>-91</v>
      </c>
      <c r="J23" s="116">
        <v>-5.8596265292981329</v>
      </c>
    </row>
    <row r="24" spans="1:15" s="110" customFormat="1" ht="24.95" customHeight="1" x14ac:dyDescent="0.2">
      <c r="A24" s="193" t="s">
        <v>156</v>
      </c>
      <c r="B24" s="199" t="s">
        <v>221</v>
      </c>
      <c r="C24" s="113">
        <v>18.013348654132948</v>
      </c>
      <c r="D24" s="115">
        <v>7368</v>
      </c>
      <c r="E24" s="114">
        <v>5686</v>
      </c>
      <c r="F24" s="114">
        <v>6703</v>
      </c>
      <c r="G24" s="114">
        <v>5232</v>
      </c>
      <c r="H24" s="140">
        <v>6897</v>
      </c>
      <c r="I24" s="115">
        <v>471</v>
      </c>
      <c r="J24" s="116">
        <v>6.8290561113527621</v>
      </c>
    </row>
    <row r="25" spans="1:15" s="110" customFormat="1" ht="24.95" customHeight="1" x14ac:dyDescent="0.2">
      <c r="A25" s="193" t="s">
        <v>222</v>
      </c>
      <c r="B25" s="204" t="s">
        <v>159</v>
      </c>
      <c r="C25" s="113">
        <v>10.872063173850329</v>
      </c>
      <c r="D25" s="115">
        <v>4447</v>
      </c>
      <c r="E25" s="114">
        <v>3779</v>
      </c>
      <c r="F25" s="114">
        <v>3998</v>
      </c>
      <c r="G25" s="114">
        <v>3310</v>
      </c>
      <c r="H25" s="140">
        <v>4310</v>
      </c>
      <c r="I25" s="115">
        <v>137</v>
      </c>
      <c r="J25" s="116">
        <v>3.1786542923433876</v>
      </c>
    </row>
    <row r="26" spans="1:15" s="110" customFormat="1" ht="24.95" customHeight="1" x14ac:dyDescent="0.2">
      <c r="A26" s="201">
        <v>782.78300000000002</v>
      </c>
      <c r="B26" s="203" t="s">
        <v>160</v>
      </c>
      <c r="C26" s="113">
        <v>10.263305869985087</v>
      </c>
      <c r="D26" s="115">
        <v>4198</v>
      </c>
      <c r="E26" s="114">
        <v>4575</v>
      </c>
      <c r="F26" s="114">
        <v>4438</v>
      </c>
      <c r="G26" s="114">
        <v>3837</v>
      </c>
      <c r="H26" s="140">
        <v>3924</v>
      </c>
      <c r="I26" s="115">
        <v>274</v>
      </c>
      <c r="J26" s="116">
        <v>6.982670744138634</v>
      </c>
    </row>
    <row r="27" spans="1:15" s="110" customFormat="1" ht="24.95" customHeight="1" x14ac:dyDescent="0.2">
      <c r="A27" s="193" t="s">
        <v>161</v>
      </c>
      <c r="B27" s="199" t="s">
        <v>162</v>
      </c>
      <c r="C27" s="113">
        <v>2.2101068381292324</v>
      </c>
      <c r="D27" s="115">
        <v>904</v>
      </c>
      <c r="E27" s="114">
        <v>645</v>
      </c>
      <c r="F27" s="114">
        <v>975</v>
      </c>
      <c r="G27" s="114">
        <v>738</v>
      </c>
      <c r="H27" s="140">
        <v>953</v>
      </c>
      <c r="I27" s="115">
        <v>-49</v>
      </c>
      <c r="J27" s="116">
        <v>-5.1416579223504719</v>
      </c>
    </row>
    <row r="28" spans="1:15" s="110" customFormat="1" ht="24.95" customHeight="1" x14ac:dyDescent="0.2">
      <c r="A28" s="193" t="s">
        <v>163</v>
      </c>
      <c r="B28" s="199" t="s">
        <v>164</v>
      </c>
      <c r="C28" s="113">
        <v>2.3592401535339707</v>
      </c>
      <c r="D28" s="115">
        <v>965</v>
      </c>
      <c r="E28" s="114">
        <v>779</v>
      </c>
      <c r="F28" s="114">
        <v>1189</v>
      </c>
      <c r="G28" s="114">
        <v>757</v>
      </c>
      <c r="H28" s="140">
        <v>925</v>
      </c>
      <c r="I28" s="115">
        <v>40</v>
      </c>
      <c r="J28" s="116">
        <v>4.3243243243243246</v>
      </c>
    </row>
    <row r="29" spans="1:15" s="110" customFormat="1" ht="24.95" customHeight="1" x14ac:dyDescent="0.2">
      <c r="A29" s="193">
        <v>86</v>
      </c>
      <c r="B29" s="199" t="s">
        <v>165</v>
      </c>
      <c r="C29" s="113">
        <v>4.3150869129403713</v>
      </c>
      <c r="D29" s="115">
        <v>1765</v>
      </c>
      <c r="E29" s="114">
        <v>1404</v>
      </c>
      <c r="F29" s="114">
        <v>1636</v>
      </c>
      <c r="G29" s="114">
        <v>1564</v>
      </c>
      <c r="H29" s="140">
        <v>1917</v>
      </c>
      <c r="I29" s="115">
        <v>-152</v>
      </c>
      <c r="J29" s="116">
        <v>-7.9290558163797602</v>
      </c>
    </row>
    <row r="30" spans="1:15" s="110" customFormat="1" ht="24.95" customHeight="1" x14ac:dyDescent="0.2">
      <c r="A30" s="193">
        <v>87.88</v>
      </c>
      <c r="B30" s="204" t="s">
        <v>166</v>
      </c>
      <c r="C30" s="113">
        <v>3.6134268880033251</v>
      </c>
      <c r="D30" s="115">
        <v>1478</v>
      </c>
      <c r="E30" s="114">
        <v>1445</v>
      </c>
      <c r="F30" s="114">
        <v>2661</v>
      </c>
      <c r="G30" s="114">
        <v>1539</v>
      </c>
      <c r="H30" s="140">
        <v>1709</v>
      </c>
      <c r="I30" s="115">
        <v>-231</v>
      </c>
      <c r="J30" s="116">
        <v>-13.516676418958456</v>
      </c>
    </row>
    <row r="31" spans="1:15" s="110" customFormat="1" ht="24.95" customHeight="1" x14ac:dyDescent="0.2">
      <c r="A31" s="193" t="s">
        <v>167</v>
      </c>
      <c r="B31" s="199" t="s">
        <v>168</v>
      </c>
      <c r="C31" s="113">
        <v>4.3028628706940815</v>
      </c>
      <c r="D31" s="115">
        <v>1760</v>
      </c>
      <c r="E31" s="114">
        <v>1322</v>
      </c>
      <c r="F31" s="114">
        <v>1553</v>
      </c>
      <c r="G31" s="114">
        <v>1368</v>
      </c>
      <c r="H31" s="140">
        <v>1667</v>
      </c>
      <c r="I31" s="115">
        <v>93</v>
      </c>
      <c r="J31" s="116">
        <v>5.5788842231553692</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0.19802948438989806</v>
      </c>
      <c r="D34" s="115">
        <v>81</v>
      </c>
      <c r="E34" s="114">
        <v>201</v>
      </c>
      <c r="F34" s="114">
        <v>220</v>
      </c>
      <c r="G34" s="114">
        <v>99</v>
      </c>
      <c r="H34" s="140">
        <v>116</v>
      </c>
      <c r="I34" s="115">
        <v>-35</v>
      </c>
      <c r="J34" s="116">
        <v>-30.172413793103448</v>
      </c>
    </row>
    <row r="35" spans="1:10" s="110" customFormat="1" ht="24.95" customHeight="1" x14ac:dyDescent="0.2">
      <c r="A35" s="292" t="s">
        <v>171</v>
      </c>
      <c r="B35" s="293" t="s">
        <v>172</v>
      </c>
      <c r="C35" s="113">
        <v>7.6546952546267999</v>
      </c>
      <c r="D35" s="115">
        <v>3131</v>
      </c>
      <c r="E35" s="114">
        <v>9450</v>
      </c>
      <c r="F35" s="114">
        <v>3262</v>
      </c>
      <c r="G35" s="114">
        <v>2712</v>
      </c>
      <c r="H35" s="140">
        <v>3091</v>
      </c>
      <c r="I35" s="115">
        <v>40</v>
      </c>
      <c r="J35" s="116">
        <v>1.2940795858945324</v>
      </c>
    </row>
    <row r="36" spans="1:10" s="110" customFormat="1" ht="24.95" customHeight="1" x14ac:dyDescent="0.2">
      <c r="A36" s="294" t="s">
        <v>173</v>
      </c>
      <c r="B36" s="295" t="s">
        <v>174</v>
      </c>
      <c r="C36" s="125">
        <v>92.147275260983307</v>
      </c>
      <c r="D36" s="143">
        <v>37691</v>
      </c>
      <c r="E36" s="144">
        <v>31985</v>
      </c>
      <c r="F36" s="144">
        <v>36498</v>
      </c>
      <c r="G36" s="144">
        <v>29786</v>
      </c>
      <c r="H36" s="145">
        <v>36632</v>
      </c>
      <c r="I36" s="143">
        <v>1059</v>
      </c>
      <c r="J36" s="146">
        <v>2.8909150469534834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40903</v>
      </c>
      <c r="F11" s="264">
        <v>41636</v>
      </c>
      <c r="G11" s="264">
        <v>39980</v>
      </c>
      <c r="H11" s="264">
        <v>32597</v>
      </c>
      <c r="I11" s="265">
        <v>39839</v>
      </c>
      <c r="J11" s="263">
        <v>1064</v>
      </c>
      <c r="K11" s="266">
        <v>2.6707497678154573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22.858959000562304</v>
      </c>
      <c r="E13" s="115">
        <v>9350</v>
      </c>
      <c r="F13" s="114">
        <v>10544</v>
      </c>
      <c r="G13" s="114">
        <v>9382</v>
      </c>
      <c r="H13" s="114">
        <v>7158</v>
      </c>
      <c r="I13" s="140">
        <v>8056</v>
      </c>
      <c r="J13" s="115">
        <v>1294</v>
      </c>
      <c r="K13" s="116">
        <v>16.062562065541211</v>
      </c>
    </row>
    <row r="14" spans="1:17" ht="15.95" customHeight="1" x14ac:dyDescent="0.2">
      <c r="A14" s="306" t="s">
        <v>230</v>
      </c>
      <c r="B14" s="307"/>
      <c r="C14" s="308"/>
      <c r="D14" s="113">
        <v>47.231254431215312</v>
      </c>
      <c r="E14" s="115">
        <v>19319</v>
      </c>
      <c r="F14" s="114">
        <v>20618</v>
      </c>
      <c r="G14" s="114">
        <v>19108</v>
      </c>
      <c r="H14" s="114">
        <v>15589</v>
      </c>
      <c r="I14" s="140">
        <v>19643</v>
      </c>
      <c r="J14" s="115">
        <v>-324</v>
      </c>
      <c r="K14" s="116">
        <v>-1.6494425495087308</v>
      </c>
    </row>
    <row r="15" spans="1:17" ht="15.95" customHeight="1" x14ac:dyDescent="0.2">
      <c r="A15" s="306" t="s">
        <v>231</v>
      </c>
      <c r="B15" s="307"/>
      <c r="C15" s="308"/>
      <c r="D15" s="113">
        <v>13.128621372515463</v>
      </c>
      <c r="E15" s="115">
        <v>5370</v>
      </c>
      <c r="F15" s="114">
        <v>4795</v>
      </c>
      <c r="G15" s="114">
        <v>4879</v>
      </c>
      <c r="H15" s="114">
        <v>4228</v>
      </c>
      <c r="I15" s="140">
        <v>5195</v>
      </c>
      <c r="J15" s="115">
        <v>175</v>
      </c>
      <c r="K15" s="116">
        <v>3.3686236766121271</v>
      </c>
    </row>
    <row r="16" spans="1:17" ht="15.95" customHeight="1" x14ac:dyDescent="0.2">
      <c r="A16" s="306" t="s">
        <v>232</v>
      </c>
      <c r="B16" s="307"/>
      <c r="C16" s="308"/>
      <c r="D16" s="113">
        <v>16.6540351563455</v>
      </c>
      <c r="E16" s="115">
        <v>6812</v>
      </c>
      <c r="F16" s="114">
        <v>5644</v>
      </c>
      <c r="G16" s="114">
        <v>6532</v>
      </c>
      <c r="H16" s="114">
        <v>5574</v>
      </c>
      <c r="I16" s="140">
        <v>6902</v>
      </c>
      <c r="J16" s="115">
        <v>-90</v>
      </c>
      <c r="K16" s="116">
        <v>-1.3039698638075921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0.31049067305576605</v>
      </c>
      <c r="E18" s="115">
        <v>127</v>
      </c>
      <c r="F18" s="114">
        <v>211</v>
      </c>
      <c r="G18" s="114">
        <v>276</v>
      </c>
      <c r="H18" s="114">
        <v>149</v>
      </c>
      <c r="I18" s="140">
        <v>121</v>
      </c>
      <c r="J18" s="115">
        <v>6</v>
      </c>
      <c r="K18" s="116">
        <v>4.9586776859504136</v>
      </c>
    </row>
    <row r="19" spans="1:11" ht="14.1" customHeight="1" x14ac:dyDescent="0.2">
      <c r="A19" s="306" t="s">
        <v>235</v>
      </c>
      <c r="B19" s="307" t="s">
        <v>236</v>
      </c>
      <c r="C19" s="308"/>
      <c r="D19" s="113">
        <v>0.22981199423025206</v>
      </c>
      <c r="E19" s="115">
        <v>94</v>
      </c>
      <c r="F19" s="114">
        <v>179</v>
      </c>
      <c r="G19" s="114">
        <v>234</v>
      </c>
      <c r="H19" s="114">
        <v>127</v>
      </c>
      <c r="I19" s="140">
        <v>94</v>
      </c>
      <c r="J19" s="115">
        <v>0</v>
      </c>
      <c r="K19" s="116">
        <v>0</v>
      </c>
    </row>
    <row r="20" spans="1:11" ht="14.1" customHeight="1" x14ac:dyDescent="0.2">
      <c r="A20" s="306">
        <v>12</v>
      </c>
      <c r="B20" s="307" t="s">
        <v>237</v>
      </c>
      <c r="C20" s="308"/>
      <c r="D20" s="113">
        <v>0.31538028995428208</v>
      </c>
      <c r="E20" s="115">
        <v>129</v>
      </c>
      <c r="F20" s="114">
        <v>205</v>
      </c>
      <c r="G20" s="114">
        <v>207</v>
      </c>
      <c r="H20" s="114">
        <v>140</v>
      </c>
      <c r="I20" s="140">
        <v>157</v>
      </c>
      <c r="J20" s="115">
        <v>-28</v>
      </c>
      <c r="K20" s="116">
        <v>-17.834394904458598</v>
      </c>
    </row>
    <row r="21" spans="1:11" ht="14.1" customHeight="1" x14ac:dyDescent="0.2">
      <c r="A21" s="306">
        <v>21</v>
      </c>
      <c r="B21" s="307" t="s">
        <v>238</v>
      </c>
      <c r="C21" s="308"/>
      <c r="D21" s="113">
        <v>0.10757157176735203</v>
      </c>
      <c r="E21" s="115">
        <v>44</v>
      </c>
      <c r="F21" s="114">
        <v>48</v>
      </c>
      <c r="G21" s="114">
        <v>48</v>
      </c>
      <c r="H21" s="114">
        <v>29</v>
      </c>
      <c r="I21" s="140">
        <v>26</v>
      </c>
      <c r="J21" s="115">
        <v>18</v>
      </c>
      <c r="K21" s="116">
        <v>69.230769230769226</v>
      </c>
    </row>
    <row r="22" spans="1:11" ht="14.1" customHeight="1" x14ac:dyDescent="0.2">
      <c r="A22" s="306">
        <v>22</v>
      </c>
      <c r="B22" s="307" t="s">
        <v>239</v>
      </c>
      <c r="C22" s="308"/>
      <c r="D22" s="113">
        <v>0.3202699068527981</v>
      </c>
      <c r="E22" s="115">
        <v>131</v>
      </c>
      <c r="F22" s="114">
        <v>618</v>
      </c>
      <c r="G22" s="114">
        <v>166</v>
      </c>
      <c r="H22" s="114">
        <v>142</v>
      </c>
      <c r="I22" s="140">
        <v>138</v>
      </c>
      <c r="J22" s="115">
        <v>-7</v>
      </c>
      <c r="K22" s="116">
        <v>-5.0724637681159424</v>
      </c>
    </row>
    <row r="23" spans="1:11" ht="14.1" customHeight="1" x14ac:dyDescent="0.2">
      <c r="A23" s="306">
        <v>23</v>
      </c>
      <c r="B23" s="307" t="s">
        <v>240</v>
      </c>
      <c r="C23" s="308"/>
      <c r="D23" s="113">
        <v>1.0390435909346503</v>
      </c>
      <c r="E23" s="115">
        <v>425</v>
      </c>
      <c r="F23" s="114">
        <v>295</v>
      </c>
      <c r="G23" s="114">
        <v>385</v>
      </c>
      <c r="H23" s="114">
        <v>359</v>
      </c>
      <c r="I23" s="140">
        <v>456</v>
      </c>
      <c r="J23" s="115">
        <v>-31</v>
      </c>
      <c r="K23" s="116">
        <v>-6.7982456140350873</v>
      </c>
    </row>
    <row r="24" spans="1:11" ht="14.1" customHeight="1" x14ac:dyDescent="0.2">
      <c r="A24" s="306">
        <v>24</v>
      </c>
      <c r="B24" s="307" t="s">
        <v>241</v>
      </c>
      <c r="C24" s="308"/>
      <c r="D24" s="113">
        <v>0.91435836002249227</v>
      </c>
      <c r="E24" s="115">
        <v>374</v>
      </c>
      <c r="F24" s="114">
        <v>787</v>
      </c>
      <c r="G24" s="114">
        <v>470</v>
      </c>
      <c r="H24" s="114">
        <v>461</v>
      </c>
      <c r="I24" s="140">
        <v>538</v>
      </c>
      <c r="J24" s="115">
        <v>-164</v>
      </c>
      <c r="K24" s="116">
        <v>-30.483271375464685</v>
      </c>
    </row>
    <row r="25" spans="1:11" ht="14.1" customHeight="1" x14ac:dyDescent="0.2">
      <c r="A25" s="306">
        <v>25</v>
      </c>
      <c r="B25" s="307" t="s">
        <v>242</v>
      </c>
      <c r="C25" s="308"/>
      <c r="D25" s="113">
        <v>1.9656259932034326</v>
      </c>
      <c r="E25" s="115">
        <v>804</v>
      </c>
      <c r="F25" s="114">
        <v>4220</v>
      </c>
      <c r="G25" s="114">
        <v>714</v>
      </c>
      <c r="H25" s="114">
        <v>625</v>
      </c>
      <c r="I25" s="140">
        <v>836</v>
      </c>
      <c r="J25" s="115">
        <v>-32</v>
      </c>
      <c r="K25" s="116">
        <v>-3.8277511961722488</v>
      </c>
    </row>
    <row r="26" spans="1:11" ht="14.1" customHeight="1" x14ac:dyDescent="0.2">
      <c r="A26" s="306">
        <v>26</v>
      </c>
      <c r="B26" s="307" t="s">
        <v>243</v>
      </c>
      <c r="C26" s="308"/>
      <c r="D26" s="113">
        <v>1.7627068919150184</v>
      </c>
      <c r="E26" s="115">
        <v>721</v>
      </c>
      <c r="F26" s="114">
        <v>584</v>
      </c>
      <c r="G26" s="114">
        <v>588</v>
      </c>
      <c r="H26" s="114">
        <v>546</v>
      </c>
      <c r="I26" s="140">
        <v>716</v>
      </c>
      <c r="J26" s="115">
        <v>5</v>
      </c>
      <c r="K26" s="116">
        <v>0.6983240223463687</v>
      </c>
    </row>
    <row r="27" spans="1:11" ht="14.1" customHeight="1" x14ac:dyDescent="0.2">
      <c r="A27" s="306">
        <v>27</v>
      </c>
      <c r="B27" s="307" t="s">
        <v>244</v>
      </c>
      <c r="C27" s="308"/>
      <c r="D27" s="113">
        <v>1.1050534190646162</v>
      </c>
      <c r="E27" s="115">
        <v>452</v>
      </c>
      <c r="F27" s="114">
        <v>1327</v>
      </c>
      <c r="G27" s="114">
        <v>429</v>
      </c>
      <c r="H27" s="114">
        <v>383</v>
      </c>
      <c r="I27" s="140">
        <v>555</v>
      </c>
      <c r="J27" s="115">
        <v>-103</v>
      </c>
      <c r="K27" s="116">
        <v>-18.558558558558559</v>
      </c>
    </row>
    <row r="28" spans="1:11" ht="14.1" customHeight="1" x14ac:dyDescent="0.2">
      <c r="A28" s="306">
        <v>28</v>
      </c>
      <c r="B28" s="307" t="s">
        <v>245</v>
      </c>
      <c r="C28" s="308"/>
      <c r="D28" s="113">
        <v>0.19313986749138204</v>
      </c>
      <c r="E28" s="115">
        <v>79</v>
      </c>
      <c r="F28" s="114">
        <v>154</v>
      </c>
      <c r="G28" s="114">
        <v>132</v>
      </c>
      <c r="H28" s="114">
        <v>137</v>
      </c>
      <c r="I28" s="140">
        <v>136</v>
      </c>
      <c r="J28" s="115">
        <v>-57</v>
      </c>
      <c r="K28" s="116">
        <v>-41.911764705882355</v>
      </c>
    </row>
    <row r="29" spans="1:11" ht="14.1" customHeight="1" x14ac:dyDescent="0.2">
      <c r="A29" s="306">
        <v>29</v>
      </c>
      <c r="B29" s="307" t="s">
        <v>246</v>
      </c>
      <c r="C29" s="308"/>
      <c r="D29" s="113">
        <v>3.7405569273647408</v>
      </c>
      <c r="E29" s="115">
        <v>1530</v>
      </c>
      <c r="F29" s="114">
        <v>1330</v>
      </c>
      <c r="G29" s="114">
        <v>1623</v>
      </c>
      <c r="H29" s="114">
        <v>1368</v>
      </c>
      <c r="I29" s="140">
        <v>1518</v>
      </c>
      <c r="J29" s="115">
        <v>12</v>
      </c>
      <c r="K29" s="116">
        <v>0.79051383399209485</v>
      </c>
    </row>
    <row r="30" spans="1:11" ht="14.1" customHeight="1" x14ac:dyDescent="0.2">
      <c r="A30" s="306" t="s">
        <v>247</v>
      </c>
      <c r="B30" s="307" t="s">
        <v>248</v>
      </c>
      <c r="C30" s="308"/>
      <c r="D30" s="113">
        <v>0.74077696012517424</v>
      </c>
      <c r="E30" s="115">
        <v>303</v>
      </c>
      <c r="F30" s="114">
        <v>382</v>
      </c>
      <c r="G30" s="114">
        <v>537</v>
      </c>
      <c r="H30" s="114" t="s">
        <v>513</v>
      </c>
      <c r="I30" s="140">
        <v>293</v>
      </c>
      <c r="J30" s="115">
        <v>10</v>
      </c>
      <c r="K30" s="116">
        <v>3.4129692832764507</v>
      </c>
    </row>
    <row r="31" spans="1:11" ht="14.1" customHeight="1" x14ac:dyDescent="0.2">
      <c r="A31" s="306" t="s">
        <v>249</v>
      </c>
      <c r="B31" s="307" t="s">
        <v>250</v>
      </c>
      <c r="C31" s="308"/>
      <c r="D31" s="113">
        <v>2.9997799672395669</v>
      </c>
      <c r="E31" s="115">
        <v>1227</v>
      </c>
      <c r="F31" s="114">
        <v>944</v>
      </c>
      <c r="G31" s="114">
        <v>1078</v>
      </c>
      <c r="H31" s="114">
        <v>980</v>
      </c>
      <c r="I31" s="140">
        <v>1225</v>
      </c>
      <c r="J31" s="115">
        <v>2</v>
      </c>
      <c r="K31" s="116">
        <v>0.16326530612244897</v>
      </c>
    </row>
    <row r="32" spans="1:11" ht="14.1" customHeight="1" x14ac:dyDescent="0.2">
      <c r="A32" s="306">
        <v>31</v>
      </c>
      <c r="B32" s="307" t="s">
        <v>251</v>
      </c>
      <c r="C32" s="308"/>
      <c r="D32" s="113">
        <v>0.63320538835782214</v>
      </c>
      <c r="E32" s="115">
        <v>259</v>
      </c>
      <c r="F32" s="114">
        <v>222</v>
      </c>
      <c r="G32" s="114">
        <v>304</v>
      </c>
      <c r="H32" s="114">
        <v>223</v>
      </c>
      <c r="I32" s="140">
        <v>299</v>
      </c>
      <c r="J32" s="115">
        <v>-40</v>
      </c>
      <c r="K32" s="116">
        <v>-13.377926421404682</v>
      </c>
    </row>
    <row r="33" spans="1:11" ht="14.1" customHeight="1" x14ac:dyDescent="0.2">
      <c r="A33" s="306">
        <v>32</v>
      </c>
      <c r="B33" s="307" t="s">
        <v>252</v>
      </c>
      <c r="C33" s="308"/>
      <c r="D33" s="113">
        <v>1.2981932865559984</v>
      </c>
      <c r="E33" s="115">
        <v>531</v>
      </c>
      <c r="F33" s="114">
        <v>536</v>
      </c>
      <c r="G33" s="114">
        <v>432</v>
      </c>
      <c r="H33" s="114">
        <v>423</v>
      </c>
      <c r="I33" s="140">
        <v>378</v>
      </c>
      <c r="J33" s="115">
        <v>153</v>
      </c>
      <c r="K33" s="116">
        <v>40.476190476190474</v>
      </c>
    </row>
    <row r="34" spans="1:11" ht="14.1" customHeight="1" x14ac:dyDescent="0.2">
      <c r="A34" s="306">
        <v>33</v>
      </c>
      <c r="B34" s="307" t="s">
        <v>253</v>
      </c>
      <c r="C34" s="308"/>
      <c r="D34" s="113">
        <v>0.70654964183556224</v>
      </c>
      <c r="E34" s="115">
        <v>289</v>
      </c>
      <c r="F34" s="114">
        <v>296</v>
      </c>
      <c r="G34" s="114">
        <v>387</v>
      </c>
      <c r="H34" s="114">
        <v>366</v>
      </c>
      <c r="I34" s="140">
        <v>304</v>
      </c>
      <c r="J34" s="115">
        <v>-15</v>
      </c>
      <c r="K34" s="116">
        <v>-4.9342105263157894</v>
      </c>
    </row>
    <row r="35" spans="1:11" ht="14.1" customHeight="1" x14ac:dyDescent="0.2">
      <c r="A35" s="306">
        <v>34</v>
      </c>
      <c r="B35" s="307" t="s">
        <v>254</v>
      </c>
      <c r="C35" s="308"/>
      <c r="D35" s="113">
        <v>1.1686184387453242</v>
      </c>
      <c r="E35" s="115">
        <v>478</v>
      </c>
      <c r="F35" s="114">
        <v>411</v>
      </c>
      <c r="G35" s="114">
        <v>403</v>
      </c>
      <c r="H35" s="114">
        <v>336</v>
      </c>
      <c r="I35" s="140">
        <v>421</v>
      </c>
      <c r="J35" s="115">
        <v>57</v>
      </c>
      <c r="K35" s="116">
        <v>13.539192399049881</v>
      </c>
    </row>
    <row r="36" spans="1:11" ht="14.1" customHeight="1" x14ac:dyDescent="0.2">
      <c r="A36" s="306">
        <v>41</v>
      </c>
      <c r="B36" s="307" t="s">
        <v>255</v>
      </c>
      <c r="C36" s="308"/>
      <c r="D36" s="113">
        <v>0.50118573209789008</v>
      </c>
      <c r="E36" s="115">
        <v>205</v>
      </c>
      <c r="F36" s="114">
        <v>170</v>
      </c>
      <c r="G36" s="114">
        <v>154</v>
      </c>
      <c r="H36" s="114">
        <v>165</v>
      </c>
      <c r="I36" s="140">
        <v>197</v>
      </c>
      <c r="J36" s="115">
        <v>8</v>
      </c>
      <c r="K36" s="116">
        <v>4.0609137055837561</v>
      </c>
    </row>
    <row r="37" spans="1:11" ht="14.1" customHeight="1" x14ac:dyDescent="0.2">
      <c r="A37" s="306">
        <v>42</v>
      </c>
      <c r="B37" s="307" t="s">
        <v>256</v>
      </c>
      <c r="C37" s="308"/>
      <c r="D37" s="113">
        <v>3.6672126738870006E-2</v>
      </c>
      <c r="E37" s="115">
        <v>15</v>
      </c>
      <c r="F37" s="114">
        <v>17</v>
      </c>
      <c r="G37" s="114">
        <v>14</v>
      </c>
      <c r="H37" s="114">
        <v>19</v>
      </c>
      <c r="I37" s="140">
        <v>22</v>
      </c>
      <c r="J37" s="115">
        <v>-7</v>
      </c>
      <c r="K37" s="116">
        <v>-31.818181818181817</v>
      </c>
    </row>
    <row r="38" spans="1:11" ht="14.1" customHeight="1" x14ac:dyDescent="0.2">
      <c r="A38" s="306">
        <v>43</v>
      </c>
      <c r="B38" s="307" t="s">
        <v>257</v>
      </c>
      <c r="C38" s="308"/>
      <c r="D38" s="113">
        <v>3.7943427132484171</v>
      </c>
      <c r="E38" s="115">
        <v>1552</v>
      </c>
      <c r="F38" s="114">
        <v>967</v>
      </c>
      <c r="G38" s="114">
        <v>1147</v>
      </c>
      <c r="H38" s="114">
        <v>903</v>
      </c>
      <c r="I38" s="140">
        <v>1261</v>
      </c>
      <c r="J38" s="115">
        <v>291</v>
      </c>
      <c r="K38" s="116">
        <v>23.076923076923077</v>
      </c>
    </row>
    <row r="39" spans="1:11" ht="14.1" customHeight="1" x14ac:dyDescent="0.2">
      <c r="A39" s="306">
        <v>51</v>
      </c>
      <c r="B39" s="307" t="s">
        <v>258</v>
      </c>
      <c r="C39" s="308"/>
      <c r="D39" s="113">
        <v>9.6838862675109407</v>
      </c>
      <c r="E39" s="115">
        <v>3961</v>
      </c>
      <c r="F39" s="114">
        <v>3933</v>
      </c>
      <c r="G39" s="114">
        <v>3025</v>
      </c>
      <c r="H39" s="114">
        <v>1992</v>
      </c>
      <c r="I39" s="140">
        <v>2525</v>
      </c>
      <c r="J39" s="115">
        <v>1436</v>
      </c>
      <c r="K39" s="116">
        <v>56.871287128712872</v>
      </c>
    </row>
    <row r="40" spans="1:11" ht="14.1" customHeight="1" x14ac:dyDescent="0.2">
      <c r="A40" s="306" t="s">
        <v>259</v>
      </c>
      <c r="B40" s="307" t="s">
        <v>260</v>
      </c>
      <c r="C40" s="308"/>
      <c r="D40" s="113">
        <v>8.1240984768843365</v>
      </c>
      <c r="E40" s="115">
        <v>3323</v>
      </c>
      <c r="F40" s="114">
        <v>3047</v>
      </c>
      <c r="G40" s="114">
        <v>2528</v>
      </c>
      <c r="H40" s="114">
        <v>1569</v>
      </c>
      <c r="I40" s="140">
        <v>1863</v>
      </c>
      <c r="J40" s="115">
        <v>1460</v>
      </c>
      <c r="K40" s="116">
        <v>78.368223295759535</v>
      </c>
    </row>
    <row r="41" spans="1:11" ht="14.1" customHeight="1" x14ac:dyDescent="0.2">
      <c r="A41" s="306"/>
      <c r="B41" s="307" t="s">
        <v>261</v>
      </c>
      <c r="C41" s="308"/>
      <c r="D41" s="113">
        <v>7.4053247928024843</v>
      </c>
      <c r="E41" s="115">
        <v>3029</v>
      </c>
      <c r="F41" s="114">
        <v>2770</v>
      </c>
      <c r="G41" s="114">
        <v>2092</v>
      </c>
      <c r="H41" s="114">
        <v>1409</v>
      </c>
      <c r="I41" s="140">
        <v>1692</v>
      </c>
      <c r="J41" s="115">
        <v>1337</v>
      </c>
      <c r="K41" s="116">
        <v>79.018912529550832</v>
      </c>
    </row>
    <row r="42" spans="1:11" ht="14.1" customHeight="1" x14ac:dyDescent="0.2">
      <c r="A42" s="306">
        <v>52</v>
      </c>
      <c r="B42" s="307" t="s">
        <v>262</v>
      </c>
      <c r="C42" s="308"/>
      <c r="D42" s="113">
        <v>3.0388969024276946</v>
      </c>
      <c r="E42" s="115">
        <v>1243</v>
      </c>
      <c r="F42" s="114">
        <v>1131</v>
      </c>
      <c r="G42" s="114">
        <v>993</v>
      </c>
      <c r="H42" s="114">
        <v>1049</v>
      </c>
      <c r="I42" s="140">
        <v>1126</v>
      </c>
      <c r="J42" s="115">
        <v>117</v>
      </c>
      <c r="K42" s="116">
        <v>10.39076376554174</v>
      </c>
    </row>
    <row r="43" spans="1:11" ht="14.1" customHeight="1" x14ac:dyDescent="0.2">
      <c r="A43" s="306" t="s">
        <v>263</v>
      </c>
      <c r="B43" s="307" t="s">
        <v>264</v>
      </c>
      <c r="C43" s="308"/>
      <c r="D43" s="113">
        <v>2.6086106153582866</v>
      </c>
      <c r="E43" s="115">
        <v>1067</v>
      </c>
      <c r="F43" s="114">
        <v>920</v>
      </c>
      <c r="G43" s="114">
        <v>845</v>
      </c>
      <c r="H43" s="114">
        <v>871</v>
      </c>
      <c r="I43" s="140">
        <v>947</v>
      </c>
      <c r="J43" s="115">
        <v>120</v>
      </c>
      <c r="K43" s="116">
        <v>12.671594508975712</v>
      </c>
    </row>
    <row r="44" spans="1:11" ht="14.1" customHeight="1" x14ac:dyDescent="0.2">
      <c r="A44" s="306">
        <v>53</v>
      </c>
      <c r="B44" s="307" t="s">
        <v>265</v>
      </c>
      <c r="C44" s="308"/>
      <c r="D44" s="113">
        <v>1.2664107767156443</v>
      </c>
      <c r="E44" s="115">
        <v>518</v>
      </c>
      <c r="F44" s="114">
        <v>710</v>
      </c>
      <c r="G44" s="114">
        <v>542</v>
      </c>
      <c r="H44" s="114">
        <v>400</v>
      </c>
      <c r="I44" s="140">
        <v>810</v>
      </c>
      <c r="J44" s="115">
        <v>-292</v>
      </c>
      <c r="K44" s="116">
        <v>-36.049382716049379</v>
      </c>
    </row>
    <row r="45" spans="1:11" ht="14.1" customHeight="1" x14ac:dyDescent="0.2">
      <c r="A45" s="306" t="s">
        <v>266</v>
      </c>
      <c r="B45" s="307" t="s">
        <v>267</v>
      </c>
      <c r="C45" s="308"/>
      <c r="D45" s="113">
        <v>1.2492971175708383</v>
      </c>
      <c r="E45" s="115">
        <v>511</v>
      </c>
      <c r="F45" s="114">
        <v>706</v>
      </c>
      <c r="G45" s="114">
        <v>535</v>
      </c>
      <c r="H45" s="114">
        <v>390</v>
      </c>
      <c r="I45" s="140">
        <v>802</v>
      </c>
      <c r="J45" s="115">
        <v>-291</v>
      </c>
      <c r="K45" s="116">
        <v>-36.284289276807982</v>
      </c>
    </row>
    <row r="46" spans="1:11" ht="14.1" customHeight="1" x14ac:dyDescent="0.2">
      <c r="A46" s="306">
        <v>54</v>
      </c>
      <c r="B46" s="307" t="s">
        <v>268</v>
      </c>
      <c r="C46" s="308"/>
      <c r="D46" s="113">
        <v>5.2538933574554436</v>
      </c>
      <c r="E46" s="115">
        <v>2149</v>
      </c>
      <c r="F46" s="114">
        <v>1684</v>
      </c>
      <c r="G46" s="114">
        <v>1779</v>
      </c>
      <c r="H46" s="114">
        <v>1445</v>
      </c>
      <c r="I46" s="140">
        <v>1948</v>
      </c>
      <c r="J46" s="115">
        <v>201</v>
      </c>
      <c r="K46" s="116">
        <v>10.318275154004107</v>
      </c>
    </row>
    <row r="47" spans="1:11" ht="14.1" customHeight="1" x14ac:dyDescent="0.2">
      <c r="A47" s="306">
        <v>61</v>
      </c>
      <c r="B47" s="307" t="s">
        <v>269</v>
      </c>
      <c r="C47" s="308"/>
      <c r="D47" s="113">
        <v>3.3053810233968171</v>
      </c>
      <c r="E47" s="115">
        <v>1352</v>
      </c>
      <c r="F47" s="114">
        <v>1171</v>
      </c>
      <c r="G47" s="114">
        <v>1459</v>
      </c>
      <c r="H47" s="114">
        <v>1115</v>
      </c>
      <c r="I47" s="140">
        <v>1510</v>
      </c>
      <c r="J47" s="115">
        <v>-158</v>
      </c>
      <c r="K47" s="116">
        <v>-10.463576158940397</v>
      </c>
    </row>
    <row r="48" spans="1:11" ht="14.1" customHeight="1" x14ac:dyDescent="0.2">
      <c r="A48" s="306">
        <v>62</v>
      </c>
      <c r="B48" s="307" t="s">
        <v>270</v>
      </c>
      <c r="C48" s="308"/>
      <c r="D48" s="113">
        <v>6.931031953646432</v>
      </c>
      <c r="E48" s="115">
        <v>2835</v>
      </c>
      <c r="F48" s="114">
        <v>2709</v>
      </c>
      <c r="G48" s="114">
        <v>2921</v>
      </c>
      <c r="H48" s="114">
        <v>2245</v>
      </c>
      <c r="I48" s="140">
        <v>2872</v>
      </c>
      <c r="J48" s="115">
        <v>-37</v>
      </c>
      <c r="K48" s="116">
        <v>-1.2883008356545962</v>
      </c>
    </row>
    <row r="49" spans="1:11" ht="14.1" customHeight="1" x14ac:dyDescent="0.2">
      <c r="A49" s="306">
        <v>63</v>
      </c>
      <c r="B49" s="307" t="s">
        <v>271</v>
      </c>
      <c r="C49" s="308"/>
      <c r="D49" s="113">
        <v>8.2047771557098503</v>
      </c>
      <c r="E49" s="115">
        <v>3356</v>
      </c>
      <c r="F49" s="114">
        <v>3699</v>
      </c>
      <c r="G49" s="114">
        <v>3279</v>
      </c>
      <c r="H49" s="114">
        <v>2897</v>
      </c>
      <c r="I49" s="140">
        <v>3149</v>
      </c>
      <c r="J49" s="115">
        <v>207</v>
      </c>
      <c r="K49" s="116">
        <v>6.5735154017148298</v>
      </c>
    </row>
    <row r="50" spans="1:11" ht="14.1" customHeight="1" x14ac:dyDescent="0.2">
      <c r="A50" s="306" t="s">
        <v>272</v>
      </c>
      <c r="B50" s="307" t="s">
        <v>273</v>
      </c>
      <c r="C50" s="308"/>
      <c r="D50" s="113">
        <v>1.3935408160770604</v>
      </c>
      <c r="E50" s="115">
        <v>570</v>
      </c>
      <c r="F50" s="114">
        <v>485</v>
      </c>
      <c r="G50" s="114">
        <v>512</v>
      </c>
      <c r="H50" s="114">
        <v>509</v>
      </c>
      <c r="I50" s="140">
        <v>491</v>
      </c>
      <c r="J50" s="115">
        <v>79</v>
      </c>
      <c r="K50" s="116">
        <v>16.089613034623216</v>
      </c>
    </row>
    <row r="51" spans="1:11" ht="14.1" customHeight="1" x14ac:dyDescent="0.2">
      <c r="A51" s="306" t="s">
        <v>274</v>
      </c>
      <c r="B51" s="307" t="s">
        <v>275</v>
      </c>
      <c r="C51" s="308"/>
      <c r="D51" s="113">
        <v>5.9237708725521356</v>
      </c>
      <c r="E51" s="115">
        <v>2423</v>
      </c>
      <c r="F51" s="114">
        <v>2538</v>
      </c>
      <c r="G51" s="114">
        <v>2323</v>
      </c>
      <c r="H51" s="114">
        <v>2031</v>
      </c>
      <c r="I51" s="140">
        <v>2274</v>
      </c>
      <c r="J51" s="115">
        <v>149</v>
      </c>
      <c r="K51" s="116">
        <v>6.5523306948109061</v>
      </c>
    </row>
    <row r="52" spans="1:11" ht="14.1" customHeight="1" x14ac:dyDescent="0.2">
      <c r="A52" s="306">
        <v>71</v>
      </c>
      <c r="B52" s="307" t="s">
        <v>276</v>
      </c>
      <c r="C52" s="308"/>
      <c r="D52" s="113">
        <v>15.343617827543213</v>
      </c>
      <c r="E52" s="115">
        <v>6276</v>
      </c>
      <c r="F52" s="114">
        <v>5032</v>
      </c>
      <c r="G52" s="114">
        <v>6168</v>
      </c>
      <c r="H52" s="114">
        <v>5257</v>
      </c>
      <c r="I52" s="140">
        <v>6818</v>
      </c>
      <c r="J52" s="115">
        <v>-542</v>
      </c>
      <c r="K52" s="116">
        <v>-7.9495453212085652</v>
      </c>
    </row>
    <row r="53" spans="1:11" ht="14.1" customHeight="1" x14ac:dyDescent="0.2">
      <c r="A53" s="306" t="s">
        <v>277</v>
      </c>
      <c r="B53" s="307" t="s">
        <v>278</v>
      </c>
      <c r="C53" s="308"/>
      <c r="D53" s="113">
        <v>5.5839424981052739</v>
      </c>
      <c r="E53" s="115">
        <v>2284</v>
      </c>
      <c r="F53" s="114">
        <v>1902</v>
      </c>
      <c r="G53" s="114">
        <v>2333</v>
      </c>
      <c r="H53" s="114">
        <v>1887</v>
      </c>
      <c r="I53" s="140">
        <v>2623</v>
      </c>
      <c r="J53" s="115">
        <v>-339</v>
      </c>
      <c r="K53" s="116">
        <v>-12.924132672512391</v>
      </c>
    </row>
    <row r="54" spans="1:11" ht="14.1" customHeight="1" x14ac:dyDescent="0.2">
      <c r="A54" s="306" t="s">
        <v>279</v>
      </c>
      <c r="B54" s="307" t="s">
        <v>280</v>
      </c>
      <c r="C54" s="308"/>
      <c r="D54" s="113">
        <v>7.5813510011490601</v>
      </c>
      <c r="E54" s="115">
        <v>3101</v>
      </c>
      <c r="F54" s="114">
        <v>2455</v>
      </c>
      <c r="G54" s="114">
        <v>3034</v>
      </c>
      <c r="H54" s="114">
        <v>2585</v>
      </c>
      <c r="I54" s="140">
        <v>3207</v>
      </c>
      <c r="J54" s="115">
        <v>-106</v>
      </c>
      <c r="K54" s="116">
        <v>-3.3052697224820706</v>
      </c>
    </row>
    <row r="55" spans="1:11" ht="14.1" customHeight="1" x14ac:dyDescent="0.2">
      <c r="A55" s="306">
        <v>72</v>
      </c>
      <c r="B55" s="307" t="s">
        <v>281</v>
      </c>
      <c r="C55" s="308"/>
      <c r="D55" s="113">
        <v>4.9874092364863216</v>
      </c>
      <c r="E55" s="115">
        <v>2040</v>
      </c>
      <c r="F55" s="114">
        <v>1626</v>
      </c>
      <c r="G55" s="114">
        <v>1876</v>
      </c>
      <c r="H55" s="114">
        <v>1691</v>
      </c>
      <c r="I55" s="140">
        <v>2189</v>
      </c>
      <c r="J55" s="115">
        <v>-149</v>
      </c>
      <c r="K55" s="116">
        <v>-6.8067610781178622</v>
      </c>
    </row>
    <row r="56" spans="1:11" ht="14.1" customHeight="1" x14ac:dyDescent="0.2">
      <c r="A56" s="306" t="s">
        <v>282</v>
      </c>
      <c r="B56" s="307" t="s">
        <v>283</v>
      </c>
      <c r="C56" s="308"/>
      <c r="D56" s="113">
        <v>2.3299024521428744</v>
      </c>
      <c r="E56" s="115">
        <v>953</v>
      </c>
      <c r="F56" s="114">
        <v>583</v>
      </c>
      <c r="G56" s="114">
        <v>671</v>
      </c>
      <c r="H56" s="114">
        <v>668</v>
      </c>
      <c r="I56" s="140">
        <v>1078</v>
      </c>
      <c r="J56" s="115">
        <v>-125</v>
      </c>
      <c r="K56" s="116">
        <v>-11.595547309833025</v>
      </c>
    </row>
    <row r="57" spans="1:11" ht="14.1" customHeight="1" x14ac:dyDescent="0.2">
      <c r="A57" s="306" t="s">
        <v>284</v>
      </c>
      <c r="B57" s="307" t="s">
        <v>285</v>
      </c>
      <c r="C57" s="308"/>
      <c r="D57" s="113">
        <v>1.8384959538420165</v>
      </c>
      <c r="E57" s="115">
        <v>752</v>
      </c>
      <c r="F57" s="114">
        <v>788</v>
      </c>
      <c r="G57" s="114">
        <v>842</v>
      </c>
      <c r="H57" s="114">
        <v>717</v>
      </c>
      <c r="I57" s="140">
        <v>773</v>
      </c>
      <c r="J57" s="115">
        <v>-21</v>
      </c>
      <c r="K57" s="116">
        <v>-2.7166882276843465</v>
      </c>
    </row>
    <row r="58" spans="1:11" ht="14.1" customHeight="1" x14ac:dyDescent="0.2">
      <c r="A58" s="306">
        <v>73</v>
      </c>
      <c r="B58" s="307" t="s">
        <v>286</v>
      </c>
      <c r="C58" s="308"/>
      <c r="D58" s="113">
        <v>2.6917341026330588</v>
      </c>
      <c r="E58" s="115">
        <v>1101</v>
      </c>
      <c r="F58" s="114">
        <v>817</v>
      </c>
      <c r="G58" s="114">
        <v>1109</v>
      </c>
      <c r="H58" s="114">
        <v>868</v>
      </c>
      <c r="I58" s="140">
        <v>1142</v>
      </c>
      <c r="J58" s="115">
        <v>-41</v>
      </c>
      <c r="K58" s="116">
        <v>-3.5901926444833627</v>
      </c>
    </row>
    <row r="59" spans="1:11" ht="14.1" customHeight="1" x14ac:dyDescent="0.2">
      <c r="A59" s="306" t="s">
        <v>287</v>
      </c>
      <c r="B59" s="307" t="s">
        <v>288</v>
      </c>
      <c r="C59" s="308"/>
      <c r="D59" s="113">
        <v>1.1368359289049703</v>
      </c>
      <c r="E59" s="115">
        <v>465</v>
      </c>
      <c r="F59" s="114">
        <v>318</v>
      </c>
      <c r="G59" s="114">
        <v>495</v>
      </c>
      <c r="H59" s="114">
        <v>389</v>
      </c>
      <c r="I59" s="140">
        <v>519</v>
      </c>
      <c r="J59" s="115">
        <v>-54</v>
      </c>
      <c r="K59" s="116">
        <v>-10.404624277456648</v>
      </c>
    </row>
    <row r="60" spans="1:11" ht="14.1" customHeight="1" x14ac:dyDescent="0.2">
      <c r="A60" s="306">
        <v>81</v>
      </c>
      <c r="B60" s="307" t="s">
        <v>289</v>
      </c>
      <c r="C60" s="308"/>
      <c r="D60" s="113">
        <v>5.1243185096447696</v>
      </c>
      <c r="E60" s="115">
        <v>2096</v>
      </c>
      <c r="F60" s="114">
        <v>1956</v>
      </c>
      <c r="G60" s="114">
        <v>2234</v>
      </c>
      <c r="H60" s="114">
        <v>1858</v>
      </c>
      <c r="I60" s="140">
        <v>1849</v>
      </c>
      <c r="J60" s="115">
        <v>247</v>
      </c>
      <c r="K60" s="116">
        <v>13.358572201189832</v>
      </c>
    </row>
    <row r="61" spans="1:11" ht="14.1" customHeight="1" x14ac:dyDescent="0.2">
      <c r="A61" s="306" t="s">
        <v>290</v>
      </c>
      <c r="B61" s="307" t="s">
        <v>291</v>
      </c>
      <c r="C61" s="308"/>
      <c r="D61" s="113">
        <v>1.4375473681637043</v>
      </c>
      <c r="E61" s="115">
        <v>588</v>
      </c>
      <c r="F61" s="114">
        <v>433</v>
      </c>
      <c r="G61" s="114">
        <v>535</v>
      </c>
      <c r="H61" s="114">
        <v>556</v>
      </c>
      <c r="I61" s="140">
        <v>589</v>
      </c>
      <c r="J61" s="115">
        <v>-1</v>
      </c>
      <c r="K61" s="116">
        <v>-0.1697792869269949</v>
      </c>
    </row>
    <row r="62" spans="1:11" ht="14.1" customHeight="1" x14ac:dyDescent="0.2">
      <c r="A62" s="306" t="s">
        <v>292</v>
      </c>
      <c r="B62" s="307" t="s">
        <v>293</v>
      </c>
      <c r="C62" s="308"/>
      <c r="D62" s="113">
        <v>1.4546610273085103</v>
      </c>
      <c r="E62" s="115">
        <v>595</v>
      </c>
      <c r="F62" s="114">
        <v>651</v>
      </c>
      <c r="G62" s="114">
        <v>744</v>
      </c>
      <c r="H62" s="114">
        <v>539</v>
      </c>
      <c r="I62" s="140">
        <v>632</v>
      </c>
      <c r="J62" s="115">
        <v>-37</v>
      </c>
      <c r="K62" s="116">
        <v>-5.8544303797468356</v>
      </c>
    </row>
    <row r="63" spans="1:11" ht="14.1" customHeight="1" x14ac:dyDescent="0.2">
      <c r="A63" s="306"/>
      <c r="B63" s="307" t="s">
        <v>294</v>
      </c>
      <c r="C63" s="308"/>
      <c r="D63" s="113">
        <v>1.2859692443097084</v>
      </c>
      <c r="E63" s="115">
        <v>526</v>
      </c>
      <c r="F63" s="114">
        <v>560</v>
      </c>
      <c r="G63" s="114">
        <v>638</v>
      </c>
      <c r="H63" s="114">
        <v>481</v>
      </c>
      <c r="I63" s="140">
        <v>537</v>
      </c>
      <c r="J63" s="115">
        <v>-11</v>
      </c>
      <c r="K63" s="116">
        <v>-2.0484171322160147</v>
      </c>
    </row>
    <row r="64" spans="1:11" ht="14.1" customHeight="1" x14ac:dyDescent="0.2">
      <c r="A64" s="306" t="s">
        <v>295</v>
      </c>
      <c r="B64" s="307" t="s">
        <v>296</v>
      </c>
      <c r="C64" s="308"/>
      <c r="D64" s="113">
        <v>1.3324206048456104</v>
      </c>
      <c r="E64" s="115">
        <v>545</v>
      </c>
      <c r="F64" s="114">
        <v>563</v>
      </c>
      <c r="G64" s="114">
        <v>629</v>
      </c>
      <c r="H64" s="114">
        <v>455</v>
      </c>
      <c r="I64" s="140">
        <v>330</v>
      </c>
      <c r="J64" s="115">
        <v>215</v>
      </c>
      <c r="K64" s="116">
        <v>65.151515151515156</v>
      </c>
    </row>
    <row r="65" spans="1:11" ht="14.1" customHeight="1" x14ac:dyDescent="0.2">
      <c r="A65" s="306" t="s">
        <v>297</v>
      </c>
      <c r="B65" s="307" t="s">
        <v>298</v>
      </c>
      <c r="C65" s="308"/>
      <c r="D65" s="113">
        <v>0.37161088428721611</v>
      </c>
      <c r="E65" s="115">
        <v>152</v>
      </c>
      <c r="F65" s="114">
        <v>124</v>
      </c>
      <c r="G65" s="114">
        <v>124</v>
      </c>
      <c r="H65" s="114">
        <v>112</v>
      </c>
      <c r="I65" s="140">
        <v>122</v>
      </c>
      <c r="J65" s="115">
        <v>30</v>
      </c>
      <c r="K65" s="116">
        <v>24.590163934426229</v>
      </c>
    </row>
    <row r="66" spans="1:11" ht="14.1" customHeight="1" x14ac:dyDescent="0.2">
      <c r="A66" s="306">
        <v>82</v>
      </c>
      <c r="B66" s="307" t="s">
        <v>299</v>
      </c>
      <c r="C66" s="308"/>
      <c r="D66" s="113">
        <v>2.4741461506490965</v>
      </c>
      <c r="E66" s="115">
        <v>1012</v>
      </c>
      <c r="F66" s="114">
        <v>908</v>
      </c>
      <c r="G66" s="114">
        <v>1546</v>
      </c>
      <c r="H66" s="114">
        <v>978</v>
      </c>
      <c r="I66" s="140">
        <v>878</v>
      </c>
      <c r="J66" s="115">
        <v>134</v>
      </c>
      <c r="K66" s="116">
        <v>15.261958997722095</v>
      </c>
    </row>
    <row r="67" spans="1:11" ht="14.1" customHeight="1" x14ac:dyDescent="0.2">
      <c r="A67" s="306" t="s">
        <v>300</v>
      </c>
      <c r="B67" s="307" t="s">
        <v>301</v>
      </c>
      <c r="C67" s="308"/>
      <c r="D67" s="113">
        <v>1.4448817935114784</v>
      </c>
      <c r="E67" s="115">
        <v>591</v>
      </c>
      <c r="F67" s="114">
        <v>615</v>
      </c>
      <c r="G67" s="114">
        <v>1212</v>
      </c>
      <c r="H67" s="114">
        <v>669</v>
      </c>
      <c r="I67" s="140">
        <v>543</v>
      </c>
      <c r="J67" s="115">
        <v>48</v>
      </c>
      <c r="K67" s="116">
        <v>8.8397790055248624</v>
      </c>
    </row>
    <row r="68" spans="1:11" ht="14.1" customHeight="1" x14ac:dyDescent="0.2">
      <c r="A68" s="306" t="s">
        <v>302</v>
      </c>
      <c r="B68" s="307" t="s">
        <v>303</v>
      </c>
      <c r="C68" s="308"/>
      <c r="D68" s="113">
        <v>0.75055619392220618</v>
      </c>
      <c r="E68" s="115">
        <v>307</v>
      </c>
      <c r="F68" s="114">
        <v>207</v>
      </c>
      <c r="G68" s="114">
        <v>241</v>
      </c>
      <c r="H68" s="114">
        <v>214</v>
      </c>
      <c r="I68" s="140">
        <v>218</v>
      </c>
      <c r="J68" s="115">
        <v>89</v>
      </c>
      <c r="K68" s="116">
        <v>40.825688073394495</v>
      </c>
    </row>
    <row r="69" spans="1:11" ht="14.1" customHeight="1" x14ac:dyDescent="0.2">
      <c r="A69" s="306">
        <v>83</v>
      </c>
      <c r="B69" s="307" t="s">
        <v>304</v>
      </c>
      <c r="C69" s="308"/>
      <c r="D69" s="113">
        <v>2.2663374324621666</v>
      </c>
      <c r="E69" s="115">
        <v>927</v>
      </c>
      <c r="F69" s="114">
        <v>724</v>
      </c>
      <c r="G69" s="114">
        <v>1464</v>
      </c>
      <c r="H69" s="114">
        <v>756</v>
      </c>
      <c r="I69" s="140">
        <v>1046</v>
      </c>
      <c r="J69" s="115">
        <v>-119</v>
      </c>
      <c r="K69" s="116">
        <v>-11.376673040152964</v>
      </c>
    </row>
    <row r="70" spans="1:11" ht="14.1" customHeight="1" x14ac:dyDescent="0.2">
      <c r="A70" s="306" t="s">
        <v>305</v>
      </c>
      <c r="B70" s="307" t="s">
        <v>306</v>
      </c>
      <c r="C70" s="308"/>
      <c r="D70" s="113">
        <v>1.8849473143779185</v>
      </c>
      <c r="E70" s="115">
        <v>771</v>
      </c>
      <c r="F70" s="114">
        <v>587</v>
      </c>
      <c r="G70" s="114">
        <v>1295</v>
      </c>
      <c r="H70" s="114">
        <v>633</v>
      </c>
      <c r="I70" s="140">
        <v>890</v>
      </c>
      <c r="J70" s="115">
        <v>-119</v>
      </c>
      <c r="K70" s="116">
        <v>-13.370786516853933</v>
      </c>
    </row>
    <row r="71" spans="1:11" ht="14.1" customHeight="1" x14ac:dyDescent="0.2">
      <c r="A71" s="306"/>
      <c r="B71" s="307" t="s">
        <v>307</v>
      </c>
      <c r="C71" s="308"/>
      <c r="D71" s="113">
        <v>1.0219299317898443</v>
      </c>
      <c r="E71" s="115">
        <v>418</v>
      </c>
      <c r="F71" s="114">
        <v>306</v>
      </c>
      <c r="G71" s="114">
        <v>746</v>
      </c>
      <c r="H71" s="114">
        <v>327</v>
      </c>
      <c r="I71" s="140">
        <v>379</v>
      </c>
      <c r="J71" s="115">
        <v>39</v>
      </c>
      <c r="K71" s="116">
        <v>10.29023746701847</v>
      </c>
    </row>
    <row r="72" spans="1:11" ht="14.1" customHeight="1" x14ac:dyDescent="0.2">
      <c r="A72" s="306">
        <v>84</v>
      </c>
      <c r="B72" s="307" t="s">
        <v>308</v>
      </c>
      <c r="C72" s="308"/>
      <c r="D72" s="113">
        <v>2.2614478155636504</v>
      </c>
      <c r="E72" s="115">
        <v>925</v>
      </c>
      <c r="F72" s="114">
        <v>730</v>
      </c>
      <c r="G72" s="114">
        <v>981</v>
      </c>
      <c r="H72" s="114">
        <v>710</v>
      </c>
      <c r="I72" s="140">
        <v>862</v>
      </c>
      <c r="J72" s="115">
        <v>63</v>
      </c>
      <c r="K72" s="116">
        <v>7.3085846867749416</v>
      </c>
    </row>
    <row r="73" spans="1:11" ht="14.1" customHeight="1" x14ac:dyDescent="0.2">
      <c r="A73" s="306" t="s">
        <v>309</v>
      </c>
      <c r="B73" s="307" t="s">
        <v>310</v>
      </c>
      <c r="C73" s="308"/>
      <c r="D73" s="113">
        <v>0.33493875754834607</v>
      </c>
      <c r="E73" s="115">
        <v>137</v>
      </c>
      <c r="F73" s="114">
        <v>141</v>
      </c>
      <c r="G73" s="114">
        <v>239</v>
      </c>
      <c r="H73" s="114">
        <v>149</v>
      </c>
      <c r="I73" s="140">
        <v>147</v>
      </c>
      <c r="J73" s="115">
        <v>-10</v>
      </c>
      <c r="K73" s="116">
        <v>-6.8027210884353737</v>
      </c>
    </row>
    <row r="74" spans="1:11" ht="14.1" customHeight="1" x14ac:dyDescent="0.2">
      <c r="A74" s="306" t="s">
        <v>311</v>
      </c>
      <c r="B74" s="307" t="s">
        <v>312</v>
      </c>
      <c r="C74" s="308"/>
      <c r="D74" s="113">
        <v>0.11979561401364203</v>
      </c>
      <c r="E74" s="115">
        <v>49</v>
      </c>
      <c r="F74" s="114">
        <v>57</v>
      </c>
      <c r="G74" s="114">
        <v>84</v>
      </c>
      <c r="H74" s="114">
        <v>40</v>
      </c>
      <c r="I74" s="140">
        <v>45</v>
      </c>
      <c r="J74" s="115">
        <v>4</v>
      </c>
      <c r="K74" s="116">
        <v>8.8888888888888893</v>
      </c>
    </row>
    <row r="75" spans="1:11" ht="14.1" customHeight="1" x14ac:dyDescent="0.2">
      <c r="A75" s="306" t="s">
        <v>313</v>
      </c>
      <c r="B75" s="307" t="s">
        <v>314</v>
      </c>
      <c r="C75" s="308"/>
      <c r="D75" s="113">
        <v>1.4253233259174143</v>
      </c>
      <c r="E75" s="115">
        <v>583</v>
      </c>
      <c r="F75" s="114">
        <v>421</v>
      </c>
      <c r="G75" s="114">
        <v>507</v>
      </c>
      <c r="H75" s="114">
        <v>378</v>
      </c>
      <c r="I75" s="140">
        <v>523</v>
      </c>
      <c r="J75" s="115">
        <v>60</v>
      </c>
      <c r="K75" s="116">
        <v>11.47227533460803</v>
      </c>
    </row>
    <row r="76" spans="1:11" ht="14.1" customHeight="1" x14ac:dyDescent="0.2">
      <c r="A76" s="306">
        <v>91</v>
      </c>
      <c r="B76" s="307" t="s">
        <v>315</v>
      </c>
      <c r="C76" s="308"/>
      <c r="D76" s="113">
        <v>0.57697479402488816</v>
      </c>
      <c r="E76" s="115">
        <v>236</v>
      </c>
      <c r="F76" s="114">
        <v>157</v>
      </c>
      <c r="G76" s="114">
        <v>250</v>
      </c>
      <c r="H76" s="114">
        <v>140</v>
      </c>
      <c r="I76" s="140">
        <v>179</v>
      </c>
      <c r="J76" s="115">
        <v>57</v>
      </c>
      <c r="K76" s="116">
        <v>31.843575418994412</v>
      </c>
    </row>
    <row r="77" spans="1:11" ht="14.1" customHeight="1" x14ac:dyDescent="0.2">
      <c r="A77" s="306">
        <v>92</v>
      </c>
      <c r="B77" s="307" t="s">
        <v>316</v>
      </c>
      <c r="C77" s="308"/>
      <c r="D77" s="113">
        <v>4.1341710876952789</v>
      </c>
      <c r="E77" s="115">
        <v>1691</v>
      </c>
      <c r="F77" s="114">
        <v>1408</v>
      </c>
      <c r="G77" s="114">
        <v>1607</v>
      </c>
      <c r="H77" s="114">
        <v>1389</v>
      </c>
      <c r="I77" s="140">
        <v>1870</v>
      </c>
      <c r="J77" s="115">
        <v>-179</v>
      </c>
      <c r="K77" s="116">
        <v>-9.572192513368984</v>
      </c>
    </row>
    <row r="78" spans="1:11" ht="14.1" customHeight="1" x14ac:dyDescent="0.2">
      <c r="A78" s="306">
        <v>93</v>
      </c>
      <c r="B78" s="307" t="s">
        <v>317</v>
      </c>
      <c r="C78" s="308"/>
      <c r="D78" s="113">
        <v>0.18580544214360806</v>
      </c>
      <c r="E78" s="115">
        <v>76</v>
      </c>
      <c r="F78" s="114">
        <v>63</v>
      </c>
      <c r="G78" s="114">
        <v>75</v>
      </c>
      <c r="H78" s="114">
        <v>56</v>
      </c>
      <c r="I78" s="140">
        <v>73</v>
      </c>
      <c r="J78" s="115">
        <v>3</v>
      </c>
      <c r="K78" s="116">
        <v>4.1095890410958908</v>
      </c>
    </row>
    <row r="79" spans="1:11" ht="14.1" customHeight="1" x14ac:dyDescent="0.2">
      <c r="A79" s="306">
        <v>94</v>
      </c>
      <c r="B79" s="307" t="s">
        <v>318</v>
      </c>
      <c r="C79" s="308"/>
      <c r="D79" s="113">
        <v>2.2223308803755226</v>
      </c>
      <c r="E79" s="115">
        <v>909</v>
      </c>
      <c r="F79" s="114">
        <v>739</v>
      </c>
      <c r="G79" s="114">
        <v>704</v>
      </c>
      <c r="H79" s="114">
        <v>926</v>
      </c>
      <c r="I79" s="140">
        <v>864</v>
      </c>
      <c r="J79" s="115">
        <v>45</v>
      </c>
      <c r="K79" s="116">
        <v>5.208333333333333</v>
      </c>
    </row>
    <row r="80" spans="1:11" ht="14.1" customHeight="1" x14ac:dyDescent="0.2">
      <c r="A80" s="306" t="s">
        <v>319</v>
      </c>
      <c r="B80" s="307" t="s">
        <v>320</v>
      </c>
      <c r="C80" s="308"/>
      <c r="D80" s="113">
        <v>7.3344253477740018E-3</v>
      </c>
      <c r="E80" s="115">
        <v>3</v>
      </c>
      <c r="F80" s="114">
        <v>6</v>
      </c>
      <c r="G80" s="114">
        <v>10</v>
      </c>
      <c r="H80" s="114">
        <v>3</v>
      </c>
      <c r="I80" s="140">
        <v>7</v>
      </c>
      <c r="J80" s="115">
        <v>-4</v>
      </c>
      <c r="K80" s="116">
        <v>-57.142857142857146</v>
      </c>
    </row>
    <row r="81" spans="1:11" ht="14.1" customHeight="1" x14ac:dyDescent="0.2">
      <c r="A81" s="310" t="s">
        <v>321</v>
      </c>
      <c r="B81" s="311" t="s">
        <v>333</v>
      </c>
      <c r="C81" s="312"/>
      <c r="D81" s="125">
        <v>0.12713003936141604</v>
      </c>
      <c r="E81" s="143">
        <v>52</v>
      </c>
      <c r="F81" s="144">
        <v>35</v>
      </c>
      <c r="G81" s="144">
        <v>79</v>
      </c>
      <c r="H81" s="144">
        <v>48</v>
      </c>
      <c r="I81" s="145">
        <v>43</v>
      </c>
      <c r="J81" s="143">
        <v>9</v>
      </c>
      <c r="K81" s="146">
        <v>20.930232558139537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358296</v>
      </c>
      <c r="C10" s="114">
        <v>190874</v>
      </c>
      <c r="D10" s="114">
        <v>167422</v>
      </c>
      <c r="E10" s="114">
        <v>294244</v>
      </c>
      <c r="F10" s="114">
        <v>61998</v>
      </c>
      <c r="G10" s="114">
        <v>32007</v>
      </c>
      <c r="H10" s="114">
        <v>83558</v>
      </c>
      <c r="I10" s="115">
        <v>68412</v>
      </c>
      <c r="J10" s="114">
        <v>47524</v>
      </c>
      <c r="K10" s="114">
        <v>20888</v>
      </c>
      <c r="L10" s="422">
        <v>29173</v>
      </c>
      <c r="M10" s="423">
        <v>31117</v>
      </c>
    </row>
    <row r="11" spans="1:13" ht="11.1" customHeight="1" x14ac:dyDescent="0.2">
      <c r="A11" s="421" t="s">
        <v>387</v>
      </c>
      <c r="B11" s="115">
        <v>358067</v>
      </c>
      <c r="C11" s="114">
        <v>191033</v>
      </c>
      <c r="D11" s="114">
        <v>167034</v>
      </c>
      <c r="E11" s="114">
        <v>292842</v>
      </c>
      <c r="F11" s="114">
        <v>63193</v>
      </c>
      <c r="G11" s="114">
        <v>30983</v>
      </c>
      <c r="H11" s="114">
        <v>84505</v>
      </c>
      <c r="I11" s="115">
        <v>69705</v>
      </c>
      <c r="J11" s="114">
        <v>48411</v>
      </c>
      <c r="K11" s="114">
        <v>21294</v>
      </c>
      <c r="L11" s="422">
        <v>25270</v>
      </c>
      <c r="M11" s="423">
        <v>24980</v>
      </c>
    </row>
    <row r="12" spans="1:13" ht="11.1" customHeight="1" x14ac:dyDescent="0.2">
      <c r="A12" s="421" t="s">
        <v>388</v>
      </c>
      <c r="B12" s="115">
        <v>364029</v>
      </c>
      <c r="C12" s="114">
        <v>193946</v>
      </c>
      <c r="D12" s="114">
        <v>170083</v>
      </c>
      <c r="E12" s="114">
        <v>297946</v>
      </c>
      <c r="F12" s="114">
        <v>63895</v>
      </c>
      <c r="G12" s="114">
        <v>34735</v>
      </c>
      <c r="H12" s="114">
        <v>85713</v>
      </c>
      <c r="I12" s="115">
        <v>69262</v>
      </c>
      <c r="J12" s="114">
        <v>47377</v>
      </c>
      <c r="K12" s="114">
        <v>21885</v>
      </c>
      <c r="L12" s="422">
        <v>37388</v>
      </c>
      <c r="M12" s="423">
        <v>32110</v>
      </c>
    </row>
    <row r="13" spans="1:13" s="110" customFormat="1" ht="11.1" customHeight="1" x14ac:dyDescent="0.2">
      <c r="A13" s="421" t="s">
        <v>389</v>
      </c>
      <c r="B13" s="115">
        <v>365560</v>
      </c>
      <c r="C13" s="114">
        <v>194982</v>
      </c>
      <c r="D13" s="114">
        <v>170578</v>
      </c>
      <c r="E13" s="114">
        <v>298035</v>
      </c>
      <c r="F13" s="114">
        <v>65397</v>
      </c>
      <c r="G13" s="114">
        <v>34193</v>
      </c>
      <c r="H13" s="114">
        <v>86513</v>
      </c>
      <c r="I13" s="115">
        <v>70212</v>
      </c>
      <c r="J13" s="114">
        <v>48237</v>
      </c>
      <c r="K13" s="114">
        <v>21975</v>
      </c>
      <c r="L13" s="422">
        <v>27213</v>
      </c>
      <c r="M13" s="423">
        <v>27760</v>
      </c>
    </row>
    <row r="14" spans="1:13" ht="15" customHeight="1" x14ac:dyDescent="0.2">
      <c r="A14" s="421" t="s">
        <v>390</v>
      </c>
      <c r="B14" s="115">
        <v>364892</v>
      </c>
      <c r="C14" s="114">
        <v>194979</v>
      </c>
      <c r="D14" s="114">
        <v>169913</v>
      </c>
      <c r="E14" s="114">
        <v>289988</v>
      </c>
      <c r="F14" s="114">
        <v>73336</v>
      </c>
      <c r="G14" s="114">
        <v>32421</v>
      </c>
      <c r="H14" s="114">
        <v>87918</v>
      </c>
      <c r="I14" s="115">
        <v>70300</v>
      </c>
      <c r="J14" s="114">
        <v>48392</v>
      </c>
      <c r="K14" s="114">
        <v>21908</v>
      </c>
      <c r="L14" s="422">
        <v>32608</v>
      </c>
      <c r="M14" s="423">
        <v>33509</v>
      </c>
    </row>
    <row r="15" spans="1:13" ht="11.1" customHeight="1" x14ac:dyDescent="0.2">
      <c r="A15" s="421" t="s">
        <v>387</v>
      </c>
      <c r="B15" s="115">
        <v>366039</v>
      </c>
      <c r="C15" s="114">
        <v>196158</v>
      </c>
      <c r="D15" s="114">
        <v>169881</v>
      </c>
      <c r="E15" s="114">
        <v>289787</v>
      </c>
      <c r="F15" s="114">
        <v>74780</v>
      </c>
      <c r="G15" s="114">
        <v>31552</v>
      </c>
      <c r="H15" s="114">
        <v>89089</v>
      </c>
      <c r="I15" s="115">
        <v>71031</v>
      </c>
      <c r="J15" s="114">
        <v>48930</v>
      </c>
      <c r="K15" s="114">
        <v>22101</v>
      </c>
      <c r="L15" s="422">
        <v>29233</v>
      </c>
      <c r="M15" s="423">
        <v>29679</v>
      </c>
    </row>
    <row r="16" spans="1:13" ht="11.1" customHeight="1" x14ac:dyDescent="0.2">
      <c r="A16" s="421" t="s">
        <v>388</v>
      </c>
      <c r="B16" s="115">
        <v>372548</v>
      </c>
      <c r="C16" s="114">
        <v>200098</v>
      </c>
      <c r="D16" s="114">
        <v>172450</v>
      </c>
      <c r="E16" s="114">
        <v>295888</v>
      </c>
      <c r="F16" s="114">
        <v>75104</v>
      </c>
      <c r="G16" s="114">
        <v>35516</v>
      </c>
      <c r="H16" s="114">
        <v>90301</v>
      </c>
      <c r="I16" s="115">
        <v>70665</v>
      </c>
      <c r="J16" s="114">
        <v>47976</v>
      </c>
      <c r="K16" s="114">
        <v>22689</v>
      </c>
      <c r="L16" s="422">
        <v>38692</v>
      </c>
      <c r="M16" s="423">
        <v>33920</v>
      </c>
    </row>
    <row r="17" spans="1:13" s="110" customFormat="1" ht="11.1" customHeight="1" x14ac:dyDescent="0.2">
      <c r="A17" s="421" t="s">
        <v>389</v>
      </c>
      <c r="B17" s="115">
        <v>373391</v>
      </c>
      <c r="C17" s="114">
        <v>199705</v>
      </c>
      <c r="D17" s="114">
        <v>173686</v>
      </c>
      <c r="E17" s="114">
        <v>297387</v>
      </c>
      <c r="F17" s="114">
        <v>75817</v>
      </c>
      <c r="G17" s="114">
        <v>35026</v>
      </c>
      <c r="H17" s="114">
        <v>91146</v>
      </c>
      <c r="I17" s="115">
        <v>71695</v>
      </c>
      <c r="J17" s="114">
        <v>48836</v>
      </c>
      <c r="K17" s="114">
        <v>22859</v>
      </c>
      <c r="L17" s="422">
        <v>27856</v>
      </c>
      <c r="M17" s="423">
        <v>28150</v>
      </c>
    </row>
    <row r="18" spans="1:13" ht="15" customHeight="1" x14ac:dyDescent="0.2">
      <c r="A18" s="421" t="s">
        <v>391</v>
      </c>
      <c r="B18" s="115">
        <v>372510</v>
      </c>
      <c r="C18" s="114">
        <v>199023</v>
      </c>
      <c r="D18" s="114">
        <v>173487</v>
      </c>
      <c r="E18" s="114">
        <v>295238</v>
      </c>
      <c r="F18" s="114">
        <v>77049</v>
      </c>
      <c r="G18" s="114">
        <v>33218</v>
      </c>
      <c r="H18" s="114">
        <v>92180</v>
      </c>
      <c r="I18" s="115">
        <v>69619</v>
      </c>
      <c r="J18" s="114">
        <v>47425</v>
      </c>
      <c r="K18" s="114">
        <v>22194</v>
      </c>
      <c r="L18" s="422">
        <v>32793</v>
      </c>
      <c r="M18" s="423">
        <v>34663</v>
      </c>
    </row>
    <row r="19" spans="1:13" ht="11.1" customHeight="1" x14ac:dyDescent="0.2">
      <c r="A19" s="421" t="s">
        <v>387</v>
      </c>
      <c r="B19" s="115">
        <v>372762</v>
      </c>
      <c r="C19" s="114">
        <v>199956</v>
      </c>
      <c r="D19" s="114">
        <v>172806</v>
      </c>
      <c r="E19" s="114">
        <v>294669</v>
      </c>
      <c r="F19" s="114">
        <v>77855</v>
      </c>
      <c r="G19" s="114">
        <v>31462</v>
      </c>
      <c r="H19" s="114">
        <v>93662</v>
      </c>
      <c r="I19" s="115">
        <v>70892</v>
      </c>
      <c r="J19" s="114">
        <v>48325</v>
      </c>
      <c r="K19" s="114">
        <v>22567</v>
      </c>
      <c r="L19" s="422">
        <v>27008</v>
      </c>
      <c r="M19" s="423">
        <v>26854</v>
      </c>
    </row>
    <row r="20" spans="1:13" ht="11.1" customHeight="1" x14ac:dyDescent="0.2">
      <c r="A20" s="421" t="s">
        <v>388</v>
      </c>
      <c r="B20" s="115">
        <v>378377</v>
      </c>
      <c r="C20" s="114">
        <v>202636</v>
      </c>
      <c r="D20" s="114">
        <v>175741</v>
      </c>
      <c r="E20" s="114">
        <v>299346</v>
      </c>
      <c r="F20" s="114">
        <v>78738</v>
      </c>
      <c r="G20" s="114">
        <v>34901</v>
      </c>
      <c r="H20" s="114">
        <v>95276</v>
      </c>
      <c r="I20" s="115">
        <v>71077</v>
      </c>
      <c r="J20" s="114">
        <v>47699</v>
      </c>
      <c r="K20" s="114">
        <v>23378</v>
      </c>
      <c r="L20" s="422">
        <v>35065</v>
      </c>
      <c r="M20" s="423">
        <v>30972</v>
      </c>
    </row>
    <row r="21" spans="1:13" s="110" customFormat="1" ht="11.1" customHeight="1" x14ac:dyDescent="0.2">
      <c r="A21" s="421" t="s">
        <v>389</v>
      </c>
      <c r="B21" s="115">
        <v>377900</v>
      </c>
      <c r="C21" s="114">
        <v>201358</v>
      </c>
      <c r="D21" s="114">
        <v>176542</v>
      </c>
      <c r="E21" s="114">
        <v>298073</v>
      </c>
      <c r="F21" s="114">
        <v>79729</v>
      </c>
      <c r="G21" s="114">
        <v>34092</v>
      </c>
      <c r="H21" s="114">
        <v>96700</v>
      </c>
      <c r="I21" s="115">
        <v>72289</v>
      </c>
      <c r="J21" s="114">
        <v>48676</v>
      </c>
      <c r="K21" s="114">
        <v>23613</v>
      </c>
      <c r="L21" s="422">
        <v>26054</v>
      </c>
      <c r="M21" s="423">
        <v>27360</v>
      </c>
    </row>
    <row r="22" spans="1:13" ht="15" customHeight="1" x14ac:dyDescent="0.2">
      <c r="A22" s="421" t="s">
        <v>392</v>
      </c>
      <c r="B22" s="115">
        <v>376433</v>
      </c>
      <c r="C22" s="114">
        <v>199952</v>
      </c>
      <c r="D22" s="114">
        <v>176481</v>
      </c>
      <c r="E22" s="114">
        <v>296018</v>
      </c>
      <c r="F22" s="114">
        <v>80112</v>
      </c>
      <c r="G22" s="114">
        <v>32483</v>
      </c>
      <c r="H22" s="114">
        <v>97812</v>
      </c>
      <c r="I22" s="115">
        <v>71906</v>
      </c>
      <c r="J22" s="114">
        <v>48470</v>
      </c>
      <c r="K22" s="114">
        <v>23436</v>
      </c>
      <c r="L22" s="422">
        <v>30961</v>
      </c>
      <c r="M22" s="423">
        <v>33475</v>
      </c>
    </row>
    <row r="23" spans="1:13" ht="11.1" customHeight="1" x14ac:dyDescent="0.2">
      <c r="A23" s="421" t="s">
        <v>387</v>
      </c>
      <c r="B23" s="115">
        <v>375735</v>
      </c>
      <c r="C23" s="114">
        <v>199639</v>
      </c>
      <c r="D23" s="114">
        <v>176096</v>
      </c>
      <c r="E23" s="114">
        <v>294777</v>
      </c>
      <c r="F23" s="114">
        <v>80622</v>
      </c>
      <c r="G23" s="114">
        <v>31165</v>
      </c>
      <c r="H23" s="114">
        <v>99083</v>
      </c>
      <c r="I23" s="115">
        <v>73513</v>
      </c>
      <c r="J23" s="114">
        <v>49787</v>
      </c>
      <c r="K23" s="114">
        <v>23726</v>
      </c>
      <c r="L23" s="422">
        <v>25098</v>
      </c>
      <c r="M23" s="423">
        <v>25934</v>
      </c>
    </row>
    <row r="24" spans="1:13" ht="11.1" customHeight="1" x14ac:dyDescent="0.2">
      <c r="A24" s="421" t="s">
        <v>388</v>
      </c>
      <c r="B24" s="115">
        <v>381889</v>
      </c>
      <c r="C24" s="114">
        <v>202341</v>
      </c>
      <c r="D24" s="114">
        <v>179548</v>
      </c>
      <c r="E24" s="114">
        <v>298523</v>
      </c>
      <c r="F24" s="114">
        <v>81709</v>
      </c>
      <c r="G24" s="114">
        <v>34600</v>
      </c>
      <c r="H24" s="114">
        <v>100652</v>
      </c>
      <c r="I24" s="115">
        <v>71964</v>
      </c>
      <c r="J24" s="114">
        <v>47926</v>
      </c>
      <c r="K24" s="114">
        <v>24038</v>
      </c>
      <c r="L24" s="422">
        <v>35547</v>
      </c>
      <c r="M24" s="423">
        <v>32483</v>
      </c>
    </row>
    <row r="25" spans="1:13" s="110" customFormat="1" ht="11.1" customHeight="1" x14ac:dyDescent="0.2">
      <c r="A25" s="421" t="s">
        <v>389</v>
      </c>
      <c r="B25" s="115">
        <v>380824</v>
      </c>
      <c r="C25" s="114">
        <v>200877</v>
      </c>
      <c r="D25" s="114">
        <v>179947</v>
      </c>
      <c r="E25" s="114">
        <v>296073</v>
      </c>
      <c r="F25" s="114">
        <v>83122</v>
      </c>
      <c r="G25" s="114">
        <v>33891</v>
      </c>
      <c r="H25" s="114">
        <v>101512</v>
      </c>
      <c r="I25" s="115">
        <v>72607</v>
      </c>
      <c r="J25" s="114">
        <v>48643</v>
      </c>
      <c r="K25" s="114">
        <v>23964</v>
      </c>
      <c r="L25" s="422">
        <v>25259</v>
      </c>
      <c r="M25" s="423">
        <v>26037</v>
      </c>
    </row>
    <row r="26" spans="1:13" ht="15" customHeight="1" x14ac:dyDescent="0.2">
      <c r="A26" s="421" t="s">
        <v>393</v>
      </c>
      <c r="B26" s="115">
        <v>378481</v>
      </c>
      <c r="C26" s="114">
        <v>200075</v>
      </c>
      <c r="D26" s="114">
        <v>178406</v>
      </c>
      <c r="E26" s="114">
        <v>294090</v>
      </c>
      <c r="F26" s="114">
        <v>82749</v>
      </c>
      <c r="G26" s="114">
        <v>32342</v>
      </c>
      <c r="H26" s="114">
        <v>102560</v>
      </c>
      <c r="I26" s="115">
        <v>71606</v>
      </c>
      <c r="J26" s="114">
        <v>48051</v>
      </c>
      <c r="K26" s="114">
        <v>23555</v>
      </c>
      <c r="L26" s="422">
        <v>30894</v>
      </c>
      <c r="M26" s="423">
        <v>32420</v>
      </c>
    </row>
    <row r="27" spans="1:13" ht="11.1" customHeight="1" x14ac:dyDescent="0.2">
      <c r="A27" s="421" t="s">
        <v>387</v>
      </c>
      <c r="B27" s="115">
        <v>378623</v>
      </c>
      <c r="C27" s="114">
        <v>200208</v>
      </c>
      <c r="D27" s="114">
        <v>178415</v>
      </c>
      <c r="E27" s="114">
        <v>293341</v>
      </c>
      <c r="F27" s="114">
        <v>83680</v>
      </c>
      <c r="G27" s="114">
        <v>30832</v>
      </c>
      <c r="H27" s="114">
        <v>103955</v>
      </c>
      <c r="I27" s="115">
        <v>73073</v>
      </c>
      <c r="J27" s="114">
        <v>49060</v>
      </c>
      <c r="K27" s="114">
        <v>24013</v>
      </c>
      <c r="L27" s="422">
        <v>26862</v>
      </c>
      <c r="M27" s="423">
        <v>27069</v>
      </c>
    </row>
    <row r="28" spans="1:13" ht="11.1" customHeight="1" x14ac:dyDescent="0.2">
      <c r="A28" s="421" t="s">
        <v>388</v>
      </c>
      <c r="B28" s="115">
        <v>386092</v>
      </c>
      <c r="C28" s="114">
        <v>203982</v>
      </c>
      <c r="D28" s="114">
        <v>182110</v>
      </c>
      <c r="E28" s="114">
        <v>300257</v>
      </c>
      <c r="F28" s="114">
        <v>85694</v>
      </c>
      <c r="G28" s="114">
        <v>34348</v>
      </c>
      <c r="H28" s="114">
        <v>105542</v>
      </c>
      <c r="I28" s="115">
        <v>72420</v>
      </c>
      <c r="J28" s="114">
        <v>47871</v>
      </c>
      <c r="K28" s="114">
        <v>24549</v>
      </c>
      <c r="L28" s="422">
        <v>37454</v>
      </c>
      <c r="M28" s="423">
        <v>32231</v>
      </c>
    </row>
    <row r="29" spans="1:13" s="110" customFormat="1" ht="11.1" customHeight="1" x14ac:dyDescent="0.2">
      <c r="A29" s="421" t="s">
        <v>389</v>
      </c>
      <c r="B29" s="115">
        <v>387957</v>
      </c>
      <c r="C29" s="114">
        <v>203781</v>
      </c>
      <c r="D29" s="114">
        <v>184176</v>
      </c>
      <c r="E29" s="114">
        <v>300264</v>
      </c>
      <c r="F29" s="114">
        <v>87658</v>
      </c>
      <c r="G29" s="114">
        <v>33773</v>
      </c>
      <c r="H29" s="114">
        <v>106951</v>
      </c>
      <c r="I29" s="115">
        <v>73242</v>
      </c>
      <c r="J29" s="114">
        <v>48669</v>
      </c>
      <c r="K29" s="114">
        <v>24573</v>
      </c>
      <c r="L29" s="422">
        <v>28015</v>
      </c>
      <c r="M29" s="423">
        <v>28707</v>
      </c>
    </row>
    <row r="30" spans="1:13" ht="15" customHeight="1" x14ac:dyDescent="0.2">
      <c r="A30" s="421" t="s">
        <v>394</v>
      </c>
      <c r="B30" s="115">
        <v>388493</v>
      </c>
      <c r="C30" s="114">
        <v>204539</v>
      </c>
      <c r="D30" s="114">
        <v>183954</v>
      </c>
      <c r="E30" s="114">
        <v>300727</v>
      </c>
      <c r="F30" s="114">
        <v>87740</v>
      </c>
      <c r="G30" s="114">
        <v>32604</v>
      </c>
      <c r="H30" s="114">
        <v>108140</v>
      </c>
      <c r="I30" s="115">
        <v>70602</v>
      </c>
      <c r="J30" s="114">
        <v>46545</v>
      </c>
      <c r="K30" s="114">
        <v>24057</v>
      </c>
      <c r="L30" s="422">
        <v>33493</v>
      </c>
      <c r="M30" s="423">
        <v>33235</v>
      </c>
    </row>
    <row r="31" spans="1:13" ht="11.1" customHeight="1" x14ac:dyDescent="0.2">
      <c r="A31" s="421" t="s">
        <v>387</v>
      </c>
      <c r="B31" s="115">
        <v>388723</v>
      </c>
      <c r="C31" s="114">
        <v>204998</v>
      </c>
      <c r="D31" s="114">
        <v>183725</v>
      </c>
      <c r="E31" s="114">
        <v>299819</v>
      </c>
      <c r="F31" s="114">
        <v>88885</v>
      </c>
      <c r="G31" s="114">
        <v>31173</v>
      </c>
      <c r="H31" s="114">
        <v>109807</v>
      </c>
      <c r="I31" s="115">
        <v>72080</v>
      </c>
      <c r="J31" s="114">
        <v>47614</v>
      </c>
      <c r="K31" s="114">
        <v>24466</v>
      </c>
      <c r="L31" s="422">
        <v>28576</v>
      </c>
      <c r="M31" s="423">
        <v>28117</v>
      </c>
    </row>
    <row r="32" spans="1:13" ht="11.1" customHeight="1" x14ac:dyDescent="0.2">
      <c r="A32" s="421" t="s">
        <v>388</v>
      </c>
      <c r="B32" s="115">
        <v>397877</v>
      </c>
      <c r="C32" s="114">
        <v>209447</v>
      </c>
      <c r="D32" s="114">
        <v>188430</v>
      </c>
      <c r="E32" s="114">
        <v>307054</v>
      </c>
      <c r="F32" s="114">
        <v>90813</v>
      </c>
      <c r="G32" s="114">
        <v>35059</v>
      </c>
      <c r="H32" s="114">
        <v>111888</v>
      </c>
      <c r="I32" s="115">
        <v>71204</v>
      </c>
      <c r="J32" s="114">
        <v>45999</v>
      </c>
      <c r="K32" s="114">
        <v>25205</v>
      </c>
      <c r="L32" s="422">
        <v>38603</v>
      </c>
      <c r="M32" s="423">
        <v>32126</v>
      </c>
    </row>
    <row r="33" spans="1:13" s="110" customFormat="1" ht="11.1" customHeight="1" x14ac:dyDescent="0.2">
      <c r="A33" s="421" t="s">
        <v>389</v>
      </c>
      <c r="B33" s="115">
        <v>398817</v>
      </c>
      <c r="C33" s="114">
        <v>209924</v>
      </c>
      <c r="D33" s="114">
        <v>188893</v>
      </c>
      <c r="E33" s="114">
        <v>306972</v>
      </c>
      <c r="F33" s="114">
        <v>91841</v>
      </c>
      <c r="G33" s="114">
        <v>34339</v>
      </c>
      <c r="H33" s="114">
        <v>113021</v>
      </c>
      <c r="I33" s="115">
        <v>71495</v>
      </c>
      <c r="J33" s="114">
        <v>46428</v>
      </c>
      <c r="K33" s="114">
        <v>25067</v>
      </c>
      <c r="L33" s="422">
        <v>28480</v>
      </c>
      <c r="M33" s="423">
        <v>28677</v>
      </c>
    </row>
    <row r="34" spans="1:13" ht="15" customHeight="1" x14ac:dyDescent="0.2">
      <c r="A34" s="421" t="s">
        <v>395</v>
      </c>
      <c r="B34" s="115">
        <v>399992</v>
      </c>
      <c r="C34" s="114">
        <v>210956</v>
      </c>
      <c r="D34" s="114">
        <v>189036</v>
      </c>
      <c r="E34" s="114">
        <v>307147</v>
      </c>
      <c r="F34" s="114">
        <v>92843</v>
      </c>
      <c r="G34" s="114">
        <v>33384</v>
      </c>
      <c r="H34" s="114">
        <v>114631</v>
      </c>
      <c r="I34" s="115">
        <v>71278</v>
      </c>
      <c r="J34" s="114">
        <v>46051</v>
      </c>
      <c r="K34" s="114">
        <v>25227</v>
      </c>
      <c r="L34" s="422">
        <v>33601</v>
      </c>
      <c r="M34" s="423">
        <v>32770</v>
      </c>
    </row>
    <row r="35" spans="1:13" ht="11.1" customHeight="1" x14ac:dyDescent="0.2">
      <c r="A35" s="421" t="s">
        <v>387</v>
      </c>
      <c r="B35" s="115">
        <v>399679</v>
      </c>
      <c r="C35" s="114">
        <v>210395</v>
      </c>
      <c r="D35" s="114">
        <v>189284</v>
      </c>
      <c r="E35" s="114">
        <v>305499</v>
      </c>
      <c r="F35" s="114">
        <v>94180</v>
      </c>
      <c r="G35" s="114">
        <v>32301</v>
      </c>
      <c r="H35" s="114">
        <v>116005</v>
      </c>
      <c r="I35" s="115">
        <v>72634</v>
      </c>
      <c r="J35" s="114">
        <v>46863</v>
      </c>
      <c r="K35" s="114">
        <v>25771</v>
      </c>
      <c r="L35" s="422">
        <v>30531</v>
      </c>
      <c r="M35" s="423">
        <v>30081</v>
      </c>
    </row>
    <row r="36" spans="1:13" ht="11.1" customHeight="1" x14ac:dyDescent="0.2">
      <c r="A36" s="421" t="s">
        <v>388</v>
      </c>
      <c r="B36" s="115">
        <v>407814</v>
      </c>
      <c r="C36" s="114">
        <v>214188</v>
      </c>
      <c r="D36" s="114">
        <v>193626</v>
      </c>
      <c r="E36" s="114">
        <v>311741</v>
      </c>
      <c r="F36" s="114">
        <v>96073</v>
      </c>
      <c r="G36" s="114">
        <v>35561</v>
      </c>
      <c r="H36" s="114">
        <v>118367</v>
      </c>
      <c r="I36" s="115">
        <v>71659</v>
      </c>
      <c r="J36" s="114">
        <v>45056</v>
      </c>
      <c r="K36" s="114">
        <v>26603</v>
      </c>
      <c r="L36" s="422">
        <v>40225</v>
      </c>
      <c r="M36" s="423">
        <v>34377</v>
      </c>
    </row>
    <row r="37" spans="1:13" s="110" customFormat="1" ht="11.1" customHeight="1" x14ac:dyDescent="0.2">
      <c r="A37" s="421" t="s">
        <v>389</v>
      </c>
      <c r="B37" s="115">
        <v>408150</v>
      </c>
      <c r="C37" s="114">
        <v>214277</v>
      </c>
      <c r="D37" s="114">
        <v>193873</v>
      </c>
      <c r="E37" s="114">
        <v>311126</v>
      </c>
      <c r="F37" s="114">
        <v>97024</v>
      </c>
      <c r="G37" s="114">
        <v>35182</v>
      </c>
      <c r="H37" s="114">
        <v>119496</v>
      </c>
      <c r="I37" s="115">
        <v>72081</v>
      </c>
      <c r="J37" s="114">
        <v>45654</v>
      </c>
      <c r="K37" s="114">
        <v>26427</v>
      </c>
      <c r="L37" s="422">
        <v>30505</v>
      </c>
      <c r="M37" s="423">
        <v>30645</v>
      </c>
    </row>
    <row r="38" spans="1:13" ht="15" customHeight="1" x14ac:dyDescent="0.2">
      <c r="A38" s="424" t="s">
        <v>396</v>
      </c>
      <c r="B38" s="115">
        <v>408588</v>
      </c>
      <c r="C38" s="114">
        <v>214892</v>
      </c>
      <c r="D38" s="114">
        <v>193696</v>
      </c>
      <c r="E38" s="114">
        <v>311858</v>
      </c>
      <c r="F38" s="114">
        <v>96730</v>
      </c>
      <c r="G38" s="114">
        <v>34067</v>
      </c>
      <c r="H38" s="114">
        <v>120621</v>
      </c>
      <c r="I38" s="115">
        <v>71009</v>
      </c>
      <c r="J38" s="114">
        <v>45007</v>
      </c>
      <c r="K38" s="114">
        <v>26002</v>
      </c>
      <c r="L38" s="422">
        <v>39788</v>
      </c>
      <c r="M38" s="423">
        <v>38252</v>
      </c>
    </row>
    <row r="39" spans="1:13" ht="11.1" customHeight="1" x14ac:dyDescent="0.2">
      <c r="A39" s="421" t="s">
        <v>387</v>
      </c>
      <c r="B39" s="115">
        <v>409195</v>
      </c>
      <c r="C39" s="114">
        <v>215676</v>
      </c>
      <c r="D39" s="114">
        <v>193519</v>
      </c>
      <c r="E39" s="114">
        <v>311278</v>
      </c>
      <c r="F39" s="114">
        <v>97917</v>
      </c>
      <c r="G39" s="114">
        <v>32892</v>
      </c>
      <c r="H39" s="114">
        <v>122355</v>
      </c>
      <c r="I39" s="115">
        <v>71943</v>
      </c>
      <c r="J39" s="114">
        <v>45682</v>
      </c>
      <c r="K39" s="114">
        <v>26261</v>
      </c>
      <c r="L39" s="422">
        <v>33123</v>
      </c>
      <c r="M39" s="423">
        <v>32241</v>
      </c>
    </row>
    <row r="40" spans="1:13" ht="11.1" customHeight="1" x14ac:dyDescent="0.2">
      <c r="A40" s="424" t="s">
        <v>388</v>
      </c>
      <c r="B40" s="115">
        <v>414983</v>
      </c>
      <c r="C40" s="114">
        <v>218335</v>
      </c>
      <c r="D40" s="114">
        <v>196648</v>
      </c>
      <c r="E40" s="114">
        <v>315475</v>
      </c>
      <c r="F40" s="114">
        <v>99508</v>
      </c>
      <c r="G40" s="114">
        <v>35934</v>
      </c>
      <c r="H40" s="114">
        <v>123921</v>
      </c>
      <c r="I40" s="115">
        <v>71605</v>
      </c>
      <c r="J40" s="114">
        <v>44654</v>
      </c>
      <c r="K40" s="114">
        <v>26951</v>
      </c>
      <c r="L40" s="422">
        <v>44280</v>
      </c>
      <c r="M40" s="423">
        <v>39669</v>
      </c>
    </row>
    <row r="41" spans="1:13" s="110" customFormat="1" ht="11.1" customHeight="1" x14ac:dyDescent="0.2">
      <c r="A41" s="421" t="s">
        <v>389</v>
      </c>
      <c r="B41" s="115">
        <v>415468</v>
      </c>
      <c r="C41" s="114">
        <v>218249</v>
      </c>
      <c r="D41" s="114">
        <v>197219</v>
      </c>
      <c r="E41" s="114">
        <v>314506</v>
      </c>
      <c r="F41" s="114">
        <v>100962</v>
      </c>
      <c r="G41" s="114">
        <v>35428</v>
      </c>
      <c r="H41" s="114">
        <v>124960</v>
      </c>
      <c r="I41" s="115">
        <v>72394</v>
      </c>
      <c r="J41" s="114">
        <v>45075</v>
      </c>
      <c r="K41" s="114">
        <v>27319</v>
      </c>
      <c r="L41" s="422">
        <v>32796</v>
      </c>
      <c r="M41" s="423">
        <v>32754</v>
      </c>
    </row>
    <row r="42" spans="1:13" ht="15" customHeight="1" x14ac:dyDescent="0.2">
      <c r="A42" s="421" t="s">
        <v>397</v>
      </c>
      <c r="B42" s="115">
        <v>416400</v>
      </c>
      <c r="C42" s="114">
        <v>219088</v>
      </c>
      <c r="D42" s="114">
        <v>197312</v>
      </c>
      <c r="E42" s="114">
        <v>315569</v>
      </c>
      <c r="F42" s="114">
        <v>100831</v>
      </c>
      <c r="G42" s="114">
        <v>34636</v>
      </c>
      <c r="H42" s="114">
        <v>126201</v>
      </c>
      <c r="I42" s="115">
        <v>71296</v>
      </c>
      <c r="J42" s="114">
        <v>44042</v>
      </c>
      <c r="K42" s="114">
        <v>27254</v>
      </c>
      <c r="L42" s="422">
        <v>38752</v>
      </c>
      <c r="M42" s="423">
        <v>38003</v>
      </c>
    </row>
    <row r="43" spans="1:13" ht="11.1" customHeight="1" x14ac:dyDescent="0.2">
      <c r="A43" s="421" t="s">
        <v>387</v>
      </c>
      <c r="B43" s="115">
        <v>419244</v>
      </c>
      <c r="C43" s="114">
        <v>221304</v>
      </c>
      <c r="D43" s="114">
        <v>197940</v>
      </c>
      <c r="E43" s="114">
        <v>317159</v>
      </c>
      <c r="F43" s="114">
        <v>102085</v>
      </c>
      <c r="G43" s="114">
        <v>34065</v>
      </c>
      <c r="H43" s="114">
        <v>128112</v>
      </c>
      <c r="I43" s="115">
        <v>72944</v>
      </c>
      <c r="J43" s="114">
        <v>45263</v>
      </c>
      <c r="K43" s="114">
        <v>27681</v>
      </c>
      <c r="L43" s="422">
        <v>35499</v>
      </c>
      <c r="M43" s="423">
        <v>34091</v>
      </c>
    </row>
    <row r="44" spans="1:13" ht="11.1" customHeight="1" x14ac:dyDescent="0.2">
      <c r="A44" s="421" t="s">
        <v>388</v>
      </c>
      <c r="B44" s="115">
        <v>424200</v>
      </c>
      <c r="C44" s="114">
        <v>224159</v>
      </c>
      <c r="D44" s="114">
        <v>200041</v>
      </c>
      <c r="E44" s="114">
        <v>321118</v>
      </c>
      <c r="F44" s="114">
        <v>103082</v>
      </c>
      <c r="G44" s="114">
        <v>37041</v>
      </c>
      <c r="H44" s="114">
        <v>129257</v>
      </c>
      <c r="I44" s="115">
        <v>72431</v>
      </c>
      <c r="J44" s="114">
        <v>43927</v>
      </c>
      <c r="K44" s="114">
        <v>28504</v>
      </c>
      <c r="L44" s="422">
        <v>44130</v>
      </c>
      <c r="M44" s="423">
        <v>40813</v>
      </c>
    </row>
    <row r="45" spans="1:13" s="110" customFormat="1" ht="11.1" customHeight="1" x14ac:dyDescent="0.2">
      <c r="A45" s="421" t="s">
        <v>389</v>
      </c>
      <c r="B45" s="115">
        <v>424295</v>
      </c>
      <c r="C45" s="114">
        <v>223823</v>
      </c>
      <c r="D45" s="114">
        <v>200472</v>
      </c>
      <c r="E45" s="114">
        <v>319870</v>
      </c>
      <c r="F45" s="114">
        <v>104425</v>
      </c>
      <c r="G45" s="114">
        <v>36548</v>
      </c>
      <c r="H45" s="114">
        <v>130031</v>
      </c>
      <c r="I45" s="115">
        <v>73342</v>
      </c>
      <c r="J45" s="114">
        <v>44420</v>
      </c>
      <c r="K45" s="114">
        <v>28922</v>
      </c>
      <c r="L45" s="422">
        <v>33697</v>
      </c>
      <c r="M45" s="423">
        <v>33835</v>
      </c>
    </row>
    <row r="46" spans="1:13" ht="15" customHeight="1" x14ac:dyDescent="0.2">
      <c r="A46" s="421" t="s">
        <v>398</v>
      </c>
      <c r="B46" s="115">
        <v>423541</v>
      </c>
      <c r="C46" s="114">
        <v>223463</v>
      </c>
      <c r="D46" s="114">
        <v>200078</v>
      </c>
      <c r="E46" s="114">
        <v>319408</v>
      </c>
      <c r="F46" s="114">
        <v>104133</v>
      </c>
      <c r="G46" s="114">
        <v>35413</v>
      </c>
      <c r="H46" s="114">
        <v>130736</v>
      </c>
      <c r="I46" s="115">
        <v>72747</v>
      </c>
      <c r="J46" s="114">
        <v>43748</v>
      </c>
      <c r="K46" s="114">
        <v>28999</v>
      </c>
      <c r="L46" s="422">
        <v>38582</v>
      </c>
      <c r="M46" s="423">
        <v>39839</v>
      </c>
    </row>
    <row r="47" spans="1:13" ht="11.1" customHeight="1" x14ac:dyDescent="0.2">
      <c r="A47" s="421" t="s">
        <v>387</v>
      </c>
      <c r="B47" s="115">
        <v>424470</v>
      </c>
      <c r="C47" s="114">
        <v>224329</v>
      </c>
      <c r="D47" s="114">
        <v>200141</v>
      </c>
      <c r="E47" s="114">
        <v>319119</v>
      </c>
      <c r="F47" s="114">
        <v>105351</v>
      </c>
      <c r="G47" s="114">
        <v>34537</v>
      </c>
      <c r="H47" s="114">
        <v>132214</v>
      </c>
      <c r="I47" s="115">
        <v>74193</v>
      </c>
      <c r="J47" s="114">
        <v>44723</v>
      </c>
      <c r="K47" s="114">
        <v>29470</v>
      </c>
      <c r="L47" s="422">
        <v>33196</v>
      </c>
      <c r="M47" s="423">
        <v>32597</v>
      </c>
    </row>
    <row r="48" spans="1:13" ht="11.1" customHeight="1" x14ac:dyDescent="0.2">
      <c r="A48" s="421" t="s">
        <v>388</v>
      </c>
      <c r="B48" s="115">
        <v>434132</v>
      </c>
      <c r="C48" s="114">
        <v>230668</v>
      </c>
      <c r="D48" s="114">
        <v>203464</v>
      </c>
      <c r="E48" s="114">
        <v>326515</v>
      </c>
      <c r="F48" s="114">
        <v>107617</v>
      </c>
      <c r="G48" s="114">
        <v>38213</v>
      </c>
      <c r="H48" s="114">
        <v>135620</v>
      </c>
      <c r="I48" s="115">
        <v>73607</v>
      </c>
      <c r="J48" s="114">
        <v>43146</v>
      </c>
      <c r="K48" s="114">
        <v>30461</v>
      </c>
      <c r="L48" s="422">
        <v>49033</v>
      </c>
      <c r="M48" s="423">
        <v>39980</v>
      </c>
    </row>
    <row r="49" spans="1:17" s="110" customFormat="1" ht="11.1" customHeight="1" x14ac:dyDescent="0.2">
      <c r="A49" s="421" t="s">
        <v>389</v>
      </c>
      <c r="B49" s="115">
        <v>434603</v>
      </c>
      <c r="C49" s="114">
        <v>230654</v>
      </c>
      <c r="D49" s="114">
        <v>203949</v>
      </c>
      <c r="E49" s="114">
        <v>324686</v>
      </c>
      <c r="F49" s="114">
        <v>109917</v>
      </c>
      <c r="G49" s="114">
        <v>38228</v>
      </c>
      <c r="H49" s="114">
        <v>135814</v>
      </c>
      <c r="I49" s="115">
        <v>74281</v>
      </c>
      <c r="J49" s="114">
        <v>43616</v>
      </c>
      <c r="K49" s="114">
        <v>30665</v>
      </c>
      <c r="L49" s="422">
        <v>42740</v>
      </c>
      <c r="M49" s="423">
        <v>41636</v>
      </c>
    </row>
    <row r="50" spans="1:17" ht="15" customHeight="1" x14ac:dyDescent="0.2">
      <c r="A50" s="421" t="s">
        <v>399</v>
      </c>
      <c r="B50" s="143">
        <v>433752</v>
      </c>
      <c r="C50" s="144">
        <v>230315</v>
      </c>
      <c r="D50" s="144">
        <v>203437</v>
      </c>
      <c r="E50" s="144">
        <v>324412</v>
      </c>
      <c r="F50" s="144">
        <v>109340</v>
      </c>
      <c r="G50" s="144">
        <v>36804</v>
      </c>
      <c r="H50" s="144">
        <v>136491</v>
      </c>
      <c r="I50" s="143">
        <v>70687</v>
      </c>
      <c r="J50" s="144">
        <v>41316</v>
      </c>
      <c r="K50" s="144">
        <v>29371</v>
      </c>
      <c r="L50" s="425">
        <v>38650</v>
      </c>
      <c r="M50" s="426">
        <v>40903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2.4108645916215905</v>
      </c>
      <c r="C6" s="479">
        <f>'Tabelle 3.3'!J11</f>
        <v>-2.8317318927240986</v>
      </c>
      <c r="D6" s="480">
        <f t="shared" ref="D6:E9" si="0">IF(OR(AND(B6&gt;=-50,B6&lt;=50),ISNUMBER(B6)=FALSE),B6,"")</f>
        <v>2.4108645916215905</v>
      </c>
      <c r="E6" s="480">
        <f t="shared" si="0"/>
        <v>-2.8317318927240986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2.4108645916215905</v>
      </c>
      <c r="C14" s="479">
        <f>'Tabelle 3.3'!J11</f>
        <v>-2.8317318927240986</v>
      </c>
      <c r="D14" s="480">
        <f>IF(OR(AND(B14&gt;=-50,B14&lt;=50),ISNUMBER(B14)=FALSE),B14,"")</f>
        <v>2.4108645916215905</v>
      </c>
      <c r="E14" s="480">
        <f>IF(OR(AND(C14&gt;=-50,C14&lt;=50),ISNUMBER(C14)=FALSE),C14,"")</f>
        <v>-2.8317318927240986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-8.1510934393638177</v>
      </c>
      <c r="C15" s="479">
        <f>'Tabelle 3.3'!J12</f>
        <v>-8</v>
      </c>
      <c r="D15" s="480">
        <f t="shared" ref="D15:E45" si="3">IF(OR(AND(B15&gt;=-50,B15&lt;=50),ISNUMBER(B15)=FALSE),B15,"")</f>
        <v>-8.1510934393638177</v>
      </c>
      <c r="E15" s="480">
        <f t="shared" si="3"/>
        <v>-8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2.1981738248224554</v>
      </c>
      <c r="C16" s="479">
        <f>'Tabelle 3.3'!J13</f>
        <v>8.9887640449438209</v>
      </c>
      <c r="D16" s="480">
        <f t="shared" si="3"/>
        <v>2.1981738248224554</v>
      </c>
      <c r="E16" s="480">
        <f t="shared" si="3"/>
        <v>8.9887640449438209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-2.6878173316887066</v>
      </c>
      <c r="C17" s="479">
        <f>'Tabelle 3.3'!J14</f>
        <v>-4.7674418604651159</v>
      </c>
      <c r="D17" s="480">
        <f t="shared" si="3"/>
        <v>-2.6878173316887066</v>
      </c>
      <c r="E17" s="480">
        <f t="shared" si="3"/>
        <v>-4.7674418604651159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-8.5162423178226518</v>
      </c>
      <c r="C18" s="479">
        <f>'Tabelle 3.3'!J15</f>
        <v>-5.9751972942502816</v>
      </c>
      <c r="D18" s="480">
        <f t="shared" si="3"/>
        <v>-8.5162423178226518</v>
      </c>
      <c r="E18" s="480">
        <f t="shared" si="3"/>
        <v>-5.9751972942502816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-2.064823546930064</v>
      </c>
      <c r="C19" s="479">
        <f>'Tabelle 3.3'!J16</f>
        <v>-1.3100436681222707</v>
      </c>
      <c r="D19" s="480">
        <f t="shared" si="3"/>
        <v>-2.064823546930064</v>
      </c>
      <c r="E19" s="480">
        <f t="shared" si="3"/>
        <v>-1.3100436681222707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-1.3093128568615868</v>
      </c>
      <c r="C20" s="479">
        <f>'Tabelle 3.3'!J17</f>
        <v>-13.698630136986301</v>
      </c>
      <c r="D20" s="480">
        <f t="shared" si="3"/>
        <v>-1.3093128568615868</v>
      </c>
      <c r="E20" s="480">
        <f t="shared" si="3"/>
        <v>-13.698630136986301</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4.9292518265051326</v>
      </c>
      <c r="C21" s="479">
        <f>'Tabelle 3.3'!J18</f>
        <v>1.3667425968109339</v>
      </c>
      <c r="D21" s="480">
        <f t="shared" si="3"/>
        <v>4.9292518265051326</v>
      </c>
      <c r="E21" s="480">
        <f t="shared" si="3"/>
        <v>1.3667425968109339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-1.4140068651057944</v>
      </c>
      <c r="C22" s="479">
        <f>'Tabelle 3.3'!J19</f>
        <v>-2.5734948811871887</v>
      </c>
      <c r="D22" s="480">
        <f t="shared" si="3"/>
        <v>-1.4140068651057944</v>
      </c>
      <c r="E22" s="480">
        <f t="shared" si="3"/>
        <v>-2.5734948811871887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-0.18002930709650408</v>
      </c>
      <c r="C23" s="479">
        <f>'Tabelle 3.3'!J20</f>
        <v>-5.1140174379610999</v>
      </c>
      <c r="D23" s="480">
        <f t="shared" si="3"/>
        <v>-0.18002930709650408</v>
      </c>
      <c r="E23" s="480">
        <f t="shared" si="3"/>
        <v>-5.1140174379610999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-2.8673435233738704</v>
      </c>
      <c r="C24" s="479">
        <f>'Tabelle 3.3'!J21</f>
        <v>-9.8698481561822131</v>
      </c>
      <c r="D24" s="480">
        <f t="shared" si="3"/>
        <v>-2.8673435233738704</v>
      </c>
      <c r="E24" s="480">
        <f t="shared" si="3"/>
        <v>-9.8698481561822131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0.17828338568639104</v>
      </c>
      <c r="C25" s="479">
        <f>'Tabelle 3.3'!J22</f>
        <v>0</v>
      </c>
      <c r="D25" s="480">
        <f t="shared" si="3"/>
        <v>0.17828338568639104</v>
      </c>
      <c r="E25" s="480">
        <f t="shared" si="3"/>
        <v>0</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0.37969963047089533</v>
      </c>
      <c r="C26" s="479">
        <f>'Tabelle 3.3'!J23</f>
        <v>8.7463556851311957</v>
      </c>
      <c r="D26" s="480">
        <f t="shared" si="3"/>
        <v>0.37969963047089533</v>
      </c>
      <c r="E26" s="480">
        <f t="shared" si="3"/>
        <v>8.7463556851311957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4.9859181500896117</v>
      </c>
      <c r="C27" s="479">
        <f>'Tabelle 3.3'!J24</f>
        <v>-4.155509273033819</v>
      </c>
      <c r="D27" s="480">
        <f t="shared" si="3"/>
        <v>4.9859181500896117</v>
      </c>
      <c r="E27" s="480">
        <f t="shared" si="3"/>
        <v>-4.155509273033819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16.589577551649707</v>
      </c>
      <c r="C28" s="479">
        <f>'Tabelle 3.3'!J25</f>
        <v>-1.1654831738190801</v>
      </c>
      <c r="D28" s="480">
        <f t="shared" si="3"/>
        <v>16.589577551649707</v>
      </c>
      <c r="E28" s="480">
        <f t="shared" si="3"/>
        <v>-1.1654831738190801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-3.0290387182910545</v>
      </c>
      <c r="C29" s="479">
        <f>'Tabelle 3.3'!J26</f>
        <v>10.199999999999999</v>
      </c>
      <c r="D29" s="480">
        <f t="shared" si="3"/>
        <v>-3.0290387182910545</v>
      </c>
      <c r="E29" s="480">
        <f t="shared" si="3"/>
        <v>10.199999999999999</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2.6880033469302376</v>
      </c>
      <c r="C30" s="479">
        <f>'Tabelle 3.3'!J27</f>
        <v>-15.551181102362206</v>
      </c>
      <c r="D30" s="480">
        <f t="shared" si="3"/>
        <v>2.6880033469302376</v>
      </c>
      <c r="E30" s="480">
        <f t="shared" si="3"/>
        <v>-15.551181102362206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4.4987012987012989</v>
      </c>
      <c r="C31" s="479">
        <f>'Tabelle 3.3'!J28</f>
        <v>0.49944506104328523</v>
      </c>
      <c r="D31" s="480">
        <f t="shared" si="3"/>
        <v>4.4987012987012989</v>
      </c>
      <c r="E31" s="480">
        <f t="shared" si="3"/>
        <v>0.49944506104328523</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4.2511004481104013</v>
      </c>
      <c r="C32" s="479">
        <f>'Tabelle 3.3'!J29</f>
        <v>-0.77369439071566726</v>
      </c>
      <c r="D32" s="480">
        <f t="shared" si="3"/>
        <v>4.2511004481104013</v>
      </c>
      <c r="E32" s="480">
        <f t="shared" si="3"/>
        <v>-0.77369439071566726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4.9948746621936442</v>
      </c>
      <c r="C33" s="479">
        <f>'Tabelle 3.3'!J30</f>
        <v>-2.1400072542618789</v>
      </c>
      <c r="D33" s="480">
        <f t="shared" si="3"/>
        <v>4.9948746621936442</v>
      </c>
      <c r="E33" s="480">
        <f t="shared" si="3"/>
        <v>-2.1400072542618789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1.2910532276330691</v>
      </c>
      <c r="C34" s="479">
        <f>'Tabelle 3.3'!J31</f>
        <v>2.0185137567498073</v>
      </c>
      <c r="D34" s="480">
        <f t="shared" si="3"/>
        <v>1.2910532276330691</v>
      </c>
      <c r="E34" s="480">
        <f t="shared" si="3"/>
        <v>2.0185137567498073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-8.1510934393638177</v>
      </c>
      <c r="C37" s="479">
        <f>'Tabelle 3.3'!J34</f>
        <v>-8</v>
      </c>
      <c r="D37" s="480">
        <f t="shared" si="3"/>
        <v>-8.1510934393638177</v>
      </c>
      <c r="E37" s="480">
        <f t="shared" si="3"/>
        <v>-8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-0.53113127083817946</v>
      </c>
      <c r="C38" s="479">
        <f>'Tabelle 3.3'!J35</f>
        <v>-1.7914267434420985</v>
      </c>
      <c r="D38" s="480">
        <f t="shared" si="3"/>
        <v>-0.53113127083817946</v>
      </c>
      <c r="E38" s="480">
        <f t="shared" si="3"/>
        <v>-1.7914267434420985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2.8332211603176738</v>
      </c>
      <c r="C39" s="479">
        <f>'Tabelle 3.3'!J36</f>
        <v>-2.8674660639997698</v>
      </c>
      <c r="D39" s="480">
        <f t="shared" si="3"/>
        <v>2.8332211603176738</v>
      </c>
      <c r="E39" s="480">
        <f t="shared" si="3"/>
        <v>-2.8674660639997698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2.8332211603176738</v>
      </c>
      <c r="C45" s="479">
        <f>'Tabelle 3.3'!J36</f>
        <v>-2.8674660639997698</v>
      </c>
      <c r="D45" s="480">
        <f t="shared" si="3"/>
        <v>2.8332211603176738</v>
      </c>
      <c r="E45" s="480">
        <f t="shared" si="3"/>
        <v>-2.8674660639997698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378481</v>
      </c>
      <c r="C51" s="486">
        <v>48051</v>
      </c>
      <c r="D51" s="486">
        <v>23555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378623</v>
      </c>
      <c r="C52" s="486">
        <v>49060</v>
      </c>
      <c r="D52" s="486">
        <v>24013</v>
      </c>
      <c r="E52" s="487">
        <f t="shared" ref="E52:G70" si="11">IF($A$51=37802,IF(COUNTBLANK(B$51:B$70)&gt;0,#N/A,B52/B$51*100),IF(COUNTBLANK(B$51:B$75)&gt;0,#N/A,B52/B$51*100))</f>
        <v>100.03751839590362</v>
      </c>
      <c r="F52" s="487">
        <f t="shared" si="11"/>
        <v>102.09985224032798</v>
      </c>
      <c r="G52" s="487">
        <f t="shared" si="11"/>
        <v>101.94438548078963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386092</v>
      </c>
      <c r="C53" s="486">
        <v>47871</v>
      </c>
      <c r="D53" s="486">
        <v>24549</v>
      </c>
      <c r="E53" s="487">
        <f t="shared" si="11"/>
        <v>102.01093317762317</v>
      </c>
      <c r="F53" s="487">
        <f t="shared" si="11"/>
        <v>99.625398014609473</v>
      </c>
      <c r="G53" s="487">
        <f t="shared" si="11"/>
        <v>104.21991084695395</v>
      </c>
      <c r="H53" s="488">
        <f>IF(ISERROR(L53)=TRUE,IF(MONTH(A53)=MONTH(MAX(A$51:A$75)),A53,""),"")</f>
        <v>41883</v>
      </c>
      <c r="I53" s="487">
        <f t="shared" si="12"/>
        <v>102.01093317762317</v>
      </c>
      <c r="J53" s="487">
        <f t="shared" si="10"/>
        <v>99.625398014609473</v>
      </c>
      <c r="K53" s="487">
        <f t="shared" si="10"/>
        <v>104.21991084695395</v>
      </c>
      <c r="L53" s="487" t="e">
        <f t="shared" si="13"/>
        <v>#N/A</v>
      </c>
    </row>
    <row r="54" spans="1:14" ht="15" customHeight="1" x14ac:dyDescent="0.2">
      <c r="A54" s="489" t="s">
        <v>462</v>
      </c>
      <c r="B54" s="486">
        <v>387957</v>
      </c>
      <c r="C54" s="486">
        <v>48669</v>
      </c>
      <c r="D54" s="486">
        <v>24573</v>
      </c>
      <c r="E54" s="487">
        <f t="shared" si="11"/>
        <v>102.50369239142785</v>
      </c>
      <c r="F54" s="487">
        <f t="shared" si="11"/>
        <v>101.28613348317413</v>
      </c>
      <c r="G54" s="487">
        <f t="shared" si="11"/>
        <v>104.32180004245384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388493</v>
      </c>
      <c r="C55" s="486">
        <v>46545</v>
      </c>
      <c r="D55" s="486">
        <v>24057</v>
      </c>
      <c r="E55" s="487">
        <f t="shared" si="11"/>
        <v>102.64531112526126</v>
      </c>
      <c r="F55" s="487">
        <f t="shared" si="11"/>
        <v>96.865830055565965</v>
      </c>
      <c r="G55" s="487">
        <f t="shared" si="11"/>
        <v>102.13118233920611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388723</v>
      </c>
      <c r="C56" s="486">
        <v>47614</v>
      </c>
      <c r="D56" s="486">
        <v>24466</v>
      </c>
      <c r="E56" s="487">
        <f t="shared" si="11"/>
        <v>102.70608035806288</v>
      </c>
      <c r="F56" s="487">
        <f t="shared" si="11"/>
        <v>99.09054962435745</v>
      </c>
      <c r="G56" s="487">
        <f t="shared" si="11"/>
        <v>103.86754404585015</v>
      </c>
      <c r="H56" s="488" t="str">
        <f t="shared" si="14"/>
        <v/>
      </c>
      <c r="I56" s="487" t="str">
        <f t="shared" si="12"/>
        <v/>
      </c>
      <c r="J56" s="487" t="str">
        <f t="shared" si="10"/>
        <v/>
      </c>
      <c r="K56" s="487" t="str">
        <f t="shared" si="10"/>
        <v/>
      </c>
      <c r="L56" s="487" t="e">
        <f t="shared" si="13"/>
        <v>#N/A</v>
      </c>
    </row>
    <row r="57" spans="1:14" ht="15" customHeight="1" x14ac:dyDescent="0.2">
      <c r="A57" s="489">
        <v>42248</v>
      </c>
      <c r="B57" s="486">
        <v>397877</v>
      </c>
      <c r="C57" s="486">
        <v>45999</v>
      </c>
      <c r="D57" s="486">
        <v>25205</v>
      </c>
      <c r="E57" s="487">
        <f t="shared" si="11"/>
        <v>105.12469582356843</v>
      </c>
      <c r="F57" s="487">
        <f t="shared" si="11"/>
        <v>95.729537366548044</v>
      </c>
      <c r="G57" s="487">
        <f t="shared" si="11"/>
        <v>107.00488219061771</v>
      </c>
      <c r="H57" s="488">
        <f t="shared" si="14"/>
        <v>42248</v>
      </c>
      <c r="I57" s="487">
        <f t="shared" si="12"/>
        <v>105.12469582356843</v>
      </c>
      <c r="J57" s="487">
        <f t="shared" si="10"/>
        <v>95.729537366548044</v>
      </c>
      <c r="K57" s="487">
        <f t="shared" si="10"/>
        <v>107.00488219061771</v>
      </c>
      <c r="L57" s="487" t="e">
        <f t="shared" si="13"/>
        <v>#N/A</v>
      </c>
    </row>
    <row r="58" spans="1:14" ht="15" customHeight="1" x14ac:dyDescent="0.2">
      <c r="A58" s="489" t="s">
        <v>465</v>
      </c>
      <c r="B58" s="486">
        <v>398817</v>
      </c>
      <c r="C58" s="486">
        <v>46428</v>
      </c>
      <c r="D58" s="486">
        <v>25067</v>
      </c>
      <c r="E58" s="487">
        <f t="shared" si="11"/>
        <v>105.37305703588819</v>
      </c>
      <c r="F58" s="487">
        <f t="shared" si="11"/>
        <v>96.622338765062125</v>
      </c>
      <c r="G58" s="487">
        <f t="shared" si="11"/>
        <v>106.41901931649332</v>
      </c>
      <c r="H58" s="488" t="str">
        <f t="shared" si="14"/>
        <v/>
      </c>
      <c r="I58" s="487" t="str">
        <f t="shared" si="12"/>
        <v/>
      </c>
      <c r="J58" s="487" t="str">
        <f t="shared" si="10"/>
        <v/>
      </c>
      <c r="K58" s="487" t="str">
        <f t="shared" si="10"/>
        <v/>
      </c>
      <c r="L58" s="487" t="e">
        <f t="shared" si="13"/>
        <v>#N/A</v>
      </c>
    </row>
    <row r="59" spans="1:14" ht="15" customHeight="1" x14ac:dyDescent="0.2">
      <c r="A59" s="489" t="s">
        <v>466</v>
      </c>
      <c r="B59" s="486">
        <v>399992</v>
      </c>
      <c r="C59" s="486">
        <v>46051</v>
      </c>
      <c r="D59" s="486">
        <v>25227</v>
      </c>
      <c r="E59" s="487">
        <f t="shared" si="11"/>
        <v>105.68350855128791</v>
      </c>
      <c r="F59" s="487">
        <f t="shared" si="11"/>
        <v>95.837755717883084</v>
      </c>
      <c r="G59" s="487">
        <f t="shared" si="11"/>
        <v>107.09828061982594</v>
      </c>
      <c r="H59" s="488" t="str">
        <f t="shared" si="14"/>
        <v/>
      </c>
      <c r="I59" s="487" t="str">
        <f t="shared" si="12"/>
        <v/>
      </c>
      <c r="J59" s="487" t="str">
        <f t="shared" si="10"/>
        <v/>
      </c>
      <c r="K59" s="487" t="str">
        <f t="shared" si="10"/>
        <v/>
      </c>
      <c r="L59" s="487" t="e">
        <f t="shared" si="13"/>
        <v>#N/A</v>
      </c>
    </row>
    <row r="60" spans="1:14" ht="15" customHeight="1" x14ac:dyDescent="0.2">
      <c r="A60" s="489" t="s">
        <v>467</v>
      </c>
      <c r="B60" s="486">
        <v>399679</v>
      </c>
      <c r="C60" s="486">
        <v>46863</v>
      </c>
      <c r="D60" s="486">
        <v>25771</v>
      </c>
      <c r="E60" s="487">
        <f t="shared" si="11"/>
        <v>105.60080955186655</v>
      </c>
      <c r="F60" s="487">
        <f t="shared" si="11"/>
        <v>97.527626896422547</v>
      </c>
      <c r="G60" s="487">
        <f t="shared" si="11"/>
        <v>109.40776905115688</v>
      </c>
      <c r="H60" s="488" t="str">
        <f t="shared" si="14"/>
        <v/>
      </c>
      <c r="I60" s="487" t="str">
        <f t="shared" si="12"/>
        <v/>
      </c>
      <c r="J60" s="487" t="str">
        <f t="shared" si="10"/>
        <v/>
      </c>
      <c r="K60" s="487" t="str">
        <f t="shared" si="10"/>
        <v/>
      </c>
      <c r="L60" s="487" t="e">
        <f t="shared" si="13"/>
        <v>#N/A</v>
      </c>
    </row>
    <row r="61" spans="1:14" ht="15" customHeight="1" x14ac:dyDescent="0.2">
      <c r="A61" s="489">
        <v>42614</v>
      </c>
      <c r="B61" s="486">
        <v>407814</v>
      </c>
      <c r="C61" s="486">
        <v>45056</v>
      </c>
      <c r="D61" s="486">
        <v>26603</v>
      </c>
      <c r="E61" s="487">
        <f t="shared" si="11"/>
        <v>107.7501908946552</v>
      </c>
      <c r="F61" s="487">
        <f t="shared" si="11"/>
        <v>93.767039187529917</v>
      </c>
      <c r="G61" s="487">
        <f t="shared" si="11"/>
        <v>112.93992782848652</v>
      </c>
      <c r="H61" s="488">
        <f t="shared" si="14"/>
        <v>42614</v>
      </c>
      <c r="I61" s="487">
        <f t="shared" si="12"/>
        <v>107.7501908946552</v>
      </c>
      <c r="J61" s="487">
        <f t="shared" si="10"/>
        <v>93.767039187529917</v>
      </c>
      <c r="K61" s="487">
        <f t="shared" si="10"/>
        <v>112.93992782848652</v>
      </c>
      <c r="L61" s="487" t="e">
        <f t="shared" si="13"/>
        <v>#N/A</v>
      </c>
    </row>
    <row r="62" spans="1:14" ht="15" customHeight="1" x14ac:dyDescent="0.2">
      <c r="A62" s="489" t="s">
        <v>468</v>
      </c>
      <c r="B62" s="486">
        <v>408150</v>
      </c>
      <c r="C62" s="486">
        <v>45654</v>
      </c>
      <c r="D62" s="486">
        <v>26427</v>
      </c>
      <c r="E62" s="487">
        <f t="shared" si="11"/>
        <v>107.83896681735673</v>
      </c>
      <c r="F62" s="487">
        <f t="shared" si="11"/>
        <v>95.011550227882879</v>
      </c>
      <c r="G62" s="487">
        <f t="shared" si="11"/>
        <v>112.19274039482063</v>
      </c>
      <c r="H62" s="488" t="str">
        <f t="shared" si="14"/>
        <v/>
      </c>
      <c r="I62" s="487" t="str">
        <f t="shared" si="12"/>
        <v/>
      </c>
      <c r="J62" s="487" t="str">
        <f t="shared" si="10"/>
        <v/>
      </c>
      <c r="K62" s="487" t="str">
        <f t="shared" si="10"/>
        <v/>
      </c>
      <c r="L62" s="487" t="e">
        <f t="shared" si="13"/>
        <v>#N/A</v>
      </c>
    </row>
    <row r="63" spans="1:14" ht="15" customHeight="1" x14ac:dyDescent="0.2">
      <c r="A63" s="489" t="s">
        <v>469</v>
      </c>
      <c r="B63" s="486">
        <v>408588</v>
      </c>
      <c r="C63" s="486">
        <v>45007</v>
      </c>
      <c r="D63" s="486">
        <v>26002</v>
      </c>
      <c r="E63" s="487">
        <f t="shared" si="11"/>
        <v>107.95469257373553</v>
      </c>
      <c r="F63" s="487">
        <f t="shared" si="11"/>
        <v>93.665064202618055</v>
      </c>
      <c r="G63" s="487">
        <f t="shared" si="11"/>
        <v>110.38845255784335</v>
      </c>
      <c r="H63" s="488" t="str">
        <f t="shared" si="14"/>
        <v/>
      </c>
      <c r="I63" s="487" t="str">
        <f t="shared" si="12"/>
        <v/>
      </c>
      <c r="J63" s="487" t="str">
        <f t="shared" si="10"/>
        <v/>
      </c>
      <c r="K63" s="487" t="str">
        <f t="shared" si="10"/>
        <v/>
      </c>
      <c r="L63" s="487" t="e">
        <f t="shared" si="13"/>
        <v>#N/A</v>
      </c>
    </row>
    <row r="64" spans="1:14" ht="15" customHeight="1" x14ac:dyDescent="0.2">
      <c r="A64" s="489" t="s">
        <v>470</v>
      </c>
      <c r="B64" s="486">
        <v>409195</v>
      </c>
      <c r="C64" s="486">
        <v>45682</v>
      </c>
      <c r="D64" s="486">
        <v>26261</v>
      </c>
      <c r="E64" s="487">
        <f t="shared" si="11"/>
        <v>108.11507050552076</v>
      </c>
      <c r="F64" s="487">
        <f t="shared" si="11"/>
        <v>95.069821647832512</v>
      </c>
      <c r="G64" s="487">
        <f t="shared" si="11"/>
        <v>111.48800679261304</v>
      </c>
      <c r="H64" s="488" t="str">
        <f t="shared" si="14"/>
        <v/>
      </c>
      <c r="I64" s="487" t="str">
        <f t="shared" si="12"/>
        <v/>
      </c>
      <c r="J64" s="487" t="str">
        <f t="shared" si="10"/>
        <v/>
      </c>
      <c r="K64" s="487" t="str">
        <f t="shared" si="10"/>
        <v/>
      </c>
      <c r="L64" s="487" t="e">
        <f t="shared" si="13"/>
        <v>#N/A</v>
      </c>
    </row>
    <row r="65" spans="1:12" ht="15" customHeight="1" x14ac:dyDescent="0.2">
      <c r="A65" s="489">
        <v>42979</v>
      </c>
      <c r="B65" s="486">
        <v>414983</v>
      </c>
      <c r="C65" s="486">
        <v>44654</v>
      </c>
      <c r="D65" s="486">
        <v>26951</v>
      </c>
      <c r="E65" s="487">
        <f t="shared" si="11"/>
        <v>109.64434145967697</v>
      </c>
      <c r="F65" s="487">
        <f t="shared" si="11"/>
        <v>92.930428086824406</v>
      </c>
      <c r="G65" s="487">
        <f t="shared" si="11"/>
        <v>114.41732116323497</v>
      </c>
      <c r="H65" s="488">
        <f t="shared" si="14"/>
        <v>42979</v>
      </c>
      <c r="I65" s="487">
        <f t="shared" si="12"/>
        <v>109.64434145967697</v>
      </c>
      <c r="J65" s="487">
        <f t="shared" si="10"/>
        <v>92.930428086824406</v>
      </c>
      <c r="K65" s="487">
        <f t="shared" si="10"/>
        <v>114.41732116323497</v>
      </c>
      <c r="L65" s="487" t="e">
        <f t="shared" si="13"/>
        <v>#N/A</v>
      </c>
    </row>
    <row r="66" spans="1:12" ht="15" customHeight="1" x14ac:dyDescent="0.2">
      <c r="A66" s="489" t="s">
        <v>471</v>
      </c>
      <c r="B66" s="486">
        <v>415468</v>
      </c>
      <c r="C66" s="486">
        <v>45075</v>
      </c>
      <c r="D66" s="486">
        <v>27319</v>
      </c>
      <c r="E66" s="487">
        <f t="shared" si="11"/>
        <v>109.77248527667174</v>
      </c>
      <c r="F66" s="487">
        <f t="shared" si="11"/>
        <v>93.806580508210018</v>
      </c>
      <c r="G66" s="487">
        <f t="shared" si="11"/>
        <v>115.97962216090004</v>
      </c>
      <c r="H66" s="488" t="str">
        <f t="shared" si="14"/>
        <v/>
      </c>
      <c r="I66" s="487" t="str">
        <f t="shared" si="12"/>
        <v/>
      </c>
      <c r="J66" s="487" t="str">
        <f t="shared" si="10"/>
        <v/>
      </c>
      <c r="K66" s="487" t="str">
        <f t="shared" si="10"/>
        <v/>
      </c>
      <c r="L66" s="487" t="e">
        <f t="shared" si="13"/>
        <v>#N/A</v>
      </c>
    </row>
    <row r="67" spans="1:12" ht="15" customHeight="1" x14ac:dyDescent="0.2">
      <c r="A67" s="489" t="s">
        <v>472</v>
      </c>
      <c r="B67" s="486">
        <v>416400</v>
      </c>
      <c r="C67" s="486">
        <v>44042</v>
      </c>
      <c r="D67" s="486">
        <v>27254</v>
      </c>
      <c r="E67" s="487">
        <f t="shared" si="11"/>
        <v>110.01873277654626</v>
      </c>
      <c r="F67" s="487">
        <f t="shared" si="11"/>
        <v>91.656781336496636</v>
      </c>
      <c r="G67" s="487">
        <f t="shared" si="11"/>
        <v>115.70367225642116</v>
      </c>
      <c r="H67" s="488" t="str">
        <f t="shared" si="14"/>
        <v/>
      </c>
      <c r="I67" s="487" t="str">
        <f t="shared" si="12"/>
        <v/>
      </c>
      <c r="J67" s="487" t="str">
        <f t="shared" si="12"/>
        <v/>
      </c>
      <c r="K67" s="487" t="str">
        <f t="shared" si="12"/>
        <v/>
      </c>
      <c r="L67" s="487" t="e">
        <f t="shared" si="13"/>
        <v>#N/A</v>
      </c>
    </row>
    <row r="68" spans="1:12" ht="15" customHeight="1" x14ac:dyDescent="0.2">
      <c r="A68" s="489" t="s">
        <v>473</v>
      </c>
      <c r="B68" s="486">
        <v>419244</v>
      </c>
      <c r="C68" s="486">
        <v>45263</v>
      </c>
      <c r="D68" s="486">
        <v>27681</v>
      </c>
      <c r="E68" s="487">
        <f t="shared" si="11"/>
        <v>110.77015755084139</v>
      </c>
      <c r="F68" s="487">
        <f t="shared" si="11"/>
        <v>94.197831470729028</v>
      </c>
      <c r="G68" s="487">
        <f t="shared" si="11"/>
        <v>117.5164508596901</v>
      </c>
      <c r="H68" s="488" t="str">
        <f t="shared" si="14"/>
        <v/>
      </c>
      <c r="I68" s="487" t="str">
        <f t="shared" si="12"/>
        <v/>
      </c>
      <c r="J68" s="487" t="str">
        <f t="shared" si="12"/>
        <v/>
      </c>
      <c r="K68" s="487" t="str">
        <f t="shared" si="12"/>
        <v/>
      </c>
      <c r="L68" s="487" t="e">
        <f t="shared" si="13"/>
        <v>#N/A</v>
      </c>
    </row>
    <row r="69" spans="1:12" ht="15" customHeight="1" x14ac:dyDescent="0.2">
      <c r="A69" s="489">
        <v>43344</v>
      </c>
      <c r="B69" s="486">
        <v>424200</v>
      </c>
      <c r="C69" s="486">
        <v>43927</v>
      </c>
      <c r="D69" s="486">
        <v>28504</v>
      </c>
      <c r="E69" s="487">
        <f t="shared" si="11"/>
        <v>112.07960241068903</v>
      </c>
      <c r="F69" s="487">
        <f t="shared" si="11"/>
        <v>91.417452290274909</v>
      </c>
      <c r="G69" s="487">
        <f t="shared" si="11"/>
        <v>121.01040118870728</v>
      </c>
      <c r="H69" s="488">
        <f t="shared" si="14"/>
        <v>43344</v>
      </c>
      <c r="I69" s="487">
        <f t="shared" si="12"/>
        <v>112.07960241068903</v>
      </c>
      <c r="J69" s="487">
        <f t="shared" si="12"/>
        <v>91.417452290274909</v>
      </c>
      <c r="K69" s="487">
        <f t="shared" si="12"/>
        <v>121.01040118870728</v>
      </c>
      <c r="L69" s="487" t="e">
        <f t="shared" si="13"/>
        <v>#N/A</v>
      </c>
    </row>
    <row r="70" spans="1:12" ht="15" customHeight="1" x14ac:dyDescent="0.2">
      <c r="A70" s="489" t="s">
        <v>474</v>
      </c>
      <c r="B70" s="486">
        <v>424295</v>
      </c>
      <c r="C70" s="486">
        <v>44420</v>
      </c>
      <c r="D70" s="486">
        <v>28922</v>
      </c>
      <c r="E70" s="487">
        <f t="shared" si="11"/>
        <v>112.10470274597668</v>
      </c>
      <c r="F70" s="487">
        <f t="shared" si="11"/>
        <v>92.44344550581674</v>
      </c>
      <c r="G70" s="487">
        <f t="shared" si="11"/>
        <v>122.78497134366377</v>
      </c>
      <c r="H70" s="488" t="str">
        <f t="shared" si="14"/>
        <v/>
      </c>
      <c r="I70" s="487" t="str">
        <f t="shared" si="12"/>
        <v/>
      </c>
      <c r="J70" s="487" t="str">
        <f t="shared" si="12"/>
        <v/>
      </c>
      <c r="K70" s="487" t="str">
        <f t="shared" si="12"/>
        <v/>
      </c>
      <c r="L70" s="487" t="e">
        <f t="shared" si="13"/>
        <v>#N/A</v>
      </c>
    </row>
    <row r="71" spans="1:12" ht="15" customHeight="1" x14ac:dyDescent="0.2">
      <c r="A71" s="489" t="s">
        <v>475</v>
      </c>
      <c r="B71" s="486">
        <v>423541</v>
      </c>
      <c r="C71" s="486">
        <v>43748</v>
      </c>
      <c r="D71" s="486">
        <v>28999</v>
      </c>
      <c r="E71" s="490">
        <f t="shared" ref="E71:G75" si="15">IF($A$51=37802,IF(COUNTBLANK(B$51:B$70)&gt;0,#N/A,IF(ISBLANK(B71)=FALSE,B71/B$51*100,#N/A)),IF(COUNTBLANK(B$51:B$75)&gt;0,#N/A,B71/B$51*100))</f>
        <v>111.90548534800955</v>
      </c>
      <c r="F71" s="490">
        <f t="shared" si="15"/>
        <v>91.04493142702546</v>
      </c>
      <c r="G71" s="490">
        <f t="shared" si="15"/>
        <v>123.11186584589259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424470</v>
      </c>
      <c r="C72" s="486">
        <v>44723</v>
      </c>
      <c r="D72" s="486">
        <v>29470</v>
      </c>
      <c r="E72" s="490">
        <f t="shared" si="15"/>
        <v>112.15094020571705</v>
      </c>
      <c r="F72" s="490">
        <f t="shared" si="15"/>
        <v>93.074025514557448</v>
      </c>
      <c r="G72" s="490">
        <f t="shared" si="15"/>
        <v>125.111441307578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434132</v>
      </c>
      <c r="C73" s="486">
        <v>43146</v>
      </c>
      <c r="D73" s="486">
        <v>30461</v>
      </c>
      <c r="E73" s="490">
        <f t="shared" si="15"/>
        <v>114.70377641149754</v>
      </c>
      <c r="F73" s="490">
        <f t="shared" si="15"/>
        <v>89.792095898108258</v>
      </c>
      <c r="G73" s="490">
        <f t="shared" si="15"/>
        <v>129.31861600509447</v>
      </c>
      <c r="H73" s="491">
        <f>IF(A$51=37802,IF(ISERROR(L73)=TRUE,IF(ISBLANK(A73)=FALSE,IF(MONTH(A73)=MONTH(MAX(A$51:A$75)),A73,""),""),""),IF(ISERROR(L73)=TRUE,IF(MONTH(A73)=MONTH(MAX(A$51:A$75)),A73,""),""))</f>
        <v>43709</v>
      </c>
      <c r="I73" s="487">
        <f t="shared" si="12"/>
        <v>114.70377641149754</v>
      </c>
      <c r="J73" s="487">
        <f t="shared" si="12"/>
        <v>89.792095898108258</v>
      </c>
      <c r="K73" s="487">
        <f t="shared" si="12"/>
        <v>129.31861600509447</v>
      </c>
      <c r="L73" s="487" t="e">
        <f t="shared" si="13"/>
        <v>#N/A</v>
      </c>
    </row>
    <row r="74" spans="1:12" ht="15" customHeight="1" x14ac:dyDescent="0.2">
      <c r="A74" s="489" t="s">
        <v>477</v>
      </c>
      <c r="B74" s="486">
        <v>434603</v>
      </c>
      <c r="C74" s="486">
        <v>43616</v>
      </c>
      <c r="D74" s="486">
        <v>30665</v>
      </c>
      <c r="E74" s="490">
        <f t="shared" si="15"/>
        <v>114.82822123171307</v>
      </c>
      <c r="F74" s="490">
        <f t="shared" si="15"/>
        <v>90.770223304405732</v>
      </c>
      <c r="G74" s="490">
        <f t="shared" si="15"/>
        <v>130.18467416684356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433752</v>
      </c>
      <c r="C75" s="492">
        <v>41316</v>
      </c>
      <c r="D75" s="492">
        <v>29371</v>
      </c>
      <c r="E75" s="490">
        <f t="shared" si="15"/>
        <v>114.60337507034698</v>
      </c>
      <c r="F75" s="490">
        <f t="shared" si="15"/>
        <v>85.983642379971286</v>
      </c>
      <c r="G75" s="490">
        <f t="shared" si="15"/>
        <v>124.69114837614094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114.70377641149754</v>
      </c>
      <c r="J77" s="487">
        <f>IF(J75&lt;&gt;"",J75,IF(J74&lt;&gt;"",J74,IF(J73&lt;&gt;"",J73,IF(J72&lt;&gt;"",J72,IF(J71&lt;&gt;"",J71,IF(J70&lt;&gt;"",J70,""))))))</f>
        <v>89.792095898108258</v>
      </c>
      <c r="K77" s="487">
        <f>IF(K75&lt;&gt;"",K75,IF(K74&lt;&gt;"",K74,IF(K73&lt;&gt;"",K73,IF(K72&lt;&gt;"",K72,IF(K71&lt;&gt;"",K71,IF(K70&lt;&gt;"",K70,""))))))</f>
        <v>129.31861600509447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+14,7%</v>
      </c>
      <c r="J79" s="487" t="str">
        <f>"GeB - ausschließlich: "&amp;IF(J77&gt;100,"+","")&amp;TEXT(J77-100,"0,0")&amp;"%"</f>
        <v>GeB - ausschließlich: -10,2%</v>
      </c>
      <c r="K79" s="487" t="str">
        <f>"GeB - im Nebenjob: "&amp;IF(K77&gt;100,"+","")&amp;TEXT(K77-100,"0,0")&amp;"%"</f>
        <v>GeB - im Nebenjob: +29,3%</v>
      </c>
    </row>
    <row r="81" spans="9:9" ht="15" customHeight="1" x14ac:dyDescent="0.2">
      <c r="I81" s="487" t="str">
        <f>IF(ISERROR(HLOOKUP(1,I$78:K$79,2,FALSE)),"",HLOOKUP(1,I$78:K$79,2,FALSE))</f>
        <v>GeB - im Nebenjob: +29,3%</v>
      </c>
    </row>
    <row r="82" spans="9:9" ht="15" customHeight="1" x14ac:dyDescent="0.2">
      <c r="I82" s="487" t="str">
        <f>IF(ISERROR(HLOOKUP(2,I$78:K$79,2,FALSE)),"",HLOOKUP(2,I$78:K$79,2,FALSE))</f>
        <v>SvB: +14,7%</v>
      </c>
    </row>
    <row r="83" spans="9:9" ht="15" customHeight="1" x14ac:dyDescent="0.2">
      <c r="I83" s="487" t="str">
        <f>IF(ISERROR(HLOOKUP(3,I$78:K$79,2,FALSE)),"",HLOOKUP(3,I$78:K$79,2,FALSE))</f>
        <v>GeB - ausschließlich: -10,2%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433752</v>
      </c>
      <c r="E12" s="114">
        <v>434603</v>
      </c>
      <c r="F12" s="114">
        <v>434132</v>
      </c>
      <c r="G12" s="114">
        <v>424470</v>
      </c>
      <c r="H12" s="114">
        <v>423541</v>
      </c>
      <c r="I12" s="115">
        <v>10211</v>
      </c>
      <c r="J12" s="116">
        <v>2.4108645916215905</v>
      </c>
      <c r="N12" s="117"/>
    </row>
    <row r="13" spans="1:15" s="110" customFormat="1" ht="13.5" customHeight="1" x14ac:dyDescent="0.2">
      <c r="A13" s="118" t="s">
        <v>105</v>
      </c>
      <c r="B13" s="119" t="s">
        <v>106</v>
      </c>
      <c r="C13" s="113">
        <v>53.098314244084179</v>
      </c>
      <c r="D13" s="114">
        <v>230315</v>
      </c>
      <c r="E13" s="114">
        <v>230654</v>
      </c>
      <c r="F13" s="114">
        <v>230668</v>
      </c>
      <c r="G13" s="114">
        <v>224329</v>
      </c>
      <c r="H13" s="114">
        <v>223463</v>
      </c>
      <c r="I13" s="115">
        <v>6852</v>
      </c>
      <c r="J13" s="116">
        <v>3.0662794288092434</v>
      </c>
    </row>
    <row r="14" spans="1:15" s="110" customFormat="1" ht="13.5" customHeight="1" x14ac:dyDescent="0.2">
      <c r="A14" s="120"/>
      <c r="B14" s="119" t="s">
        <v>107</v>
      </c>
      <c r="C14" s="113">
        <v>46.901685755915821</v>
      </c>
      <c r="D14" s="114">
        <v>203437</v>
      </c>
      <c r="E14" s="114">
        <v>203949</v>
      </c>
      <c r="F14" s="114">
        <v>203464</v>
      </c>
      <c r="G14" s="114">
        <v>200141</v>
      </c>
      <c r="H14" s="114">
        <v>200078</v>
      </c>
      <c r="I14" s="115">
        <v>3359</v>
      </c>
      <c r="J14" s="116">
        <v>1.6788452503523625</v>
      </c>
    </row>
    <row r="15" spans="1:15" s="110" customFormat="1" ht="13.5" customHeight="1" x14ac:dyDescent="0.2">
      <c r="A15" s="118" t="s">
        <v>105</v>
      </c>
      <c r="B15" s="121" t="s">
        <v>108</v>
      </c>
      <c r="C15" s="113">
        <v>8.4850329220383998</v>
      </c>
      <c r="D15" s="114">
        <v>36804</v>
      </c>
      <c r="E15" s="114">
        <v>38228</v>
      </c>
      <c r="F15" s="114">
        <v>38213</v>
      </c>
      <c r="G15" s="114">
        <v>34537</v>
      </c>
      <c r="H15" s="114">
        <v>35413</v>
      </c>
      <c r="I15" s="115">
        <v>1391</v>
      </c>
      <c r="J15" s="116">
        <v>3.9279360686753453</v>
      </c>
    </row>
    <row r="16" spans="1:15" s="110" customFormat="1" ht="13.5" customHeight="1" x14ac:dyDescent="0.2">
      <c r="A16" s="118"/>
      <c r="B16" s="121" t="s">
        <v>109</v>
      </c>
      <c r="C16" s="113">
        <v>72.392749774064441</v>
      </c>
      <c r="D16" s="114">
        <v>314005</v>
      </c>
      <c r="E16" s="114">
        <v>314264</v>
      </c>
      <c r="F16" s="114">
        <v>314741</v>
      </c>
      <c r="G16" s="114">
        <v>311604</v>
      </c>
      <c r="H16" s="114">
        <v>311384</v>
      </c>
      <c r="I16" s="115">
        <v>2621</v>
      </c>
      <c r="J16" s="116">
        <v>0.84172597179045805</v>
      </c>
    </row>
    <row r="17" spans="1:10" s="110" customFormat="1" ht="13.5" customHeight="1" x14ac:dyDescent="0.2">
      <c r="A17" s="118"/>
      <c r="B17" s="121" t="s">
        <v>110</v>
      </c>
      <c r="C17" s="113">
        <v>18.056400892675999</v>
      </c>
      <c r="D17" s="114">
        <v>78320</v>
      </c>
      <c r="E17" s="114">
        <v>77437</v>
      </c>
      <c r="F17" s="114">
        <v>76640</v>
      </c>
      <c r="G17" s="114">
        <v>73989</v>
      </c>
      <c r="H17" s="114">
        <v>72543</v>
      </c>
      <c r="I17" s="115">
        <v>5777</v>
      </c>
      <c r="J17" s="116">
        <v>7.9635526515308159</v>
      </c>
    </row>
    <row r="18" spans="1:10" s="110" customFormat="1" ht="13.5" customHeight="1" x14ac:dyDescent="0.2">
      <c r="A18" s="120"/>
      <c r="B18" s="121" t="s">
        <v>111</v>
      </c>
      <c r="C18" s="113">
        <v>1.0658164112211586</v>
      </c>
      <c r="D18" s="114">
        <v>4623</v>
      </c>
      <c r="E18" s="114">
        <v>4674</v>
      </c>
      <c r="F18" s="114">
        <v>4538</v>
      </c>
      <c r="G18" s="114">
        <v>4340</v>
      </c>
      <c r="H18" s="114">
        <v>4201</v>
      </c>
      <c r="I18" s="115">
        <v>422</v>
      </c>
      <c r="J18" s="116">
        <v>10.045227326826947</v>
      </c>
    </row>
    <row r="19" spans="1:10" s="110" customFormat="1" ht="13.5" customHeight="1" x14ac:dyDescent="0.2">
      <c r="A19" s="120"/>
      <c r="B19" s="121" t="s">
        <v>112</v>
      </c>
      <c r="C19" s="113">
        <v>0.32576218668732365</v>
      </c>
      <c r="D19" s="114">
        <v>1413</v>
      </c>
      <c r="E19" s="114">
        <v>1440</v>
      </c>
      <c r="F19" s="114">
        <v>1437</v>
      </c>
      <c r="G19" s="114">
        <v>1246</v>
      </c>
      <c r="H19" s="114">
        <v>1156</v>
      </c>
      <c r="I19" s="115">
        <v>257</v>
      </c>
      <c r="J19" s="116">
        <v>22.231833910034602</v>
      </c>
    </row>
    <row r="20" spans="1:10" s="110" customFormat="1" ht="13.5" customHeight="1" x14ac:dyDescent="0.2">
      <c r="A20" s="118" t="s">
        <v>113</v>
      </c>
      <c r="B20" s="122" t="s">
        <v>114</v>
      </c>
      <c r="C20" s="113">
        <v>74.792047068370863</v>
      </c>
      <c r="D20" s="114">
        <v>324412</v>
      </c>
      <c r="E20" s="114">
        <v>324686</v>
      </c>
      <c r="F20" s="114">
        <v>326515</v>
      </c>
      <c r="G20" s="114">
        <v>319119</v>
      </c>
      <c r="H20" s="114">
        <v>319408</v>
      </c>
      <c r="I20" s="115">
        <v>5004</v>
      </c>
      <c r="J20" s="116">
        <v>1.5666482993538045</v>
      </c>
    </row>
    <row r="21" spans="1:10" s="110" customFormat="1" ht="13.5" customHeight="1" x14ac:dyDescent="0.2">
      <c r="A21" s="120"/>
      <c r="B21" s="122" t="s">
        <v>115</v>
      </c>
      <c r="C21" s="113">
        <v>25.207952931629134</v>
      </c>
      <c r="D21" s="114">
        <v>109340</v>
      </c>
      <c r="E21" s="114">
        <v>109917</v>
      </c>
      <c r="F21" s="114">
        <v>107617</v>
      </c>
      <c r="G21" s="114">
        <v>105351</v>
      </c>
      <c r="H21" s="114">
        <v>104133</v>
      </c>
      <c r="I21" s="115">
        <v>5207</v>
      </c>
      <c r="J21" s="116">
        <v>5.0003361086303091</v>
      </c>
    </row>
    <row r="22" spans="1:10" s="110" customFormat="1" ht="13.5" customHeight="1" x14ac:dyDescent="0.2">
      <c r="A22" s="118" t="s">
        <v>113</v>
      </c>
      <c r="B22" s="122" t="s">
        <v>116</v>
      </c>
      <c r="C22" s="113">
        <v>83.515926151349163</v>
      </c>
      <c r="D22" s="114">
        <v>362252</v>
      </c>
      <c r="E22" s="114">
        <v>363850</v>
      </c>
      <c r="F22" s="114">
        <v>364246</v>
      </c>
      <c r="G22" s="114">
        <v>357905</v>
      </c>
      <c r="H22" s="114">
        <v>358051</v>
      </c>
      <c r="I22" s="115">
        <v>4201</v>
      </c>
      <c r="J22" s="116">
        <v>1.1732965415541361</v>
      </c>
    </row>
    <row r="23" spans="1:10" s="110" customFormat="1" ht="13.5" customHeight="1" x14ac:dyDescent="0.2">
      <c r="A23" s="123"/>
      <c r="B23" s="124" t="s">
        <v>117</v>
      </c>
      <c r="C23" s="125">
        <v>16.343440491340672</v>
      </c>
      <c r="D23" s="114">
        <v>70890</v>
      </c>
      <c r="E23" s="114">
        <v>70152</v>
      </c>
      <c r="F23" s="114">
        <v>69260</v>
      </c>
      <c r="G23" s="114">
        <v>65894</v>
      </c>
      <c r="H23" s="114">
        <v>64832</v>
      </c>
      <c r="I23" s="115">
        <v>6058</v>
      </c>
      <c r="J23" s="116">
        <v>9.3441510365251723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70687</v>
      </c>
      <c r="E26" s="114">
        <v>74281</v>
      </c>
      <c r="F26" s="114">
        <v>73607</v>
      </c>
      <c r="G26" s="114">
        <v>74193</v>
      </c>
      <c r="H26" s="140">
        <v>72747</v>
      </c>
      <c r="I26" s="115">
        <v>-2060</v>
      </c>
      <c r="J26" s="116">
        <v>-2.8317318927240986</v>
      </c>
    </row>
    <row r="27" spans="1:10" s="110" customFormat="1" ht="13.5" customHeight="1" x14ac:dyDescent="0.2">
      <c r="A27" s="118" t="s">
        <v>105</v>
      </c>
      <c r="B27" s="119" t="s">
        <v>106</v>
      </c>
      <c r="C27" s="113">
        <v>41.86342608966288</v>
      </c>
      <c r="D27" s="115">
        <v>29592</v>
      </c>
      <c r="E27" s="114">
        <v>31207</v>
      </c>
      <c r="F27" s="114">
        <v>30762</v>
      </c>
      <c r="G27" s="114">
        <v>30942</v>
      </c>
      <c r="H27" s="140">
        <v>30164</v>
      </c>
      <c r="I27" s="115">
        <v>-572</v>
      </c>
      <c r="J27" s="116">
        <v>-1.8963002254342924</v>
      </c>
    </row>
    <row r="28" spans="1:10" s="110" customFormat="1" ht="13.5" customHeight="1" x14ac:dyDescent="0.2">
      <c r="A28" s="120"/>
      <c r="B28" s="119" t="s">
        <v>107</v>
      </c>
      <c r="C28" s="113">
        <v>58.13657391033712</v>
      </c>
      <c r="D28" s="115">
        <v>41095</v>
      </c>
      <c r="E28" s="114">
        <v>43074</v>
      </c>
      <c r="F28" s="114">
        <v>42845</v>
      </c>
      <c r="G28" s="114">
        <v>43251</v>
      </c>
      <c r="H28" s="140">
        <v>42583</v>
      </c>
      <c r="I28" s="115">
        <v>-1488</v>
      </c>
      <c r="J28" s="116">
        <v>-3.4943522062795012</v>
      </c>
    </row>
    <row r="29" spans="1:10" s="110" customFormat="1" ht="13.5" customHeight="1" x14ac:dyDescent="0.2">
      <c r="A29" s="118" t="s">
        <v>105</v>
      </c>
      <c r="B29" s="121" t="s">
        <v>108</v>
      </c>
      <c r="C29" s="113">
        <v>20.129585355157243</v>
      </c>
      <c r="D29" s="115">
        <v>14229</v>
      </c>
      <c r="E29" s="114">
        <v>15307</v>
      </c>
      <c r="F29" s="114">
        <v>14802</v>
      </c>
      <c r="G29" s="114">
        <v>15455</v>
      </c>
      <c r="H29" s="140">
        <v>14649</v>
      </c>
      <c r="I29" s="115">
        <v>-420</v>
      </c>
      <c r="J29" s="116">
        <v>-2.8670899037476962</v>
      </c>
    </row>
    <row r="30" spans="1:10" s="110" customFormat="1" ht="13.5" customHeight="1" x14ac:dyDescent="0.2">
      <c r="A30" s="118"/>
      <c r="B30" s="121" t="s">
        <v>109</v>
      </c>
      <c r="C30" s="113">
        <v>51.558278042638676</v>
      </c>
      <c r="D30" s="115">
        <v>36445</v>
      </c>
      <c r="E30" s="114">
        <v>38501</v>
      </c>
      <c r="F30" s="114">
        <v>38356</v>
      </c>
      <c r="G30" s="114">
        <v>38451</v>
      </c>
      <c r="H30" s="140">
        <v>38022</v>
      </c>
      <c r="I30" s="115">
        <v>-1577</v>
      </c>
      <c r="J30" s="116">
        <v>-4.1475987586134346</v>
      </c>
    </row>
    <row r="31" spans="1:10" s="110" customFormat="1" ht="13.5" customHeight="1" x14ac:dyDescent="0.2">
      <c r="A31" s="118"/>
      <c r="B31" s="121" t="s">
        <v>110</v>
      </c>
      <c r="C31" s="113">
        <v>15.997283800415918</v>
      </c>
      <c r="D31" s="115">
        <v>11308</v>
      </c>
      <c r="E31" s="114">
        <v>11493</v>
      </c>
      <c r="F31" s="114">
        <v>11533</v>
      </c>
      <c r="G31" s="114">
        <v>11438</v>
      </c>
      <c r="H31" s="140">
        <v>11314</v>
      </c>
      <c r="I31" s="115">
        <v>-6</v>
      </c>
      <c r="J31" s="116">
        <v>-5.3031642213187201E-2</v>
      </c>
    </row>
    <row r="32" spans="1:10" s="110" customFormat="1" ht="13.5" customHeight="1" x14ac:dyDescent="0.2">
      <c r="A32" s="120"/>
      <c r="B32" s="121" t="s">
        <v>111</v>
      </c>
      <c r="C32" s="113">
        <v>12.314852801788165</v>
      </c>
      <c r="D32" s="115">
        <v>8705</v>
      </c>
      <c r="E32" s="114">
        <v>8980</v>
      </c>
      <c r="F32" s="114">
        <v>8916</v>
      </c>
      <c r="G32" s="114">
        <v>8849</v>
      </c>
      <c r="H32" s="140">
        <v>8762</v>
      </c>
      <c r="I32" s="115">
        <v>-57</v>
      </c>
      <c r="J32" s="116">
        <v>-0.65053640721296513</v>
      </c>
    </row>
    <row r="33" spans="1:10" s="110" customFormat="1" ht="13.5" customHeight="1" x14ac:dyDescent="0.2">
      <c r="A33" s="120"/>
      <c r="B33" s="121" t="s">
        <v>112</v>
      </c>
      <c r="C33" s="113">
        <v>1.157214197801576</v>
      </c>
      <c r="D33" s="115">
        <v>818</v>
      </c>
      <c r="E33" s="114">
        <v>789</v>
      </c>
      <c r="F33" s="114">
        <v>788</v>
      </c>
      <c r="G33" s="114">
        <v>697</v>
      </c>
      <c r="H33" s="140">
        <v>682</v>
      </c>
      <c r="I33" s="115">
        <v>136</v>
      </c>
      <c r="J33" s="116">
        <v>19.941348973607038</v>
      </c>
    </row>
    <row r="34" spans="1:10" s="110" customFormat="1" ht="13.5" customHeight="1" x14ac:dyDescent="0.2">
      <c r="A34" s="118" t="s">
        <v>113</v>
      </c>
      <c r="B34" s="122" t="s">
        <v>116</v>
      </c>
      <c r="C34" s="113">
        <v>78.707541697907672</v>
      </c>
      <c r="D34" s="115">
        <v>55636</v>
      </c>
      <c r="E34" s="114">
        <v>58447</v>
      </c>
      <c r="F34" s="114">
        <v>58006</v>
      </c>
      <c r="G34" s="114">
        <v>58664</v>
      </c>
      <c r="H34" s="140">
        <v>57536</v>
      </c>
      <c r="I34" s="115">
        <v>-1900</v>
      </c>
      <c r="J34" s="116">
        <v>-3.3022803114571748</v>
      </c>
    </row>
    <row r="35" spans="1:10" s="110" customFormat="1" ht="13.5" customHeight="1" x14ac:dyDescent="0.2">
      <c r="A35" s="118"/>
      <c r="B35" s="119" t="s">
        <v>117</v>
      </c>
      <c r="C35" s="113">
        <v>20.735071512442175</v>
      </c>
      <c r="D35" s="115">
        <v>14657</v>
      </c>
      <c r="E35" s="114">
        <v>15400</v>
      </c>
      <c r="F35" s="114">
        <v>15158</v>
      </c>
      <c r="G35" s="114">
        <v>15087</v>
      </c>
      <c r="H35" s="140">
        <v>14763</v>
      </c>
      <c r="I35" s="115">
        <v>-106</v>
      </c>
      <c r="J35" s="116">
        <v>-0.71801124432703378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41316</v>
      </c>
      <c r="E37" s="114">
        <v>43616</v>
      </c>
      <c r="F37" s="114">
        <v>43146</v>
      </c>
      <c r="G37" s="114">
        <v>44723</v>
      </c>
      <c r="H37" s="140">
        <v>43748</v>
      </c>
      <c r="I37" s="115">
        <v>-2432</v>
      </c>
      <c r="J37" s="116">
        <v>-5.5591112736582247</v>
      </c>
    </row>
    <row r="38" spans="1:10" s="110" customFormat="1" ht="13.5" customHeight="1" x14ac:dyDescent="0.2">
      <c r="A38" s="118" t="s">
        <v>105</v>
      </c>
      <c r="B38" s="119" t="s">
        <v>106</v>
      </c>
      <c r="C38" s="113">
        <v>39.696485623003198</v>
      </c>
      <c r="D38" s="115">
        <v>16401</v>
      </c>
      <c r="E38" s="114">
        <v>17360</v>
      </c>
      <c r="F38" s="114">
        <v>17007</v>
      </c>
      <c r="G38" s="114">
        <v>17706</v>
      </c>
      <c r="H38" s="140">
        <v>17172</v>
      </c>
      <c r="I38" s="115">
        <v>-771</v>
      </c>
      <c r="J38" s="116">
        <v>-4.4898672257162824</v>
      </c>
    </row>
    <row r="39" spans="1:10" s="110" customFormat="1" ht="13.5" customHeight="1" x14ac:dyDescent="0.2">
      <c r="A39" s="120"/>
      <c r="B39" s="119" t="s">
        <v>107</v>
      </c>
      <c r="C39" s="113">
        <v>60.303514376996802</v>
      </c>
      <c r="D39" s="115">
        <v>24915</v>
      </c>
      <c r="E39" s="114">
        <v>26256</v>
      </c>
      <c r="F39" s="114">
        <v>26139</v>
      </c>
      <c r="G39" s="114">
        <v>27017</v>
      </c>
      <c r="H39" s="140">
        <v>26576</v>
      </c>
      <c r="I39" s="115">
        <v>-1661</v>
      </c>
      <c r="J39" s="116">
        <v>-6.25</v>
      </c>
    </row>
    <row r="40" spans="1:10" s="110" customFormat="1" ht="13.5" customHeight="1" x14ac:dyDescent="0.2">
      <c r="A40" s="118" t="s">
        <v>105</v>
      </c>
      <c r="B40" s="121" t="s">
        <v>108</v>
      </c>
      <c r="C40" s="113">
        <v>26.452221899506245</v>
      </c>
      <c r="D40" s="115">
        <v>10929</v>
      </c>
      <c r="E40" s="114">
        <v>11658</v>
      </c>
      <c r="F40" s="114">
        <v>11199</v>
      </c>
      <c r="G40" s="114">
        <v>12219</v>
      </c>
      <c r="H40" s="140">
        <v>11448</v>
      </c>
      <c r="I40" s="115">
        <v>-519</v>
      </c>
      <c r="J40" s="116">
        <v>-4.5335429769392031</v>
      </c>
    </row>
    <row r="41" spans="1:10" s="110" customFormat="1" ht="13.5" customHeight="1" x14ac:dyDescent="0.2">
      <c r="A41" s="118"/>
      <c r="B41" s="121" t="s">
        <v>109</v>
      </c>
      <c r="C41" s="113">
        <v>37.743247168167294</v>
      </c>
      <c r="D41" s="115">
        <v>15594</v>
      </c>
      <c r="E41" s="114">
        <v>16755</v>
      </c>
      <c r="F41" s="114">
        <v>16719</v>
      </c>
      <c r="G41" s="114">
        <v>17303</v>
      </c>
      <c r="H41" s="140">
        <v>17183</v>
      </c>
      <c r="I41" s="115">
        <v>-1589</v>
      </c>
      <c r="J41" s="116">
        <v>-9.2475120758889595</v>
      </c>
    </row>
    <row r="42" spans="1:10" s="110" customFormat="1" ht="13.5" customHeight="1" x14ac:dyDescent="0.2">
      <c r="A42" s="118"/>
      <c r="B42" s="121" t="s">
        <v>110</v>
      </c>
      <c r="C42" s="113">
        <v>15.696098363829993</v>
      </c>
      <c r="D42" s="115">
        <v>6485</v>
      </c>
      <c r="E42" s="114">
        <v>6605</v>
      </c>
      <c r="F42" s="114">
        <v>6661</v>
      </c>
      <c r="G42" s="114">
        <v>6676</v>
      </c>
      <c r="H42" s="140">
        <v>6682</v>
      </c>
      <c r="I42" s="115">
        <v>-197</v>
      </c>
      <c r="J42" s="116">
        <v>-2.9482190960790184</v>
      </c>
    </row>
    <row r="43" spans="1:10" s="110" customFormat="1" ht="13.5" customHeight="1" x14ac:dyDescent="0.2">
      <c r="A43" s="120"/>
      <c r="B43" s="121" t="s">
        <v>111</v>
      </c>
      <c r="C43" s="113">
        <v>20.108432568496465</v>
      </c>
      <c r="D43" s="115">
        <v>8308</v>
      </c>
      <c r="E43" s="114">
        <v>8598</v>
      </c>
      <c r="F43" s="114">
        <v>8567</v>
      </c>
      <c r="G43" s="114">
        <v>8525</v>
      </c>
      <c r="H43" s="140">
        <v>8435</v>
      </c>
      <c r="I43" s="115">
        <v>-127</v>
      </c>
      <c r="J43" s="116">
        <v>-1.5056312981624185</v>
      </c>
    </row>
    <row r="44" spans="1:10" s="110" customFormat="1" ht="13.5" customHeight="1" x14ac:dyDescent="0.2">
      <c r="A44" s="120"/>
      <c r="B44" s="121" t="s">
        <v>112</v>
      </c>
      <c r="C44" s="113">
        <v>1.6942588827572853</v>
      </c>
      <c r="D44" s="115">
        <v>700</v>
      </c>
      <c r="E44" s="114">
        <v>695</v>
      </c>
      <c r="F44" s="114">
        <v>702</v>
      </c>
      <c r="G44" s="114">
        <v>621</v>
      </c>
      <c r="H44" s="140">
        <v>613</v>
      </c>
      <c r="I44" s="115">
        <v>87</v>
      </c>
      <c r="J44" s="116">
        <v>14.192495921696574</v>
      </c>
    </row>
    <row r="45" spans="1:10" s="110" customFormat="1" ht="13.5" customHeight="1" x14ac:dyDescent="0.2">
      <c r="A45" s="118" t="s">
        <v>113</v>
      </c>
      <c r="B45" s="122" t="s">
        <v>116</v>
      </c>
      <c r="C45" s="113">
        <v>77.967373414657757</v>
      </c>
      <c r="D45" s="115">
        <v>32213</v>
      </c>
      <c r="E45" s="114">
        <v>33970</v>
      </c>
      <c r="F45" s="114">
        <v>33639</v>
      </c>
      <c r="G45" s="114">
        <v>35009</v>
      </c>
      <c r="H45" s="140">
        <v>34153</v>
      </c>
      <c r="I45" s="115">
        <v>-1940</v>
      </c>
      <c r="J45" s="116">
        <v>-5.6803209088513453</v>
      </c>
    </row>
    <row r="46" spans="1:10" s="110" customFormat="1" ht="13.5" customHeight="1" x14ac:dyDescent="0.2">
      <c r="A46" s="118"/>
      <c r="B46" s="119" t="s">
        <v>117</v>
      </c>
      <c r="C46" s="113">
        <v>21.117726788653307</v>
      </c>
      <c r="D46" s="115">
        <v>8725</v>
      </c>
      <c r="E46" s="114">
        <v>9225</v>
      </c>
      <c r="F46" s="114">
        <v>9078</v>
      </c>
      <c r="G46" s="114">
        <v>9290</v>
      </c>
      <c r="H46" s="140">
        <v>9163</v>
      </c>
      <c r="I46" s="115">
        <v>-438</v>
      </c>
      <c r="J46" s="116">
        <v>-4.7800938557241075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29371</v>
      </c>
      <c r="E48" s="114">
        <v>30665</v>
      </c>
      <c r="F48" s="114">
        <v>30461</v>
      </c>
      <c r="G48" s="114">
        <v>29470</v>
      </c>
      <c r="H48" s="140">
        <v>28999</v>
      </c>
      <c r="I48" s="115">
        <v>372</v>
      </c>
      <c r="J48" s="116">
        <v>1.2828028552708715</v>
      </c>
    </row>
    <row r="49" spans="1:12" s="110" customFormat="1" ht="13.5" customHeight="1" x14ac:dyDescent="0.2">
      <c r="A49" s="118" t="s">
        <v>105</v>
      </c>
      <c r="B49" s="119" t="s">
        <v>106</v>
      </c>
      <c r="C49" s="113">
        <v>44.911647543495285</v>
      </c>
      <c r="D49" s="115">
        <v>13191</v>
      </c>
      <c r="E49" s="114">
        <v>13847</v>
      </c>
      <c r="F49" s="114">
        <v>13755</v>
      </c>
      <c r="G49" s="114">
        <v>13236</v>
      </c>
      <c r="H49" s="140">
        <v>12992</v>
      </c>
      <c r="I49" s="115">
        <v>199</v>
      </c>
      <c r="J49" s="116">
        <v>1.5317118226600985</v>
      </c>
    </row>
    <row r="50" spans="1:12" s="110" customFormat="1" ht="13.5" customHeight="1" x14ac:dyDescent="0.2">
      <c r="A50" s="120"/>
      <c r="B50" s="119" t="s">
        <v>107</v>
      </c>
      <c r="C50" s="113">
        <v>55.088352456504715</v>
      </c>
      <c r="D50" s="115">
        <v>16180</v>
      </c>
      <c r="E50" s="114">
        <v>16818</v>
      </c>
      <c r="F50" s="114">
        <v>16706</v>
      </c>
      <c r="G50" s="114">
        <v>16234</v>
      </c>
      <c r="H50" s="140">
        <v>16007</v>
      </c>
      <c r="I50" s="115">
        <v>173</v>
      </c>
      <c r="J50" s="116">
        <v>1.0807771599925033</v>
      </c>
    </row>
    <row r="51" spans="1:12" s="110" customFormat="1" ht="13.5" customHeight="1" x14ac:dyDescent="0.2">
      <c r="A51" s="118" t="s">
        <v>105</v>
      </c>
      <c r="B51" s="121" t="s">
        <v>108</v>
      </c>
      <c r="C51" s="113">
        <v>11.235572503489838</v>
      </c>
      <c r="D51" s="115">
        <v>3300</v>
      </c>
      <c r="E51" s="114">
        <v>3649</v>
      </c>
      <c r="F51" s="114">
        <v>3603</v>
      </c>
      <c r="G51" s="114">
        <v>3236</v>
      </c>
      <c r="H51" s="140">
        <v>3201</v>
      </c>
      <c r="I51" s="115">
        <v>99</v>
      </c>
      <c r="J51" s="116">
        <v>3.0927835051546393</v>
      </c>
    </row>
    <row r="52" spans="1:12" s="110" customFormat="1" ht="13.5" customHeight="1" x14ac:dyDescent="0.2">
      <c r="A52" s="118"/>
      <c r="B52" s="121" t="s">
        <v>109</v>
      </c>
      <c r="C52" s="113">
        <v>70.991794627353514</v>
      </c>
      <c r="D52" s="115">
        <v>20851</v>
      </c>
      <c r="E52" s="114">
        <v>21746</v>
      </c>
      <c r="F52" s="114">
        <v>21637</v>
      </c>
      <c r="G52" s="114">
        <v>21148</v>
      </c>
      <c r="H52" s="140">
        <v>20839</v>
      </c>
      <c r="I52" s="115">
        <v>12</v>
      </c>
      <c r="J52" s="116">
        <v>5.7584337060319596E-2</v>
      </c>
    </row>
    <row r="53" spans="1:12" s="110" customFormat="1" ht="13.5" customHeight="1" x14ac:dyDescent="0.2">
      <c r="A53" s="118"/>
      <c r="B53" s="121" t="s">
        <v>110</v>
      </c>
      <c r="C53" s="113">
        <v>16.420959449797419</v>
      </c>
      <c r="D53" s="115">
        <v>4823</v>
      </c>
      <c r="E53" s="114">
        <v>4888</v>
      </c>
      <c r="F53" s="114">
        <v>4872</v>
      </c>
      <c r="G53" s="114">
        <v>4762</v>
      </c>
      <c r="H53" s="140">
        <v>4632</v>
      </c>
      <c r="I53" s="115">
        <v>191</v>
      </c>
      <c r="J53" s="116">
        <v>4.123488773747841</v>
      </c>
    </row>
    <row r="54" spans="1:12" s="110" customFormat="1" ht="13.5" customHeight="1" x14ac:dyDescent="0.2">
      <c r="A54" s="120"/>
      <c r="B54" s="121" t="s">
        <v>111</v>
      </c>
      <c r="C54" s="113">
        <v>1.3516734193592319</v>
      </c>
      <c r="D54" s="115">
        <v>397</v>
      </c>
      <c r="E54" s="114">
        <v>382</v>
      </c>
      <c r="F54" s="114">
        <v>349</v>
      </c>
      <c r="G54" s="114">
        <v>324</v>
      </c>
      <c r="H54" s="140">
        <v>327</v>
      </c>
      <c r="I54" s="115">
        <v>70</v>
      </c>
      <c r="J54" s="116">
        <v>21.406727828746178</v>
      </c>
    </row>
    <row r="55" spans="1:12" s="110" customFormat="1" ht="13.5" customHeight="1" x14ac:dyDescent="0.2">
      <c r="A55" s="120"/>
      <c r="B55" s="121" t="s">
        <v>112</v>
      </c>
      <c r="C55" s="113">
        <v>0.40175683497327297</v>
      </c>
      <c r="D55" s="115">
        <v>118</v>
      </c>
      <c r="E55" s="114">
        <v>94</v>
      </c>
      <c r="F55" s="114">
        <v>86</v>
      </c>
      <c r="G55" s="114">
        <v>76</v>
      </c>
      <c r="H55" s="140">
        <v>69</v>
      </c>
      <c r="I55" s="115">
        <v>49</v>
      </c>
      <c r="J55" s="116">
        <v>71.014492753623188</v>
      </c>
    </row>
    <row r="56" spans="1:12" s="110" customFormat="1" ht="13.5" customHeight="1" x14ac:dyDescent="0.2">
      <c r="A56" s="118" t="s">
        <v>113</v>
      </c>
      <c r="B56" s="122" t="s">
        <v>116</v>
      </c>
      <c r="C56" s="113">
        <v>79.748731742194678</v>
      </c>
      <c r="D56" s="115">
        <v>23423</v>
      </c>
      <c r="E56" s="114">
        <v>24477</v>
      </c>
      <c r="F56" s="114">
        <v>24367</v>
      </c>
      <c r="G56" s="114">
        <v>23655</v>
      </c>
      <c r="H56" s="140">
        <v>23383</v>
      </c>
      <c r="I56" s="115">
        <v>40</v>
      </c>
      <c r="J56" s="116">
        <v>0.17106444853098404</v>
      </c>
    </row>
    <row r="57" spans="1:12" s="110" customFormat="1" ht="13.5" customHeight="1" x14ac:dyDescent="0.2">
      <c r="A57" s="142"/>
      <c r="B57" s="124" t="s">
        <v>117</v>
      </c>
      <c r="C57" s="125">
        <v>20.196792754758096</v>
      </c>
      <c r="D57" s="143">
        <v>5932</v>
      </c>
      <c r="E57" s="144">
        <v>6175</v>
      </c>
      <c r="F57" s="144">
        <v>6080</v>
      </c>
      <c r="G57" s="144">
        <v>5797</v>
      </c>
      <c r="H57" s="145">
        <v>5600</v>
      </c>
      <c r="I57" s="143">
        <v>332</v>
      </c>
      <c r="J57" s="146">
        <v>5.9285714285714288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433752</v>
      </c>
      <c r="E12" s="236">
        <v>434603</v>
      </c>
      <c r="F12" s="114">
        <v>434132</v>
      </c>
      <c r="G12" s="114">
        <v>424470</v>
      </c>
      <c r="H12" s="140">
        <v>423541</v>
      </c>
      <c r="I12" s="115">
        <v>10211</v>
      </c>
      <c r="J12" s="116">
        <v>2.4108645916215905</v>
      </c>
    </row>
    <row r="13" spans="1:15" s="110" customFormat="1" ht="12" customHeight="1" x14ac:dyDescent="0.2">
      <c r="A13" s="118" t="s">
        <v>105</v>
      </c>
      <c r="B13" s="119" t="s">
        <v>106</v>
      </c>
      <c r="C13" s="113">
        <v>53.098314244084179</v>
      </c>
      <c r="D13" s="115">
        <v>230315</v>
      </c>
      <c r="E13" s="114">
        <v>230654</v>
      </c>
      <c r="F13" s="114">
        <v>230668</v>
      </c>
      <c r="G13" s="114">
        <v>224329</v>
      </c>
      <c r="H13" s="140">
        <v>223463</v>
      </c>
      <c r="I13" s="115">
        <v>6852</v>
      </c>
      <c r="J13" s="116">
        <v>3.0662794288092434</v>
      </c>
    </row>
    <row r="14" spans="1:15" s="110" customFormat="1" ht="12" customHeight="1" x14ac:dyDescent="0.2">
      <c r="A14" s="118"/>
      <c r="B14" s="119" t="s">
        <v>107</v>
      </c>
      <c r="C14" s="113">
        <v>46.901685755915821</v>
      </c>
      <c r="D14" s="115">
        <v>203437</v>
      </c>
      <c r="E14" s="114">
        <v>203949</v>
      </c>
      <c r="F14" s="114">
        <v>203464</v>
      </c>
      <c r="G14" s="114">
        <v>200141</v>
      </c>
      <c r="H14" s="140">
        <v>200078</v>
      </c>
      <c r="I14" s="115">
        <v>3359</v>
      </c>
      <c r="J14" s="116">
        <v>1.6788452503523625</v>
      </c>
    </row>
    <row r="15" spans="1:15" s="110" customFormat="1" ht="12" customHeight="1" x14ac:dyDescent="0.2">
      <c r="A15" s="118" t="s">
        <v>105</v>
      </c>
      <c r="B15" s="121" t="s">
        <v>108</v>
      </c>
      <c r="C15" s="113">
        <v>8.4850329220383998</v>
      </c>
      <c r="D15" s="115">
        <v>36804</v>
      </c>
      <c r="E15" s="114">
        <v>38228</v>
      </c>
      <c r="F15" s="114">
        <v>38213</v>
      </c>
      <c r="G15" s="114">
        <v>34537</v>
      </c>
      <c r="H15" s="140">
        <v>35413</v>
      </c>
      <c r="I15" s="115">
        <v>1391</v>
      </c>
      <c r="J15" s="116">
        <v>3.9279360686753453</v>
      </c>
    </row>
    <row r="16" spans="1:15" s="110" customFormat="1" ht="12" customHeight="1" x14ac:dyDescent="0.2">
      <c r="A16" s="118"/>
      <c r="B16" s="121" t="s">
        <v>109</v>
      </c>
      <c r="C16" s="113">
        <v>72.392749774064441</v>
      </c>
      <c r="D16" s="115">
        <v>314005</v>
      </c>
      <c r="E16" s="114">
        <v>314264</v>
      </c>
      <c r="F16" s="114">
        <v>314741</v>
      </c>
      <c r="G16" s="114">
        <v>311604</v>
      </c>
      <c r="H16" s="140">
        <v>311384</v>
      </c>
      <c r="I16" s="115">
        <v>2621</v>
      </c>
      <c r="J16" s="116">
        <v>0.84172597179045805</v>
      </c>
    </row>
    <row r="17" spans="1:10" s="110" customFormat="1" ht="12" customHeight="1" x14ac:dyDescent="0.2">
      <c r="A17" s="118"/>
      <c r="B17" s="121" t="s">
        <v>110</v>
      </c>
      <c r="C17" s="113">
        <v>18.056400892675999</v>
      </c>
      <c r="D17" s="115">
        <v>78320</v>
      </c>
      <c r="E17" s="114">
        <v>77437</v>
      </c>
      <c r="F17" s="114">
        <v>76640</v>
      </c>
      <c r="G17" s="114">
        <v>73989</v>
      </c>
      <c r="H17" s="140">
        <v>72543</v>
      </c>
      <c r="I17" s="115">
        <v>5777</v>
      </c>
      <c r="J17" s="116">
        <v>7.9635526515308159</v>
      </c>
    </row>
    <row r="18" spans="1:10" s="110" customFormat="1" ht="12" customHeight="1" x14ac:dyDescent="0.2">
      <c r="A18" s="120"/>
      <c r="B18" s="121" t="s">
        <v>111</v>
      </c>
      <c r="C18" s="113">
        <v>1.0658164112211586</v>
      </c>
      <c r="D18" s="115">
        <v>4623</v>
      </c>
      <c r="E18" s="114">
        <v>4674</v>
      </c>
      <c r="F18" s="114">
        <v>4538</v>
      </c>
      <c r="G18" s="114">
        <v>4340</v>
      </c>
      <c r="H18" s="140">
        <v>4201</v>
      </c>
      <c r="I18" s="115">
        <v>422</v>
      </c>
      <c r="J18" s="116">
        <v>10.045227326826947</v>
      </c>
    </row>
    <row r="19" spans="1:10" s="110" customFormat="1" ht="12" customHeight="1" x14ac:dyDescent="0.2">
      <c r="A19" s="120"/>
      <c r="B19" s="121" t="s">
        <v>112</v>
      </c>
      <c r="C19" s="113">
        <v>0.32576218668732365</v>
      </c>
      <c r="D19" s="115">
        <v>1413</v>
      </c>
      <c r="E19" s="114">
        <v>1440</v>
      </c>
      <c r="F19" s="114">
        <v>1437</v>
      </c>
      <c r="G19" s="114">
        <v>1246</v>
      </c>
      <c r="H19" s="140">
        <v>1156</v>
      </c>
      <c r="I19" s="115">
        <v>257</v>
      </c>
      <c r="J19" s="116">
        <v>22.231833910034602</v>
      </c>
    </row>
    <row r="20" spans="1:10" s="110" customFormat="1" ht="12" customHeight="1" x14ac:dyDescent="0.2">
      <c r="A20" s="118" t="s">
        <v>113</v>
      </c>
      <c r="B20" s="119" t="s">
        <v>181</v>
      </c>
      <c r="C20" s="113">
        <v>74.792047068370863</v>
      </c>
      <c r="D20" s="115">
        <v>324412</v>
      </c>
      <c r="E20" s="114">
        <v>324686</v>
      </c>
      <c r="F20" s="114">
        <v>326515</v>
      </c>
      <c r="G20" s="114">
        <v>319119</v>
      </c>
      <c r="H20" s="140">
        <v>319408</v>
      </c>
      <c r="I20" s="115">
        <v>5004</v>
      </c>
      <c r="J20" s="116">
        <v>1.5666482993538045</v>
      </c>
    </row>
    <row r="21" spans="1:10" s="110" customFormat="1" ht="12" customHeight="1" x14ac:dyDescent="0.2">
      <c r="A21" s="118"/>
      <c r="B21" s="119" t="s">
        <v>182</v>
      </c>
      <c r="C21" s="113">
        <v>25.207952931629134</v>
      </c>
      <c r="D21" s="115">
        <v>109340</v>
      </c>
      <c r="E21" s="114">
        <v>109917</v>
      </c>
      <c r="F21" s="114">
        <v>107617</v>
      </c>
      <c r="G21" s="114">
        <v>105351</v>
      </c>
      <c r="H21" s="140">
        <v>104133</v>
      </c>
      <c r="I21" s="115">
        <v>5207</v>
      </c>
      <c r="J21" s="116">
        <v>5.0003361086303091</v>
      </c>
    </row>
    <row r="22" spans="1:10" s="110" customFormat="1" ht="12" customHeight="1" x14ac:dyDescent="0.2">
      <c r="A22" s="118" t="s">
        <v>113</v>
      </c>
      <c r="B22" s="119" t="s">
        <v>116</v>
      </c>
      <c r="C22" s="113">
        <v>83.515926151349163</v>
      </c>
      <c r="D22" s="115">
        <v>362252</v>
      </c>
      <c r="E22" s="114">
        <v>363850</v>
      </c>
      <c r="F22" s="114">
        <v>364246</v>
      </c>
      <c r="G22" s="114">
        <v>357905</v>
      </c>
      <c r="H22" s="140">
        <v>358051</v>
      </c>
      <c r="I22" s="115">
        <v>4201</v>
      </c>
      <c r="J22" s="116">
        <v>1.1732965415541361</v>
      </c>
    </row>
    <row r="23" spans="1:10" s="110" customFormat="1" ht="12" customHeight="1" x14ac:dyDescent="0.2">
      <c r="A23" s="118"/>
      <c r="B23" s="119" t="s">
        <v>117</v>
      </c>
      <c r="C23" s="113">
        <v>16.343440491340672</v>
      </c>
      <c r="D23" s="115">
        <v>70890</v>
      </c>
      <c r="E23" s="114">
        <v>70152</v>
      </c>
      <c r="F23" s="114">
        <v>69260</v>
      </c>
      <c r="G23" s="114">
        <v>65894</v>
      </c>
      <c r="H23" s="140">
        <v>64832</v>
      </c>
      <c r="I23" s="115">
        <v>6058</v>
      </c>
      <c r="J23" s="116">
        <v>9.3441510365251723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255009</v>
      </c>
      <c r="E64" s="236">
        <v>255710</v>
      </c>
      <c r="F64" s="236">
        <v>255307</v>
      </c>
      <c r="G64" s="236">
        <v>251511</v>
      </c>
      <c r="H64" s="140">
        <v>250621</v>
      </c>
      <c r="I64" s="115">
        <v>4388</v>
      </c>
      <c r="J64" s="116">
        <v>1.7508508863981869</v>
      </c>
    </row>
    <row r="65" spans="1:12" s="110" customFormat="1" ht="12" customHeight="1" x14ac:dyDescent="0.2">
      <c r="A65" s="118" t="s">
        <v>105</v>
      </c>
      <c r="B65" s="119" t="s">
        <v>106</v>
      </c>
      <c r="C65" s="113">
        <v>52.082083377449422</v>
      </c>
      <c r="D65" s="235">
        <v>132814</v>
      </c>
      <c r="E65" s="236">
        <v>133258</v>
      </c>
      <c r="F65" s="236">
        <v>133504</v>
      </c>
      <c r="G65" s="236">
        <v>131261</v>
      </c>
      <c r="H65" s="140">
        <v>130744</v>
      </c>
      <c r="I65" s="115">
        <v>2070</v>
      </c>
      <c r="J65" s="116">
        <v>1.5832466499418711</v>
      </c>
    </row>
    <row r="66" spans="1:12" s="110" customFormat="1" ht="12" customHeight="1" x14ac:dyDescent="0.2">
      <c r="A66" s="118"/>
      <c r="B66" s="119" t="s">
        <v>107</v>
      </c>
      <c r="C66" s="113">
        <v>47.917916622550578</v>
      </c>
      <c r="D66" s="235">
        <v>122195</v>
      </c>
      <c r="E66" s="236">
        <v>122452</v>
      </c>
      <c r="F66" s="236">
        <v>121803</v>
      </c>
      <c r="G66" s="236">
        <v>120250</v>
      </c>
      <c r="H66" s="140">
        <v>119877</v>
      </c>
      <c r="I66" s="115">
        <v>2318</v>
      </c>
      <c r="J66" s="116">
        <v>1.9336486565396198</v>
      </c>
    </row>
    <row r="67" spans="1:12" s="110" customFormat="1" ht="12" customHeight="1" x14ac:dyDescent="0.2">
      <c r="A67" s="118" t="s">
        <v>105</v>
      </c>
      <c r="B67" s="121" t="s">
        <v>108</v>
      </c>
      <c r="C67" s="113">
        <v>7.5836539102541476</v>
      </c>
      <c r="D67" s="235">
        <v>19339</v>
      </c>
      <c r="E67" s="236">
        <v>20048</v>
      </c>
      <c r="F67" s="236">
        <v>20318</v>
      </c>
      <c r="G67" s="236">
        <v>18746</v>
      </c>
      <c r="H67" s="140">
        <v>19171</v>
      </c>
      <c r="I67" s="115">
        <v>168</v>
      </c>
      <c r="J67" s="116">
        <v>0.87632361379166446</v>
      </c>
    </row>
    <row r="68" spans="1:12" s="110" customFormat="1" ht="12" customHeight="1" x14ac:dyDescent="0.2">
      <c r="A68" s="118"/>
      <c r="B68" s="121" t="s">
        <v>109</v>
      </c>
      <c r="C68" s="113">
        <v>74.950688014932808</v>
      </c>
      <c r="D68" s="235">
        <v>191131</v>
      </c>
      <c r="E68" s="236">
        <v>191526</v>
      </c>
      <c r="F68" s="236">
        <v>191394</v>
      </c>
      <c r="G68" s="236">
        <v>190019</v>
      </c>
      <c r="H68" s="140">
        <v>189503</v>
      </c>
      <c r="I68" s="115">
        <v>1628</v>
      </c>
      <c r="J68" s="116">
        <v>0.85908930201632694</v>
      </c>
    </row>
    <row r="69" spans="1:12" s="110" customFormat="1" ht="12" customHeight="1" x14ac:dyDescent="0.2">
      <c r="A69" s="118"/>
      <c r="B69" s="121" t="s">
        <v>110</v>
      </c>
      <c r="C69" s="113">
        <v>16.233936841444812</v>
      </c>
      <c r="D69" s="235">
        <v>41398</v>
      </c>
      <c r="E69" s="236">
        <v>40955</v>
      </c>
      <c r="F69" s="236">
        <v>40519</v>
      </c>
      <c r="G69" s="236">
        <v>39761</v>
      </c>
      <c r="H69" s="140">
        <v>39006</v>
      </c>
      <c r="I69" s="115">
        <v>2392</v>
      </c>
      <c r="J69" s="116">
        <v>6.1323898887350667</v>
      </c>
    </row>
    <row r="70" spans="1:12" s="110" customFormat="1" ht="12" customHeight="1" x14ac:dyDescent="0.2">
      <c r="A70" s="120"/>
      <c r="B70" s="121" t="s">
        <v>111</v>
      </c>
      <c r="C70" s="113">
        <v>1.2317212333682341</v>
      </c>
      <c r="D70" s="235">
        <v>3141</v>
      </c>
      <c r="E70" s="236">
        <v>3181</v>
      </c>
      <c r="F70" s="236">
        <v>3076</v>
      </c>
      <c r="G70" s="236">
        <v>2985</v>
      </c>
      <c r="H70" s="140">
        <v>2941</v>
      </c>
      <c r="I70" s="115">
        <v>200</v>
      </c>
      <c r="J70" s="116">
        <v>6.8004080244814693</v>
      </c>
    </row>
    <row r="71" spans="1:12" s="110" customFormat="1" ht="12" customHeight="1" x14ac:dyDescent="0.2">
      <c r="A71" s="120"/>
      <c r="B71" s="121" t="s">
        <v>112</v>
      </c>
      <c r="C71" s="113">
        <v>0.34234085855793323</v>
      </c>
      <c r="D71" s="235">
        <v>873</v>
      </c>
      <c r="E71" s="236">
        <v>861</v>
      </c>
      <c r="F71" s="236">
        <v>850</v>
      </c>
      <c r="G71" s="236">
        <v>763</v>
      </c>
      <c r="H71" s="140">
        <v>720</v>
      </c>
      <c r="I71" s="115">
        <v>153</v>
      </c>
      <c r="J71" s="116">
        <v>21.25</v>
      </c>
    </row>
    <row r="72" spans="1:12" s="110" customFormat="1" ht="12" customHeight="1" x14ac:dyDescent="0.2">
      <c r="A72" s="118" t="s">
        <v>113</v>
      </c>
      <c r="B72" s="119" t="s">
        <v>181</v>
      </c>
      <c r="C72" s="113">
        <v>74.122874094639798</v>
      </c>
      <c r="D72" s="235">
        <v>189020</v>
      </c>
      <c r="E72" s="236">
        <v>189446</v>
      </c>
      <c r="F72" s="236">
        <v>189998</v>
      </c>
      <c r="G72" s="236">
        <v>186936</v>
      </c>
      <c r="H72" s="140">
        <v>186639</v>
      </c>
      <c r="I72" s="115">
        <v>2381</v>
      </c>
      <c r="J72" s="116">
        <v>1.2757247949249622</v>
      </c>
    </row>
    <row r="73" spans="1:12" s="110" customFormat="1" ht="12" customHeight="1" x14ac:dyDescent="0.2">
      <c r="A73" s="118"/>
      <c r="B73" s="119" t="s">
        <v>182</v>
      </c>
      <c r="C73" s="113">
        <v>25.877125905360202</v>
      </c>
      <c r="D73" s="115">
        <v>65989</v>
      </c>
      <c r="E73" s="114">
        <v>66264</v>
      </c>
      <c r="F73" s="114">
        <v>65309</v>
      </c>
      <c r="G73" s="114">
        <v>64575</v>
      </c>
      <c r="H73" s="140">
        <v>63982</v>
      </c>
      <c r="I73" s="115">
        <v>2007</v>
      </c>
      <c r="J73" s="116">
        <v>3.1368197305492171</v>
      </c>
    </row>
    <row r="74" spans="1:12" s="110" customFormat="1" ht="12" customHeight="1" x14ac:dyDescent="0.2">
      <c r="A74" s="118" t="s">
        <v>113</v>
      </c>
      <c r="B74" s="119" t="s">
        <v>116</v>
      </c>
      <c r="C74" s="113">
        <v>79.419157755216489</v>
      </c>
      <c r="D74" s="115">
        <v>202526</v>
      </c>
      <c r="E74" s="114">
        <v>203630</v>
      </c>
      <c r="F74" s="114">
        <v>203542</v>
      </c>
      <c r="G74" s="114">
        <v>201226</v>
      </c>
      <c r="H74" s="140">
        <v>201165</v>
      </c>
      <c r="I74" s="115">
        <v>1361</v>
      </c>
      <c r="J74" s="116">
        <v>0.67655904357119778</v>
      </c>
    </row>
    <row r="75" spans="1:12" s="110" customFormat="1" ht="12" customHeight="1" x14ac:dyDescent="0.2">
      <c r="A75" s="142"/>
      <c r="B75" s="124" t="s">
        <v>117</v>
      </c>
      <c r="C75" s="125">
        <v>20.404770027724513</v>
      </c>
      <c r="D75" s="143">
        <v>52034</v>
      </c>
      <c r="E75" s="144">
        <v>51624</v>
      </c>
      <c r="F75" s="144">
        <v>51290</v>
      </c>
      <c r="G75" s="144">
        <v>49788</v>
      </c>
      <c r="H75" s="145">
        <v>48980</v>
      </c>
      <c r="I75" s="143">
        <v>3054</v>
      </c>
      <c r="J75" s="146">
        <v>6.2351980400163329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433752</v>
      </c>
      <c r="G11" s="114">
        <v>434603</v>
      </c>
      <c r="H11" s="114">
        <v>434132</v>
      </c>
      <c r="I11" s="114">
        <v>424470</v>
      </c>
      <c r="J11" s="140">
        <v>423541</v>
      </c>
      <c r="K11" s="114">
        <v>10211</v>
      </c>
      <c r="L11" s="116">
        <v>2.4108645916215905</v>
      </c>
    </row>
    <row r="12" spans="1:17" s="110" customFormat="1" ht="24.95" customHeight="1" x14ac:dyDescent="0.2">
      <c r="A12" s="606" t="s">
        <v>185</v>
      </c>
      <c r="B12" s="607"/>
      <c r="C12" s="607"/>
      <c r="D12" s="608"/>
      <c r="E12" s="113">
        <v>53.098314244084179</v>
      </c>
      <c r="F12" s="115">
        <v>230315</v>
      </c>
      <c r="G12" s="114">
        <v>230654</v>
      </c>
      <c r="H12" s="114">
        <v>230668</v>
      </c>
      <c r="I12" s="114">
        <v>224329</v>
      </c>
      <c r="J12" s="140">
        <v>223463</v>
      </c>
      <c r="K12" s="114">
        <v>6852</v>
      </c>
      <c r="L12" s="116">
        <v>3.0662794288092434</v>
      </c>
    </row>
    <row r="13" spans="1:17" s="110" customFormat="1" ht="15" customHeight="1" x14ac:dyDescent="0.2">
      <c r="A13" s="120"/>
      <c r="B13" s="609" t="s">
        <v>107</v>
      </c>
      <c r="C13" s="609"/>
      <c r="E13" s="113">
        <v>46.901685755915821</v>
      </c>
      <c r="F13" s="115">
        <v>203437</v>
      </c>
      <c r="G13" s="114">
        <v>203949</v>
      </c>
      <c r="H13" s="114">
        <v>203464</v>
      </c>
      <c r="I13" s="114">
        <v>200141</v>
      </c>
      <c r="J13" s="140">
        <v>200078</v>
      </c>
      <c r="K13" s="114">
        <v>3359</v>
      </c>
      <c r="L13" s="116">
        <v>1.6788452503523625</v>
      </c>
    </row>
    <row r="14" spans="1:17" s="110" customFormat="1" ht="24.95" customHeight="1" x14ac:dyDescent="0.2">
      <c r="A14" s="606" t="s">
        <v>186</v>
      </c>
      <c r="B14" s="607"/>
      <c r="C14" s="607"/>
      <c r="D14" s="608"/>
      <c r="E14" s="113">
        <v>8.4850329220383998</v>
      </c>
      <c r="F14" s="115">
        <v>36804</v>
      </c>
      <c r="G14" s="114">
        <v>38228</v>
      </c>
      <c r="H14" s="114">
        <v>38213</v>
      </c>
      <c r="I14" s="114">
        <v>34537</v>
      </c>
      <c r="J14" s="140">
        <v>35413</v>
      </c>
      <c r="K14" s="114">
        <v>1391</v>
      </c>
      <c r="L14" s="116">
        <v>3.9279360686753453</v>
      </c>
    </row>
    <row r="15" spans="1:17" s="110" customFormat="1" ht="15" customHeight="1" x14ac:dyDescent="0.2">
      <c r="A15" s="120"/>
      <c r="B15" s="119"/>
      <c r="C15" s="258" t="s">
        <v>106</v>
      </c>
      <c r="E15" s="113">
        <v>50.15215737419846</v>
      </c>
      <c r="F15" s="115">
        <v>18458</v>
      </c>
      <c r="G15" s="114">
        <v>19231</v>
      </c>
      <c r="H15" s="114">
        <v>19076</v>
      </c>
      <c r="I15" s="114">
        <v>16994</v>
      </c>
      <c r="J15" s="140">
        <v>17312</v>
      </c>
      <c r="K15" s="114">
        <v>1146</v>
      </c>
      <c r="L15" s="116">
        <v>6.619685767097967</v>
      </c>
    </row>
    <row r="16" spans="1:17" s="110" customFormat="1" ht="15" customHeight="1" x14ac:dyDescent="0.2">
      <c r="A16" s="120"/>
      <c r="B16" s="119"/>
      <c r="C16" s="258" t="s">
        <v>107</v>
      </c>
      <c r="E16" s="113">
        <v>49.84784262580154</v>
      </c>
      <c r="F16" s="115">
        <v>18346</v>
      </c>
      <c r="G16" s="114">
        <v>18997</v>
      </c>
      <c r="H16" s="114">
        <v>19137</v>
      </c>
      <c r="I16" s="114">
        <v>17543</v>
      </c>
      <c r="J16" s="140">
        <v>18101</v>
      </c>
      <c r="K16" s="114">
        <v>245</v>
      </c>
      <c r="L16" s="116">
        <v>1.3535163803104802</v>
      </c>
    </row>
    <row r="17" spans="1:12" s="110" customFormat="1" ht="15" customHeight="1" x14ac:dyDescent="0.2">
      <c r="A17" s="120"/>
      <c r="B17" s="121" t="s">
        <v>109</v>
      </c>
      <c r="C17" s="258"/>
      <c r="E17" s="113">
        <v>72.392749774064441</v>
      </c>
      <c r="F17" s="115">
        <v>314005</v>
      </c>
      <c r="G17" s="114">
        <v>314264</v>
      </c>
      <c r="H17" s="114">
        <v>314741</v>
      </c>
      <c r="I17" s="114">
        <v>311604</v>
      </c>
      <c r="J17" s="140">
        <v>311384</v>
      </c>
      <c r="K17" s="114">
        <v>2621</v>
      </c>
      <c r="L17" s="116">
        <v>0.84172597179045805</v>
      </c>
    </row>
    <row r="18" spans="1:12" s="110" customFormat="1" ht="15" customHeight="1" x14ac:dyDescent="0.2">
      <c r="A18" s="120"/>
      <c r="B18" s="119"/>
      <c r="C18" s="258" t="s">
        <v>106</v>
      </c>
      <c r="E18" s="113">
        <v>52.967946370280728</v>
      </c>
      <c r="F18" s="115">
        <v>166322</v>
      </c>
      <c r="G18" s="114">
        <v>166355</v>
      </c>
      <c r="H18" s="114">
        <v>166975</v>
      </c>
      <c r="I18" s="114">
        <v>164564</v>
      </c>
      <c r="J18" s="140">
        <v>164216</v>
      </c>
      <c r="K18" s="114">
        <v>2106</v>
      </c>
      <c r="L18" s="116">
        <v>1.2824572514249526</v>
      </c>
    </row>
    <row r="19" spans="1:12" s="110" customFormat="1" ht="15" customHeight="1" x14ac:dyDescent="0.2">
      <c r="A19" s="120"/>
      <c r="B19" s="119"/>
      <c r="C19" s="258" t="s">
        <v>107</v>
      </c>
      <c r="E19" s="113">
        <v>47.032053629719272</v>
      </c>
      <c r="F19" s="115">
        <v>147683</v>
      </c>
      <c r="G19" s="114">
        <v>147909</v>
      </c>
      <c r="H19" s="114">
        <v>147766</v>
      </c>
      <c r="I19" s="114">
        <v>147040</v>
      </c>
      <c r="J19" s="140">
        <v>147168</v>
      </c>
      <c r="K19" s="114">
        <v>515</v>
      </c>
      <c r="L19" s="116">
        <v>0.3499402043922592</v>
      </c>
    </row>
    <row r="20" spans="1:12" s="110" customFormat="1" ht="15" customHeight="1" x14ac:dyDescent="0.2">
      <c r="A20" s="120"/>
      <c r="B20" s="121" t="s">
        <v>110</v>
      </c>
      <c r="C20" s="258"/>
      <c r="E20" s="113">
        <v>18.056400892675999</v>
      </c>
      <c r="F20" s="115">
        <v>78320</v>
      </c>
      <c r="G20" s="114">
        <v>77437</v>
      </c>
      <c r="H20" s="114">
        <v>76640</v>
      </c>
      <c r="I20" s="114">
        <v>73989</v>
      </c>
      <c r="J20" s="140">
        <v>72543</v>
      </c>
      <c r="K20" s="114">
        <v>5777</v>
      </c>
      <c r="L20" s="116">
        <v>7.9635526515308159</v>
      </c>
    </row>
    <row r="21" spans="1:12" s="110" customFormat="1" ht="15" customHeight="1" x14ac:dyDescent="0.2">
      <c r="A21" s="120"/>
      <c r="B21" s="119"/>
      <c r="C21" s="258" t="s">
        <v>106</v>
      </c>
      <c r="E21" s="113">
        <v>54.54034729315628</v>
      </c>
      <c r="F21" s="115">
        <v>42716</v>
      </c>
      <c r="G21" s="114">
        <v>42205</v>
      </c>
      <c r="H21" s="114">
        <v>41810</v>
      </c>
      <c r="I21" s="114">
        <v>40132</v>
      </c>
      <c r="J21" s="140">
        <v>39364</v>
      </c>
      <c r="K21" s="114">
        <v>3352</v>
      </c>
      <c r="L21" s="116">
        <v>8.5153947769535616</v>
      </c>
    </row>
    <row r="22" spans="1:12" s="110" customFormat="1" ht="15" customHeight="1" x14ac:dyDescent="0.2">
      <c r="A22" s="120"/>
      <c r="B22" s="119"/>
      <c r="C22" s="258" t="s">
        <v>107</v>
      </c>
      <c r="E22" s="113">
        <v>45.45965270684372</v>
      </c>
      <c r="F22" s="115">
        <v>35604</v>
      </c>
      <c r="G22" s="114">
        <v>35232</v>
      </c>
      <c r="H22" s="114">
        <v>34830</v>
      </c>
      <c r="I22" s="114">
        <v>33857</v>
      </c>
      <c r="J22" s="140">
        <v>33179</v>
      </c>
      <c r="K22" s="114">
        <v>2425</v>
      </c>
      <c r="L22" s="116">
        <v>7.3088399288706709</v>
      </c>
    </row>
    <row r="23" spans="1:12" s="110" customFormat="1" ht="15" customHeight="1" x14ac:dyDescent="0.2">
      <c r="A23" s="120"/>
      <c r="B23" s="121" t="s">
        <v>111</v>
      </c>
      <c r="C23" s="258"/>
      <c r="E23" s="113">
        <v>1.0658164112211586</v>
      </c>
      <c r="F23" s="115">
        <v>4623</v>
      </c>
      <c r="G23" s="114">
        <v>4674</v>
      </c>
      <c r="H23" s="114">
        <v>4538</v>
      </c>
      <c r="I23" s="114">
        <v>4340</v>
      </c>
      <c r="J23" s="140">
        <v>4201</v>
      </c>
      <c r="K23" s="114">
        <v>422</v>
      </c>
      <c r="L23" s="116">
        <v>10.045227326826947</v>
      </c>
    </row>
    <row r="24" spans="1:12" s="110" customFormat="1" ht="15" customHeight="1" x14ac:dyDescent="0.2">
      <c r="A24" s="120"/>
      <c r="B24" s="119"/>
      <c r="C24" s="258" t="s">
        <v>106</v>
      </c>
      <c r="E24" s="113">
        <v>60.977720095176295</v>
      </c>
      <c r="F24" s="115">
        <v>2819</v>
      </c>
      <c r="G24" s="114">
        <v>2863</v>
      </c>
      <c r="H24" s="114">
        <v>2807</v>
      </c>
      <c r="I24" s="114">
        <v>2639</v>
      </c>
      <c r="J24" s="140">
        <v>2571</v>
      </c>
      <c r="K24" s="114">
        <v>248</v>
      </c>
      <c r="L24" s="116">
        <v>9.6460521197977442</v>
      </c>
    </row>
    <row r="25" spans="1:12" s="110" customFormat="1" ht="15" customHeight="1" x14ac:dyDescent="0.2">
      <c r="A25" s="120"/>
      <c r="B25" s="119"/>
      <c r="C25" s="258" t="s">
        <v>107</v>
      </c>
      <c r="E25" s="113">
        <v>39.022279904823705</v>
      </c>
      <c r="F25" s="115">
        <v>1804</v>
      </c>
      <c r="G25" s="114">
        <v>1811</v>
      </c>
      <c r="H25" s="114">
        <v>1731</v>
      </c>
      <c r="I25" s="114">
        <v>1701</v>
      </c>
      <c r="J25" s="140">
        <v>1630</v>
      </c>
      <c r="K25" s="114">
        <v>174</v>
      </c>
      <c r="L25" s="116">
        <v>10.674846625766872</v>
      </c>
    </row>
    <row r="26" spans="1:12" s="110" customFormat="1" ht="15" customHeight="1" x14ac:dyDescent="0.2">
      <c r="A26" s="120"/>
      <c r="C26" s="121" t="s">
        <v>187</v>
      </c>
      <c r="D26" s="110" t="s">
        <v>188</v>
      </c>
      <c r="E26" s="113">
        <v>0.32576218668732365</v>
      </c>
      <c r="F26" s="115">
        <v>1413</v>
      </c>
      <c r="G26" s="114">
        <v>1440</v>
      </c>
      <c r="H26" s="114">
        <v>1437</v>
      </c>
      <c r="I26" s="114">
        <v>1246</v>
      </c>
      <c r="J26" s="140">
        <v>1156</v>
      </c>
      <c r="K26" s="114">
        <v>257</v>
      </c>
      <c r="L26" s="116">
        <v>22.231833910034602</v>
      </c>
    </row>
    <row r="27" spans="1:12" s="110" customFormat="1" ht="15" customHeight="1" x14ac:dyDescent="0.2">
      <c r="A27" s="120"/>
      <c r="B27" s="119"/>
      <c r="D27" s="259" t="s">
        <v>106</v>
      </c>
      <c r="E27" s="113">
        <v>55.34324133050248</v>
      </c>
      <c r="F27" s="115">
        <v>782</v>
      </c>
      <c r="G27" s="114">
        <v>798</v>
      </c>
      <c r="H27" s="114">
        <v>809</v>
      </c>
      <c r="I27" s="114">
        <v>667</v>
      </c>
      <c r="J27" s="140">
        <v>617</v>
      </c>
      <c r="K27" s="114">
        <v>165</v>
      </c>
      <c r="L27" s="116">
        <v>26.74230145867099</v>
      </c>
    </row>
    <row r="28" spans="1:12" s="110" customFormat="1" ht="15" customHeight="1" x14ac:dyDescent="0.2">
      <c r="A28" s="120"/>
      <c r="B28" s="119"/>
      <c r="D28" s="259" t="s">
        <v>107</v>
      </c>
      <c r="E28" s="113">
        <v>44.65675866949752</v>
      </c>
      <c r="F28" s="115">
        <v>631</v>
      </c>
      <c r="G28" s="114">
        <v>642</v>
      </c>
      <c r="H28" s="114">
        <v>628</v>
      </c>
      <c r="I28" s="114">
        <v>579</v>
      </c>
      <c r="J28" s="140">
        <v>539</v>
      </c>
      <c r="K28" s="114">
        <v>92</v>
      </c>
      <c r="L28" s="116">
        <v>17.068645640074212</v>
      </c>
    </row>
    <row r="29" spans="1:12" s="110" customFormat="1" ht="24.95" customHeight="1" x14ac:dyDescent="0.2">
      <c r="A29" s="606" t="s">
        <v>189</v>
      </c>
      <c r="B29" s="607"/>
      <c r="C29" s="607"/>
      <c r="D29" s="608"/>
      <c r="E29" s="113">
        <v>83.515926151349163</v>
      </c>
      <c r="F29" s="115">
        <v>362252</v>
      </c>
      <c r="G29" s="114">
        <v>363850</v>
      </c>
      <c r="H29" s="114">
        <v>364246</v>
      </c>
      <c r="I29" s="114">
        <v>357905</v>
      </c>
      <c r="J29" s="140">
        <v>358051</v>
      </c>
      <c r="K29" s="114">
        <v>4201</v>
      </c>
      <c r="L29" s="116">
        <v>1.1732965415541361</v>
      </c>
    </row>
    <row r="30" spans="1:12" s="110" customFormat="1" ht="15" customHeight="1" x14ac:dyDescent="0.2">
      <c r="A30" s="120"/>
      <c r="B30" s="119"/>
      <c r="C30" s="258" t="s">
        <v>106</v>
      </c>
      <c r="E30" s="113">
        <v>51.901990879277406</v>
      </c>
      <c r="F30" s="115">
        <v>188016</v>
      </c>
      <c r="G30" s="114">
        <v>188943</v>
      </c>
      <c r="H30" s="114">
        <v>189323</v>
      </c>
      <c r="I30" s="114">
        <v>185076</v>
      </c>
      <c r="J30" s="140">
        <v>184941</v>
      </c>
      <c r="K30" s="114">
        <v>3075</v>
      </c>
      <c r="L30" s="116">
        <v>1.6626924262332312</v>
      </c>
    </row>
    <row r="31" spans="1:12" s="110" customFormat="1" ht="15" customHeight="1" x14ac:dyDescent="0.2">
      <c r="A31" s="120"/>
      <c r="B31" s="119"/>
      <c r="C31" s="258" t="s">
        <v>107</v>
      </c>
      <c r="E31" s="113">
        <v>48.098009120722594</v>
      </c>
      <c r="F31" s="115">
        <v>174236</v>
      </c>
      <c r="G31" s="114">
        <v>174907</v>
      </c>
      <c r="H31" s="114">
        <v>174923</v>
      </c>
      <c r="I31" s="114">
        <v>172829</v>
      </c>
      <c r="J31" s="140">
        <v>173110</v>
      </c>
      <c r="K31" s="114">
        <v>1126</v>
      </c>
      <c r="L31" s="116">
        <v>0.65045346889261169</v>
      </c>
    </row>
    <row r="32" spans="1:12" s="110" customFormat="1" ht="15" customHeight="1" x14ac:dyDescent="0.2">
      <c r="A32" s="120"/>
      <c r="B32" s="119" t="s">
        <v>117</v>
      </c>
      <c r="C32" s="258"/>
      <c r="E32" s="113">
        <v>16.343440491340672</v>
      </c>
      <c r="F32" s="115">
        <v>70890</v>
      </c>
      <c r="G32" s="114">
        <v>70152</v>
      </c>
      <c r="H32" s="114">
        <v>69260</v>
      </c>
      <c r="I32" s="114">
        <v>65894</v>
      </c>
      <c r="J32" s="140">
        <v>64832</v>
      </c>
      <c r="K32" s="114">
        <v>6058</v>
      </c>
      <c r="L32" s="116">
        <v>9.3441510365251723</v>
      </c>
    </row>
    <row r="33" spans="1:12" s="110" customFormat="1" ht="15" customHeight="1" x14ac:dyDescent="0.2">
      <c r="A33" s="120"/>
      <c r="B33" s="119"/>
      <c r="C33" s="258" t="s">
        <v>106</v>
      </c>
      <c r="E33" s="113">
        <v>59.035124841303428</v>
      </c>
      <c r="F33" s="115">
        <v>41850</v>
      </c>
      <c r="G33" s="114">
        <v>41264</v>
      </c>
      <c r="H33" s="114">
        <v>40877</v>
      </c>
      <c r="I33" s="114">
        <v>38756</v>
      </c>
      <c r="J33" s="140">
        <v>38028</v>
      </c>
      <c r="K33" s="114">
        <v>3822</v>
      </c>
      <c r="L33" s="116">
        <v>10.050489113284948</v>
      </c>
    </row>
    <row r="34" spans="1:12" s="110" customFormat="1" ht="15" customHeight="1" x14ac:dyDescent="0.2">
      <c r="A34" s="120"/>
      <c r="B34" s="119"/>
      <c r="C34" s="258" t="s">
        <v>107</v>
      </c>
      <c r="E34" s="113">
        <v>40.964875158696572</v>
      </c>
      <c r="F34" s="115">
        <v>29040</v>
      </c>
      <c r="G34" s="114">
        <v>28888</v>
      </c>
      <c r="H34" s="114">
        <v>28383</v>
      </c>
      <c r="I34" s="114">
        <v>27138</v>
      </c>
      <c r="J34" s="140">
        <v>26804</v>
      </c>
      <c r="K34" s="114">
        <v>2236</v>
      </c>
      <c r="L34" s="116">
        <v>8.3420385017161625</v>
      </c>
    </row>
    <row r="35" spans="1:12" s="110" customFormat="1" ht="24.95" customHeight="1" x14ac:dyDescent="0.2">
      <c r="A35" s="606" t="s">
        <v>190</v>
      </c>
      <c r="B35" s="607"/>
      <c r="C35" s="607"/>
      <c r="D35" s="608"/>
      <c r="E35" s="113">
        <v>74.792047068370863</v>
      </c>
      <c r="F35" s="115">
        <v>324412</v>
      </c>
      <c r="G35" s="114">
        <v>324686</v>
      </c>
      <c r="H35" s="114">
        <v>326515</v>
      </c>
      <c r="I35" s="114">
        <v>319119</v>
      </c>
      <c r="J35" s="140">
        <v>319408</v>
      </c>
      <c r="K35" s="114">
        <v>5004</v>
      </c>
      <c r="L35" s="116">
        <v>1.5666482993538045</v>
      </c>
    </row>
    <row r="36" spans="1:12" s="110" customFormat="1" ht="15" customHeight="1" x14ac:dyDescent="0.2">
      <c r="A36" s="120"/>
      <c r="B36" s="119"/>
      <c r="C36" s="258" t="s">
        <v>106</v>
      </c>
      <c r="E36" s="113">
        <v>61.425902864259029</v>
      </c>
      <c r="F36" s="115">
        <v>199273</v>
      </c>
      <c r="G36" s="114">
        <v>199437</v>
      </c>
      <c r="H36" s="114">
        <v>200760</v>
      </c>
      <c r="I36" s="114">
        <v>195589</v>
      </c>
      <c r="J36" s="140">
        <v>195418</v>
      </c>
      <c r="K36" s="114">
        <v>3855</v>
      </c>
      <c r="L36" s="116">
        <v>1.9726944293770277</v>
      </c>
    </row>
    <row r="37" spans="1:12" s="110" customFormat="1" ht="15" customHeight="1" x14ac:dyDescent="0.2">
      <c r="A37" s="120"/>
      <c r="B37" s="119"/>
      <c r="C37" s="258" t="s">
        <v>107</v>
      </c>
      <c r="E37" s="113">
        <v>38.574097135740971</v>
      </c>
      <c r="F37" s="115">
        <v>125139</v>
      </c>
      <c r="G37" s="114">
        <v>125249</v>
      </c>
      <c r="H37" s="114">
        <v>125755</v>
      </c>
      <c r="I37" s="114">
        <v>123530</v>
      </c>
      <c r="J37" s="140">
        <v>123990</v>
      </c>
      <c r="K37" s="114">
        <v>1149</v>
      </c>
      <c r="L37" s="116">
        <v>0.92668763609968541</v>
      </c>
    </row>
    <row r="38" spans="1:12" s="110" customFormat="1" ht="15" customHeight="1" x14ac:dyDescent="0.2">
      <c r="A38" s="120"/>
      <c r="B38" s="119" t="s">
        <v>182</v>
      </c>
      <c r="C38" s="258"/>
      <c r="E38" s="113">
        <v>25.207952931629134</v>
      </c>
      <c r="F38" s="115">
        <v>109340</v>
      </c>
      <c r="G38" s="114">
        <v>109917</v>
      </c>
      <c r="H38" s="114">
        <v>107617</v>
      </c>
      <c r="I38" s="114">
        <v>105351</v>
      </c>
      <c r="J38" s="140">
        <v>104133</v>
      </c>
      <c r="K38" s="114">
        <v>5207</v>
      </c>
      <c r="L38" s="116">
        <v>5.0003361086303091</v>
      </c>
    </row>
    <row r="39" spans="1:12" s="110" customFormat="1" ht="15" customHeight="1" x14ac:dyDescent="0.2">
      <c r="A39" s="120"/>
      <c r="B39" s="119"/>
      <c r="C39" s="258" t="s">
        <v>106</v>
      </c>
      <c r="E39" s="113">
        <v>28.390342052313883</v>
      </c>
      <c r="F39" s="115">
        <v>31042</v>
      </c>
      <c r="G39" s="114">
        <v>31217</v>
      </c>
      <c r="H39" s="114">
        <v>29908</v>
      </c>
      <c r="I39" s="114">
        <v>28740</v>
      </c>
      <c r="J39" s="140">
        <v>28045</v>
      </c>
      <c r="K39" s="114">
        <v>2997</v>
      </c>
      <c r="L39" s="116">
        <v>10.686396862185774</v>
      </c>
    </row>
    <row r="40" spans="1:12" s="110" customFormat="1" ht="15" customHeight="1" x14ac:dyDescent="0.2">
      <c r="A40" s="120"/>
      <c r="B40" s="119"/>
      <c r="C40" s="258" t="s">
        <v>107</v>
      </c>
      <c r="E40" s="113">
        <v>71.609657947686117</v>
      </c>
      <c r="F40" s="115">
        <v>78298</v>
      </c>
      <c r="G40" s="114">
        <v>78700</v>
      </c>
      <c r="H40" s="114">
        <v>77709</v>
      </c>
      <c r="I40" s="114">
        <v>76611</v>
      </c>
      <c r="J40" s="140">
        <v>76088</v>
      </c>
      <c r="K40" s="114">
        <v>2210</v>
      </c>
      <c r="L40" s="116">
        <v>2.9045315949952686</v>
      </c>
    </row>
    <row r="41" spans="1:12" s="110" customFormat="1" ht="24.75" customHeight="1" x14ac:dyDescent="0.2">
      <c r="A41" s="606" t="s">
        <v>517</v>
      </c>
      <c r="B41" s="607"/>
      <c r="C41" s="607"/>
      <c r="D41" s="608"/>
      <c r="E41" s="113">
        <v>3.3565263099651412</v>
      </c>
      <c r="F41" s="115">
        <v>14559</v>
      </c>
      <c r="G41" s="114">
        <v>16054</v>
      </c>
      <c r="H41" s="114">
        <v>16153</v>
      </c>
      <c r="I41" s="114">
        <v>13178</v>
      </c>
      <c r="J41" s="140">
        <v>14433</v>
      </c>
      <c r="K41" s="114">
        <v>126</v>
      </c>
      <c r="L41" s="116">
        <v>0.87299937642901682</v>
      </c>
    </row>
    <row r="42" spans="1:12" s="110" customFormat="1" ht="15" customHeight="1" x14ac:dyDescent="0.2">
      <c r="A42" s="120"/>
      <c r="B42" s="119"/>
      <c r="C42" s="258" t="s">
        <v>106</v>
      </c>
      <c r="E42" s="113">
        <v>50.855141149804247</v>
      </c>
      <c r="F42" s="115">
        <v>7404</v>
      </c>
      <c r="G42" s="114">
        <v>8234</v>
      </c>
      <c r="H42" s="114">
        <v>8320</v>
      </c>
      <c r="I42" s="114">
        <v>6758</v>
      </c>
      <c r="J42" s="140">
        <v>7385</v>
      </c>
      <c r="K42" s="114">
        <v>19</v>
      </c>
      <c r="L42" s="116">
        <v>0.25727826675693977</v>
      </c>
    </row>
    <row r="43" spans="1:12" s="110" customFormat="1" ht="15" customHeight="1" x14ac:dyDescent="0.2">
      <c r="A43" s="123"/>
      <c r="B43" s="124"/>
      <c r="C43" s="260" t="s">
        <v>107</v>
      </c>
      <c r="D43" s="261"/>
      <c r="E43" s="125">
        <v>49.144858850195753</v>
      </c>
      <c r="F43" s="143">
        <v>7155</v>
      </c>
      <c r="G43" s="144">
        <v>7820</v>
      </c>
      <c r="H43" s="144">
        <v>7833</v>
      </c>
      <c r="I43" s="144">
        <v>6420</v>
      </c>
      <c r="J43" s="145">
        <v>7048</v>
      </c>
      <c r="K43" s="144">
        <v>107</v>
      </c>
      <c r="L43" s="146">
        <v>1.518161180476731</v>
      </c>
    </row>
    <row r="44" spans="1:12" s="110" customFormat="1" ht="45.75" customHeight="1" x14ac:dyDescent="0.2">
      <c r="A44" s="606" t="s">
        <v>191</v>
      </c>
      <c r="B44" s="607"/>
      <c r="C44" s="607"/>
      <c r="D44" s="608"/>
      <c r="E44" s="113">
        <v>0.39907596967852599</v>
      </c>
      <c r="F44" s="115">
        <v>1731</v>
      </c>
      <c r="G44" s="114">
        <v>1754</v>
      </c>
      <c r="H44" s="114">
        <v>1753</v>
      </c>
      <c r="I44" s="114">
        <v>1694</v>
      </c>
      <c r="J44" s="140">
        <v>1733</v>
      </c>
      <c r="K44" s="114">
        <v>-2</v>
      </c>
      <c r="L44" s="116">
        <v>-0.1154068090017311</v>
      </c>
    </row>
    <row r="45" spans="1:12" s="110" customFormat="1" ht="15" customHeight="1" x14ac:dyDescent="0.2">
      <c r="A45" s="120"/>
      <c r="B45" s="119"/>
      <c r="C45" s="258" t="s">
        <v>106</v>
      </c>
      <c r="E45" s="113">
        <v>58.405545927209708</v>
      </c>
      <c r="F45" s="115">
        <v>1011</v>
      </c>
      <c r="G45" s="114">
        <v>1022</v>
      </c>
      <c r="H45" s="114">
        <v>1023</v>
      </c>
      <c r="I45" s="114">
        <v>981</v>
      </c>
      <c r="J45" s="140">
        <v>998</v>
      </c>
      <c r="K45" s="114">
        <v>13</v>
      </c>
      <c r="L45" s="116">
        <v>1.3026052104208417</v>
      </c>
    </row>
    <row r="46" spans="1:12" s="110" customFormat="1" ht="15" customHeight="1" x14ac:dyDescent="0.2">
      <c r="A46" s="123"/>
      <c r="B46" s="124"/>
      <c r="C46" s="260" t="s">
        <v>107</v>
      </c>
      <c r="D46" s="261"/>
      <c r="E46" s="125">
        <v>41.594454072790292</v>
      </c>
      <c r="F46" s="143">
        <v>720</v>
      </c>
      <c r="G46" s="144">
        <v>732</v>
      </c>
      <c r="H46" s="144">
        <v>730</v>
      </c>
      <c r="I46" s="144">
        <v>713</v>
      </c>
      <c r="J46" s="145">
        <v>735</v>
      </c>
      <c r="K46" s="144">
        <v>-15</v>
      </c>
      <c r="L46" s="146">
        <v>-2.0408163265306123</v>
      </c>
    </row>
    <row r="47" spans="1:12" s="110" customFormat="1" ht="39" customHeight="1" x14ac:dyDescent="0.2">
      <c r="A47" s="606" t="s">
        <v>518</v>
      </c>
      <c r="B47" s="610"/>
      <c r="C47" s="610"/>
      <c r="D47" s="611"/>
      <c r="E47" s="113">
        <v>0.37233257714085466</v>
      </c>
      <c r="F47" s="115">
        <v>1615</v>
      </c>
      <c r="G47" s="114">
        <v>1746</v>
      </c>
      <c r="H47" s="114">
        <v>1527</v>
      </c>
      <c r="I47" s="114">
        <v>1233</v>
      </c>
      <c r="J47" s="140">
        <v>1442</v>
      </c>
      <c r="K47" s="114">
        <v>173</v>
      </c>
      <c r="L47" s="116">
        <v>11.997226074895977</v>
      </c>
    </row>
    <row r="48" spans="1:12" s="110" customFormat="1" ht="15" customHeight="1" x14ac:dyDescent="0.2">
      <c r="A48" s="120"/>
      <c r="B48" s="119"/>
      <c r="C48" s="258" t="s">
        <v>106</v>
      </c>
      <c r="E48" s="113">
        <v>39.071207430340557</v>
      </c>
      <c r="F48" s="115">
        <v>631</v>
      </c>
      <c r="G48" s="114">
        <v>679</v>
      </c>
      <c r="H48" s="114">
        <v>568</v>
      </c>
      <c r="I48" s="114">
        <v>478</v>
      </c>
      <c r="J48" s="140">
        <v>552</v>
      </c>
      <c r="K48" s="114">
        <v>79</v>
      </c>
      <c r="L48" s="116">
        <v>14.311594202898551</v>
      </c>
    </row>
    <row r="49" spans="1:12" s="110" customFormat="1" ht="15" customHeight="1" x14ac:dyDescent="0.2">
      <c r="A49" s="123"/>
      <c r="B49" s="124"/>
      <c r="C49" s="260" t="s">
        <v>107</v>
      </c>
      <c r="D49" s="261"/>
      <c r="E49" s="125">
        <v>60.928792569659443</v>
      </c>
      <c r="F49" s="143">
        <v>984</v>
      </c>
      <c r="G49" s="144">
        <v>1067</v>
      </c>
      <c r="H49" s="144">
        <v>959</v>
      </c>
      <c r="I49" s="144">
        <v>755</v>
      </c>
      <c r="J49" s="145">
        <v>890</v>
      </c>
      <c r="K49" s="144">
        <v>94</v>
      </c>
      <c r="L49" s="146">
        <v>10.561797752808989</v>
      </c>
    </row>
    <row r="50" spans="1:12" s="110" customFormat="1" ht="24.95" customHeight="1" x14ac:dyDescent="0.2">
      <c r="A50" s="612" t="s">
        <v>192</v>
      </c>
      <c r="B50" s="613"/>
      <c r="C50" s="613"/>
      <c r="D50" s="614"/>
      <c r="E50" s="262">
        <v>12.343920028034454</v>
      </c>
      <c r="F50" s="263">
        <v>53542</v>
      </c>
      <c r="G50" s="264">
        <v>54970</v>
      </c>
      <c r="H50" s="264">
        <v>54084</v>
      </c>
      <c r="I50" s="264">
        <v>50579</v>
      </c>
      <c r="J50" s="265">
        <v>50760</v>
      </c>
      <c r="K50" s="263">
        <v>2782</v>
      </c>
      <c r="L50" s="266">
        <v>5.4806934594168633</v>
      </c>
    </row>
    <row r="51" spans="1:12" s="110" customFormat="1" ht="15" customHeight="1" x14ac:dyDescent="0.2">
      <c r="A51" s="120"/>
      <c r="B51" s="119"/>
      <c r="C51" s="258" t="s">
        <v>106</v>
      </c>
      <c r="E51" s="113">
        <v>55.580665645661348</v>
      </c>
      <c r="F51" s="115">
        <v>29759</v>
      </c>
      <c r="G51" s="114">
        <v>30377</v>
      </c>
      <c r="H51" s="114">
        <v>29793</v>
      </c>
      <c r="I51" s="114">
        <v>27856</v>
      </c>
      <c r="J51" s="140">
        <v>27765</v>
      </c>
      <c r="K51" s="114">
        <v>1994</v>
      </c>
      <c r="L51" s="116">
        <v>7.1817035836484786</v>
      </c>
    </row>
    <row r="52" spans="1:12" s="110" customFormat="1" ht="15" customHeight="1" x14ac:dyDescent="0.2">
      <c r="A52" s="120"/>
      <c r="B52" s="119"/>
      <c r="C52" s="258" t="s">
        <v>107</v>
      </c>
      <c r="E52" s="113">
        <v>44.419334354338652</v>
      </c>
      <c r="F52" s="115">
        <v>23783</v>
      </c>
      <c r="G52" s="114">
        <v>24593</v>
      </c>
      <c r="H52" s="114">
        <v>24291</v>
      </c>
      <c r="I52" s="114">
        <v>22723</v>
      </c>
      <c r="J52" s="140">
        <v>22995</v>
      </c>
      <c r="K52" s="114">
        <v>788</v>
      </c>
      <c r="L52" s="116">
        <v>3.4268319199826047</v>
      </c>
    </row>
    <row r="53" spans="1:12" s="110" customFormat="1" ht="15" customHeight="1" x14ac:dyDescent="0.2">
      <c r="A53" s="120"/>
      <c r="B53" s="119"/>
      <c r="C53" s="258" t="s">
        <v>187</v>
      </c>
      <c r="D53" s="110" t="s">
        <v>193</v>
      </c>
      <c r="E53" s="113">
        <v>18.307123379776623</v>
      </c>
      <c r="F53" s="115">
        <v>9802</v>
      </c>
      <c r="G53" s="114">
        <v>11209</v>
      </c>
      <c r="H53" s="114">
        <v>11330</v>
      </c>
      <c r="I53" s="114">
        <v>8951</v>
      </c>
      <c r="J53" s="140">
        <v>9656</v>
      </c>
      <c r="K53" s="114">
        <v>146</v>
      </c>
      <c r="L53" s="116">
        <v>1.5120132560066279</v>
      </c>
    </row>
    <row r="54" spans="1:12" s="110" customFormat="1" ht="15" customHeight="1" x14ac:dyDescent="0.2">
      <c r="A54" s="120"/>
      <c r="B54" s="119"/>
      <c r="D54" s="267" t="s">
        <v>194</v>
      </c>
      <c r="E54" s="113">
        <v>52.132217914711283</v>
      </c>
      <c r="F54" s="115">
        <v>5110</v>
      </c>
      <c r="G54" s="114">
        <v>5790</v>
      </c>
      <c r="H54" s="114">
        <v>5879</v>
      </c>
      <c r="I54" s="114">
        <v>4693</v>
      </c>
      <c r="J54" s="140">
        <v>5027</v>
      </c>
      <c r="K54" s="114">
        <v>83</v>
      </c>
      <c r="L54" s="116">
        <v>1.651084145613686</v>
      </c>
    </row>
    <row r="55" spans="1:12" s="110" customFormat="1" ht="15" customHeight="1" x14ac:dyDescent="0.2">
      <c r="A55" s="120"/>
      <c r="B55" s="119"/>
      <c r="D55" s="267" t="s">
        <v>195</v>
      </c>
      <c r="E55" s="113">
        <v>47.867782085288717</v>
      </c>
      <c r="F55" s="115">
        <v>4692</v>
      </c>
      <c r="G55" s="114">
        <v>5419</v>
      </c>
      <c r="H55" s="114">
        <v>5451</v>
      </c>
      <c r="I55" s="114">
        <v>4258</v>
      </c>
      <c r="J55" s="140">
        <v>4629</v>
      </c>
      <c r="K55" s="114">
        <v>63</v>
      </c>
      <c r="L55" s="116">
        <v>1.3609850939727803</v>
      </c>
    </row>
    <row r="56" spans="1:12" s="110" customFormat="1" ht="15" customHeight="1" x14ac:dyDescent="0.2">
      <c r="A56" s="120"/>
      <c r="B56" s="119" t="s">
        <v>196</v>
      </c>
      <c r="C56" s="258"/>
      <c r="E56" s="113">
        <v>48.923347903871338</v>
      </c>
      <c r="F56" s="115">
        <v>212206</v>
      </c>
      <c r="G56" s="114">
        <v>212254</v>
      </c>
      <c r="H56" s="114">
        <v>213558</v>
      </c>
      <c r="I56" s="114">
        <v>210575</v>
      </c>
      <c r="J56" s="140">
        <v>210367</v>
      </c>
      <c r="K56" s="114">
        <v>1839</v>
      </c>
      <c r="L56" s="116">
        <v>0.87418654066464796</v>
      </c>
    </row>
    <row r="57" spans="1:12" s="110" customFormat="1" ht="15" customHeight="1" x14ac:dyDescent="0.2">
      <c r="A57" s="120"/>
      <c r="B57" s="119"/>
      <c r="C57" s="258" t="s">
        <v>106</v>
      </c>
      <c r="E57" s="113">
        <v>50.546638643582178</v>
      </c>
      <c r="F57" s="115">
        <v>107263</v>
      </c>
      <c r="G57" s="114">
        <v>107283</v>
      </c>
      <c r="H57" s="114">
        <v>108124</v>
      </c>
      <c r="I57" s="114">
        <v>105878</v>
      </c>
      <c r="J57" s="140">
        <v>105553</v>
      </c>
      <c r="K57" s="114">
        <v>1710</v>
      </c>
      <c r="L57" s="116">
        <v>1.6200392220022168</v>
      </c>
    </row>
    <row r="58" spans="1:12" s="110" customFormat="1" ht="15" customHeight="1" x14ac:dyDescent="0.2">
      <c r="A58" s="120"/>
      <c r="B58" s="119"/>
      <c r="C58" s="258" t="s">
        <v>107</v>
      </c>
      <c r="E58" s="113">
        <v>49.453361356417822</v>
      </c>
      <c r="F58" s="115">
        <v>104943</v>
      </c>
      <c r="G58" s="114">
        <v>104971</v>
      </c>
      <c r="H58" s="114">
        <v>105434</v>
      </c>
      <c r="I58" s="114">
        <v>104697</v>
      </c>
      <c r="J58" s="140">
        <v>104814</v>
      </c>
      <c r="K58" s="114">
        <v>129</v>
      </c>
      <c r="L58" s="116">
        <v>0.12307516171503807</v>
      </c>
    </row>
    <row r="59" spans="1:12" s="110" customFormat="1" ht="15" customHeight="1" x14ac:dyDescent="0.2">
      <c r="A59" s="120"/>
      <c r="B59" s="119"/>
      <c r="C59" s="258" t="s">
        <v>105</v>
      </c>
      <c r="D59" s="110" t="s">
        <v>197</v>
      </c>
      <c r="E59" s="113">
        <v>93.472851851502782</v>
      </c>
      <c r="F59" s="115">
        <v>198355</v>
      </c>
      <c r="G59" s="114">
        <v>198445</v>
      </c>
      <c r="H59" s="114">
        <v>199729</v>
      </c>
      <c r="I59" s="114">
        <v>196855</v>
      </c>
      <c r="J59" s="140">
        <v>196784</v>
      </c>
      <c r="K59" s="114">
        <v>1571</v>
      </c>
      <c r="L59" s="116">
        <v>0.79833726319212939</v>
      </c>
    </row>
    <row r="60" spans="1:12" s="110" customFormat="1" ht="15" customHeight="1" x14ac:dyDescent="0.2">
      <c r="A60" s="120"/>
      <c r="B60" s="119"/>
      <c r="C60" s="258"/>
      <c r="D60" s="267" t="s">
        <v>198</v>
      </c>
      <c r="E60" s="113">
        <v>49.378639308310859</v>
      </c>
      <c r="F60" s="115">
        <v>97945</v>
      </c>
      <c r="G60" s="114">
        <v>97975</v>
      </c>
      <c r="H60" s="114">
        <v>98814</v>
      </c>
      <c r="I60" s="114">
        <v>96652</v>
      </c>
      <c r="J60" s="140">
        <v>96429</v>
      </c>
      <c r="K60" s="114">
        <v>1516</v>
      </c>
      <c r="L60" s="116">
        <v>1.5721411608540998</v>
      </c>
    </row>
    <row r="61" spans="1:12" s="110" customFormat="1" ht="15" customHeight="1" x14ac:dyDescent="0.2">
      <c r="A61" s="120"/>
      <c r="B61" s="119"/>
      <c r="C61" s="258"/>
      <c r="D61" s="267" t="s">
        <v>199</v>
      </c>
      <c r="E61" s="113">
        <v>50.621360691689141</v>
      </c>
      <c r="F61" s="115">
        <v>100410</v>
      </c>
      <c r="G61" s="114">
        <v>100470</v>
      </c>
      <c r="H61" s="114">
        <v>100915</v>
      </c>
      <c r="I61" s="114">
        <v>100203</v>
      </c>
      <c r="J61" s="140">
        <v>100355</v>
      </c>
      <c r="K61" s="114">
        <v>55</v>
      </c>
      <c r="L61" s="116">
        <v>5.480544068556624E-2</v>
      </c>
    </row>
    <row r="62" spans="1:12" s="110" customFormat="1" ht="15" customHeight="1" x14ac:dyDescent="0.2">
      <c r="A62" s="120"/>
      <c r="B62" s="119"/>
      <c r="C62" s="258"/>
      <c r="D62" s="258" t="s">
        <v>200</v>
      </c>
      <c r="E62" s="113">
        <v>6.5271481484972149</v>
      </c>
      <c r="F62" s="115">
        <v>13851</v>
      </c>
      <c r="G62" s="114">
        <v>13809</v>
      </c>
      <c r="H62" s="114">
        <v>13829</v>
      </c>
      <c r="I62" s="114">
        <v>13720</v>
      </c>
      <c r="J62" s="140">
        <v>13583</v>
      </c>
      <c r="K62" s="114">
        <v>268</v>
      </c>
      <c r="L62" s="116">
        <v>1.9730545534859751</v>
      </c>
    </row>
    <row r="63" spans="1:12" s="110" customFormat="1" ht="15" customHeight="1" x14ac:dyDescent="0.2">
      <c r="A63" s="120"/>
      <c r="B63" s="119"/>
      <c r="C63" s="258"/>
      <c r="D63" s="267" t="s">
        <v>198</v>
      </c>
      <c r="E63" s="113">
        <v>67.273121074290671</v>
      </c>
      <c r="F63" s="115">
        <v>9318</v>
      </c>
      <c r="G63" s="114">
        <v>9308</v>
      </c>
      <c r="H63" s="114">
        <v>9310</v>
      </c>
      <c r="I63" s="114">
        <v>9226</v>
      </c>
      <c r="J63" s="140">
        <v>9124</v>
      </c>
      <c r="K63" s="114">
        <v>194</v>
      </c>
      <c r="L63" s="116">
        <v>2.1262604120999562</v>
      </c>
    </row>
    <row r="64" spans="1:12" s="110" customFormat="1" ht="15" customHeight="1" x14ac:dyDescent="0.2">
      <c r="A64" s="120"/>
      <c r="B64" s="119"/>
      <c r="C64" s="258"/>
      <c r="D64" s="267" t="s">
        <v>199</v>
      </c>
      <c r="E64" s="113">
        <v>32.726878925709336</v>
      </c>
      <c r="F64" s="115">
        <v>4533</v>
      </c>
      <c r="G64" s="114">
        <v>4501</v>
      </c>
      <c r="H64" s="114">
        <v>4519</v>
      </c>
      <c r="I64" s="114">
        <v>4494</v>
      </c>
      <c r="J64" s="140">
        <v>4459</v>
      </c>
      <c r="K64" s="114">
        <v>74</v>
      </c>
      <c r="L64" s="116">
        <v>1.6595649248710473</v>
      </c>
    </row>
    <row r="65" spans="1:12" s="110" customFormat="1" ht="15" customHeight="1" x14ac:dyDescent="0.2">
      <c r="A65" s="120"/>
      <c r="B65" s="119" t="s">
        <v>201</v>
      </c>
      <c r="C65" s="258"/>
      <c r="E65" s="113">
        <v>26.658090337335619</v>
      </c>
      <c r="F65" s="115">
        <v>115630</v>
      </c>
      <c r="G65" s="114">
        <v>114570</v>
      </c>
      <c r="H65" s="114">
        <v>113223</v>
      </c>
      <c r="I65" s="114">
        <v>111452</v>
      </c>
      <c r="J65" s="140">
        <v>109943</v>
      </c>
      <c r="K65" s="114">
        <v>5687</v>
      </c>
      <c r="L65" s="116">
        <v>5.1726803889288089</v>
      </c>
    </row>
    <row r="66" spans="1:12" s="110" customFormat="1" ht="15" customHeight="1" x14ac:dyDescent="0.2">
      <c r="A66" s="120"/>
      <c r="B66" s="119"/>
      <c r="C66" s="258" t="s">
        <v>106</v>
      </c>
      <c r="E66" s="113">
        <v>53.99117875983741</v>
      </c>
      <c r="F66" s="115">
        <v>62430</v>
      </c>
      <c r="G66" s="114">
        <v>62053</v>
      </c>
      <c r="H66" s="114">
        <v>61456</v>
      </c>
      <c r="I66" s="114">
        <v>60452</v>
      </c>
      <c r="J66" s="140">
        <v>59721</v>
      </c>
      <c r="K66" s="114">
        <v>2709</v>
      </c>
      <c r="L66" s="116">
        <v>4.5360928316672524</v>
      </c>
    </row>
    <row r="67" spans="1:12" s="110" customFormat="1" ht="15" customHeight="1" x14ac:dyDescent="0.2">
      <c r="A67" s="120"/>
      <c r="B67" s="119"/>
      <c r="C67" s="258" t="s">
        <v>107</v>
      </c>
      <c r="E67" s="113">
        <v>46.00882124016259</v>
      </c>
      <c r="F67" s="115">
        <v>53200</v>
      </c>
      <c r="G67" s="114">
        <v>52517</v>
      </c>
      <c r="H67" s="114">
        <v>51767</v>
      </c>
      <c r="I67" s="114">
        <v>51000</v>
      </c>
      <c r="J67" s="140">
        <v>50222</v>
      </c>
      <c r="K67" s="114">
        <v>2978</v>
      </c>
      <c r="L67" s="116">
        <v>5.9296722551869703</v>
      </c>
    </row>
    <row r="68" spans="1:12" s="110" customFormat="1" ht="15" customHeight="1" x14ac:dyDescent="0.2">
      <c r="A68" s="120"/>
      <c r="B68" s="119"/>
      <c r="C68" s="258" t="s">
        <v>105</v>
      </c>
      <c r="D68" s="110" t="s">
        <v>202</v>
      </c>
      <c r="E68" s="113">
        <v>22.910144426186974</v>
      </c>
      <c r="F68" s="115">
        <v>26491</v>
      </c>
      <c r="G68" s="114">
        <v>25846</v>
      </c>
      <c r="H68" s="114">
        <v>24929</v>
      </c>
      <c r="I68" s="114">
        <v>24347</v>
      </c>
      <c r="J68" s="140">
        <v>23613</v>
      </c>
      <c r="K68" s="114">
        <v>2878</v>
      </c>
      <c r="L68" s="116">
        <v>12.188201414475078</v>
      </c>
    </row>
    <row r="69" spans="1:12" s="110" customFormat="1" ht="15" customHeight="1" x14ac:dyDescent="0.2">
      <c r="A69" s="120"/>
      <c r="B69" s="119"/>
      <c r="C69" s="258"/>
      <c r="D69" s="267" t="s">
        <v>198</v>
      </c>
      <c r="E69" s="113">
        <v>48.703333207504436</v>
      </c>
      <c r="F69" s="115">
        <v>12902</v>
      </c>
      <c r="G69" s="114">
        <v>12553</v>
      </c>
      <c r="H69" s="114">
        <v>12114</v>
      </c>
      <c r="I69" s="114">
        <v>11834</v>
      </c>
      <c r="J69" s="140">
        <v>11493</v>
      </c>
      <c r="K69" s="114">
        <v>1409</v>
      </c>
      <c r="L69" s="116">
        <v>12.259636300356739</v>
      </c>
    </row>
    <row r="70" spans="1:12" s="110" customFormat="1" ht="15" customHeight="1" x14ac:dyDescent="0.2">
      <c r="A70" s="120"/>
      <c r="B70" s="119"/>
      <c r="C70" s="258"/>
      <c r="D70" s="267" t="s">
        <v>199</v>
      </c>
      <c r="E70" s="113">
        <v>51.296666792495564</v>
      </c>
      <c r="F70" s="115">
        <v>13589</v>
      </c>
      <c r="G70" s="114">
        <v>13293</v>
      </c>
      <c r="H70" s="114">
        <v>12815</v>
      </c>
      <c r="I70" s="114">
        <v>12513</v>
      </c>
      <c r="J70" s="140">
        <v>12120</v>
      </c>
      <c r="K70" s="114">
        <v>1469</v>
      </c>
      <c r="L70" s="116">
        <v>12.12046204620462</v>
      </c>
    </row>
    <row r="71" spans="1:12" s="110" customFormat="1" ht="15" customHeight="1" x14ac:dyDescent="0.2">
      <c r="A71" s="120"/>
      <c r="B71" s="119"/>
      <c r="C71" s="258"/>
      <c r="D71" s="110" t="s">
        <v>203</v>
      </c>
      <c r="E71" s="113">
        <v>71.169246735276317</v>
      </c>
      <c r="F71" s="115">
        <v>82293</v>
      </c>
      <c r="G71" s="114">
        <v>81929</v>
      </c>
      <c r="H71" s="114">
        <v>81569</v>
      </c>
      <c r="I71" s="114">
        <v>80520</v>
      </c>
      <c r="J71" s="140">
        <v>79842</v>
      </c>
      <c r="K71" s="114">
        <v>2451</v>
      </c>
      <c r="L71" s="116">
        <v>3.0698128804388669</v>
      </c>
    </row>
    <row r="72" spans="1:12" s="110" customFormat="1" ht="15" customHeight="1" x14ac:dyDescent="0.2">
      <c r="A72" s="120"/>
      <c r="B72" s="119"/>
      <c r="C72" s="258"/>
      <c r="D72" s="267" t="s">
        <v>198</v>
      </c>
      <c r="E72" s="113">
        <v>55.039918340563595</v>
      </c>
      <c r="F72" s="115">
        <v>45294</v>
      </c>
      <c r="G72" s="114">
        <v>45300</v>
      </c>
      <c r="H72" s="114">
        <v>45179</v>
      </c>
      <c r="I72" s="114">
        <v>44543</v>
      </c>
      <c r="J72" s="140">
        <v>44174</v>
      </c>
      <c r="K72" s="114">
        <v>1120</v>
      </c>
      <c r="L72" s="116">
        <v>2.5354280798659845</v>
      </c>
    </row>
    <row r="73" spans="1:12" s="110" customFormat="1" ht="15" customHeight="1" x14ac:dyDescent="0.2">
      <c r="A73" s="120"/>
      <c r="B73" s="119"/>
      <c r="C73" s="258"/>
      <c r="D73" s="267" t="s">
        <v>199</v>
      </c>
      <c r="E73" s="113">
        <v>44.960081659436405</v>
      </c>
      <c r="F73" s="115">
        <v>36999</v>
      </c>
      <c r="G73" s="114">
        <v>36629</v>
      </c>
      <c r="H73" s="114">
        <v>36390</v>
      </c>
      <c r="I73" s="114">
        <v>35977</v>
      </c>
      <c r="J73" s="140">
        <v>35668</v>
      </c>
      <c r="K73" s="114">
        <v>1331</v>
      </c>
      <c r="L73" s="116">
        <v>3.7316362005158688</v>
      </c>
    </row>
    <row r="74" spans="1:12" s="110" customFormat="1" ht="15" customHeight="1" x14ac:dyDescent="0.2">
      <c r="A74" s="120"/>
      <c r="B74" s="119"/>
      <c r="C74" s="258"/>
      <c r="D74" s="110" t="s">
        <v>204</v>
      </c>
      <c r="E74" s="113">
        <v>5.9206088385367117</v>
      </c>
      <c r="F74" s="115">
        <v>6846</v>
      </c>
      <c r="G74" s="114">
        <v>6795</v>
      </c>
      <c r="H74" s="114">
        <v>6725</v>
      </c>
      <c r="I74" s="114">
        <v>6585</v>
      </c>
      <c r="J74" s="140">
        <v>6488</v>
      </c>
      <c r="K74" s="114">
        <v>358</v>
      </c>
      <c r="L74" s="116">
        <v>5.5178791615289766</v>
      </c>
    </row>
    <row r="75" spans="1:12" s="110" customFormat="1" ht="15" customHeight="1" x14ac:dyDescent="0.2">
      <c r="A75" s="120"/>
      <c r="B75" s="119"/>
      <c r="C75" s="258"/>
      <c r="D75" s="267" t="s">
        <v>198</v>
      </c>
      <c r="E75" s="113">
        <v>61.846333625474728</v>
      </c>
      <c r="F75" s="115">
        <v>4234</v>
      </c>
      <c r="G75" s="114">
        <v>4200</v>
      </c>
      <c r="H75" s="114">
        <v>4163</v>
      </c>
      <c r="I75" s="114">
        <v>4075</v>
      </c>
      <c r="J75" s="140">
        <v>4054</v>
      </c>
      <c r="K75" s="114">
        <v>180</v>
      </c>
      <c r="L75" s="116">
        <v>4.440059200789344</v>
      </c>
    </row>
    <row r="76" spans="1:12" s="110" customFormat="1" ht="15" customHeight="1" x14ac:dyDescent="0.2">
      <c r="A76" s="120"/>
      <c r="B76" s="119"/>
      <c r="C76" s="258"/>
      <c r="D76" s="267" t="s">
        <v>199</v>
      </c>
      <c r="E76" s="113">
        <v>38.153666374525272</v>
      </c>
      <c r="F76" s="115">
        <v>2612</v>
      </c>
      <c r="G76" s="114">
        <v>2595</v>
      </c>
      <c r="H76" s="114">
        <v>2562</v>
      </c>
      <c r="I76" s="114">
        <v>2510</v>
      </c>
      <c r="J76" s="140">
        <v>2434</v>
      </c>
      <c r="K76" s="114">
        <v>178</v>
      </c>
      <c r="L76" s="116">
        <v>7.3130649137222683</v>
      </c>
    </row>
    <row r="77" spans="1:12" s="110" customFormat="1" ht="15" customHeight="1" x14ac:dyDescent="0.2">
      <c r="A77" s="533"/>
      <c r="B77" s="119" t="s">
        <v>205</v>
      </c>
      <c r="C77" s="268"/>
      <c r="D77" s="182"/>
      <c r="E77" s="113">
        <v>12.074641730758589</v>
      </c>
      <c r="F77" s="115">
        <v>52374</v>
      </c>
      <c r="G77" s="114">
        <v>52809</v>
      </c>
      <c r="H77" s="114">
        <v>53267</v>
      </c>
      <c r="I77" s="114">
        <v>51864</v>
      </c>
      <c r="J77" s="140">
        <v>52471</v>
      </c>
      <c r="K77" s="114">
        <v>-97</v>
      </c>
      <c r="L77" s="116">
        <v>-0.18486402012540259</v>
      </c>
    </row>
    <row r="78" spans="1:12" s="110" customFormat="1" ht="15" customHeight="1" x14ac:dyDescent="0.2">
      <c r="A78" s="120"/>
      <c r="B78" s="119"/>
      <c r="C78" s="268" t="s">
        <v>106</v>
      </c>
      <c r="D78" s="182"/>
      <c r="E78" s="113">
        <v>58.928094092488642</v>
      </c>
      <c r="F78" s="115">
        <v>30863</v>
      </c>
      <c r="G78" s="114">
        <v>30941</v>
      </c>
      <c r="H78" s="114">
        <v>31295</v>
      </c>
      <c r="I78" s="114">
        <v>30143</v>
      </c>
      <c r="J78" s="140">
        <v>30424</v>
      </c>
      <c r="K78" s="114">
        <v>439</v>
      </c>
      <c r="L78" s="116">
        <v>1.4429397843807521</v>
      </c>
    </row>
    <row r="79" spans="1:12" s="110" customFormat="1" ht="15" customHeight="1" x14ac:dyDescent="0.2">
      <c r="A79" s="123"/>
      <c r="B79" s="124"/>
      <c r="C79" s="260" t="s">
        <v>107</v>
      </c>
      <c r="D79" s="261"/>
      <c r="E79" s="125">
        <v>41.071905907511358</v>
      </c>
      <c r="F79" s="143">
        <v>21511</v>
      </c>
      <c r="G79" s="144">
        <v>21868</v>
      </c>
      <c r="H79" s="144">
        <v>21972</v>
      </c>
      <c r="I79" s="144">
        <v>21721</v>
      </c>
      <c r="J79" s="145">
        <v>22047</v>
      </c>
      <c r="K79" s="144">
        <v>-536</v>
      </c>
      <c r="L79" s="146">
        <v>-2.4311697736653515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433752</v>
      </c>
      <c r="E11" s="114">
        <v>434603</v>
      </c>
      <c r="F11" s="114">
        <v>434132</v>
      </c>
      <c r="G11" s="114">
        <v>424470</v>
      </c>
      <c r="H11" s="140">
        <v>423541</v>
      </c>
      <c r="I11" s="115">
        <v>10211</v>
      </c>
      <c r="J11" s="116">
        <v>2.4108645916215905</v>
      </c>
    </row>
    <row r="12" spans="1:15" s="110" customFormat="1" ht="24.95" customHeight="1" x14ac:dyDescent="0.2">
      <c r="A12" s="193" t="s">
        <v>132</v>
      </c>
      <c r="B12" s="194" t="s">
        <v>133</v>
      </c>
      <c r="C12" s="113">
        <v>0.10651247717589775</v>
      </c>
      <c r="D12" s="115">
        <v>462</v>
      </c>
      <c r="E12" s="114">
        <v>311</v>
      </c>
      <c r="F12" s="114">
        <v>444</v>
      </c>
      <c r="G12" s="114">
        <v>511</v>
      </c>
      <c r="H12" s="140">
        <v>503</v>
      </c>
      <c r="I12" s="115">
        <v>-41</v>
      </c>
      <c r="J12" s="116">
        <v>-8.1510934393638177</v>
      </c>
    </row>
    <row r="13" spans="1:15" s="110" customFormat="1" ht="24.95" customHeight="1" x14ac:dyDescent="0.2">
      <c r="A13" s="193" t="s">
        <v>134</v>
      </c>
      <c r="B13" s="199" t="s">
        <v>214</v>
      </c>
      <c r="C13" s="113">
        <v>1.3934229698076319</v>
      </c>
      <c r="D13" s="115">
        <v>6044</v>
      </c>
      <c r="E13" s="114">
        <v>6001</v>
      </c>
      <c r="F13" s="114">
        <v>6000</v>
      </c>
      <c r="G13" s="114">
        <v>5929</v>
      </c>
      <c r="H13" s="140">
        <v>5914</v>
      </c>
      <c r="I13" s="115">
        <v>130</v>
      </c>
      <c r="J13" s="116">
        <v>2.1981738248224554</v>
      </c>
    </row>
    <row r="14" spans="1:15" s="287" customFormat="1" ht="24" customHeight="1" x14ac:dyDescent="0.2">
      <c r="A14" s="193" t="s">
        <v>215</v>
      </c>
      <c r="B14" s="199" t="s">
        <v>137</v>
      </c>
      <c r="C14" s="113">
        <v>7.821059038344492</v>
      </c>
      <c r="D14" s="115">
        <v>33924</v>
      </c>
      <c r="E14" s="114">
        <v>34211</v>
      </c>
      <c r="F14" s="114">
        <v>34668</v>
      </c>
      <c r="G14" s="114">
        <v>34588</v>
      </c>
      <c r="H14" s="140">
        <v>34861</v>
      </c>
      <c r="I14" s="115">
        <v>-937</v>
      </c>
      <c r="J14" s="116">
        <v>-2.6878173316887066</v>
      </c>
      <c r="K14" s="110"/>
      <c r="L14" s="110"/>
      <c r="M14" s="110"/>
      <c r="N14" s="110"/>
      <c r="O14" s="110"/>
    </row>
    <row r="15" spans="1:15" s="110" customFormat="1" ht="24.75" customHeight="1" x14ac:dyDescent="0.2">
      <c r="A15" s="193" t="s">
        <v>216</v>
      </c>
      <c r="B15" s="199" t="s">
        <v>217</v>
      </c>
      <c r="C15" s="113">
        <v>0.96091775945701696</v>
      </c>
      <c r="D15" s="115">
        <v>4168</v>
      </c>
      <c r="E15" s="114">
        <v>4139</v>
      </c>
      <c r="F15" s="114">
        <v>4273</v>
      </c>
      <c r="G15" s="114">
        <v>4443</v>
      </c>
      <c r="H15" s="140">
        <v>4556</v>
      </c>
      <c r="I15" s="115">
        <v>-388</v>
      </c>
      <c r="J15" s="116">
        <v>-8.5162423178226518</v>
      </c>
    </row>
    <row r="16" spans="1:15" s="287" customFormat="1" ht="24.95" customHeight="1" x14ac:dyDescent="0.2">
      <c r="A16" s="193" t="s">
        <v>218</v>
      </c>
      <c r="B16" s="199" t="s">
        <v>141</v>
      </c>
      <c r="C16" s="113">
        <v>4.5489127427654514</v>
      </c>
      <c r="D16" s="115">
        <v>19731</v>
      </c>
      <c r="E16" s="114">
        <v>19957</v>
      </c>
      <c r="F16" s="114">
        <v>20179</v>
      </c>
      <c r="G16" s="114">
        <v>20062</v>
      </c>
      <c r="H16" s="140">
        <v>20147</v>
      </c>
      <c r="I16" s="115">
        <v>-416</v>
      </c>
      <c r="J16" s="116">
        <v>-2.064823546930064</v>
      </c>
      <c r="K16" s="110"/>
      <c r="L16" s="110"/>
      <c r="M16" s="110"/>
      <c r="N16" s="110"/>
      <c r="O16" s="110"/>
    </row>
    <row r="17" spans="1:15" s="110" customFormat="1" ht="24.95" customHeight="1" x14ac:dyDescent="0.2">
      <c r="A17" s="193" t="s">
        <v>219</v>
      </c>
      <c r="B17" s="199" t="s">
        <v>220</v>
      </c>
      <c r="C17" s="113">
        <v>2.3112285361220235</v>
      </c>
      <c r="D17" s="115">
        <v>10025</v>
      </c>
      <c r="E17" s="114">
        <v>10115</v>
      </c>
      <c r="F17" s="114">
        <v>10216</v>
      </c>
      <c r="G17" s="114">
        <v>10083</v>
      </c>
      <c r="H17" s="140">
        <v>10158</v>
      </c>
      <c r="I17" s="115">
        <v>-133</v>
      </c>
      <c r="J17" s="116">
        <v>-1.3093128568615868</v>
      </c>
    </row>
    <row r="18" spans="1:15" s="287" customFormat="1" ht="24.95" customHeight="1" x14ac:dyDescent="0.2">
      <c r="A18" s="201" t="s">
        <v>144</v>
      </c>
      <c r="B18" s="202" t="s">
        <v>145</v>
      </c>
      <c r="C18" s="113">
        <v>2.6157804459691252</v>
      </c>
      <c r="D18" s="115">
        <v>11346</v>
      </c>
      <c r="E18" s="114">
        <v>11194</v>
      </c>
      <c r="F18" s="114">
        <v>11601</v>
      </c>
      <c r="G18" s="114">
        <v>11105</v>
      </c>
      <c r="H18" s="140">
        <v>10813</v>
      </c>
      <c r="I18" s="115">
        <v>533</v>
      </c>
      <c r="J18" s="116">
        <v>4.9292518265051326</v>
      </c>
      <c r="K18" s="110"/>
      <c r="L18" s="110"/>
      <c r="M18" s="110"/>
      <c r="N18" s="110"/>
      <c r="O18" s="110"/>
    </row>
    <row r="19" spans="1:15" s="110" customFormat="1" ht="24.95" customHeight="1" x14ac:dyDescent="0.2">
      <c r="A19" s="193" t="s">
        <v>146</v>
      </c>
      <c r="B19" s="199" t="s">
        <v>147</v>
      </c>
      <c r="C19" s="113">
        <v>13.309218170751951</v>
      </c>
      <c r="D19" s="115">
        <v>57729</v>
      </c>
      <c r="E19" s="114">
        <v>58089</v>
      </c>
      <c r="F19" s="114">
        <v>58709</v>
      </c>
      <c r="G19" s="114">
        <v>58291</v>
      </c>
      <c r="H19" s="140">
        <v>58557</v>
      </c>
      <c r="I19" s="115">
        <v>-828</v>
      </c>
      <c r="J19" s="116">
        <v>-1.4140068651057944</v>
      </c>
    </row>
    <row r="20" spans="1:15" s="287" customFormat="1" ht="24.95" customHeight="1" x14ac:dyDescent="0.2">
      <c r="A20" s="193" t="s">
        <v>148</v>
      </c>
      <c r="B20" s="199" t="s">
        <v>149</v>
      </c>
      <c r="C20" s="113">
        <v>5.4966893524410265</v>
      </c>
      <c r="D20" s="115">
        <v>23842</v>
      </c>
      <c r="E20" s="114">
        <v>23686</v>
      </c>
      <c r="F20" s="114">
        <v>23562</v>
      </c>
      <c r="G20" s="114">
        <v>23786</v>
      </c>
      <c r="H20" s="140">
        <v>23885</v>
      </c>
      <c r="I20" s="115">
        <v>-43</v>
      </c>
      <c r="J20" s="116">
        <v>-0.18002930709650408</v>
      </c>
      <c r="K20" s="110"/>
      <c r="L20" s="110"/>
      <c r="M20" s="110"/>
      <c r="N20" s="110"/>
      <c r="O20" s="110"/>
    </row>
    <row r="21" spans="1:15" s="110" customFormat="1" ht="24.95" customHeight="1" x14ac:dyDescent="0.2">
      <c r="A21" s="201" t="s">
        <v>150</v>
      </c>
      <c r="B21" s="202" t="s">
        <v>151</v>
      </c>
      <c r="C21" s="113">
        <v>4.0142754384994186</v>
      </c>
      <c r="D21" s="115">
        <v>17412</v>
      </c>
      <c r="E21" s="114">
        <v>18095</v>
      </c>
      <c r="F21" s="114">
        <v>18182</v>
      </c>
      <c r="G21" s="114">
        <v>17981</v>
      </c>
      <c r="H21" s="140">
        <v>17926</v>
      </c>
      <c r="I21" s="115">
        <v>-514</v>
      </c>
      <c r="J21" s="116">
        <v>-2.8673435233738704</v>
      </c>
    </row>
    <row r="22" spans="1:15" s="110" customFormat="1" ht="24.95" customHeight="1" x14ac:dyDescent="0.2">
      <c r="A22" s="201" t="s">
        <v>152</v>
      </c>
      <c r="B22" s="199" t="s">
        <v>153</v>
      </c>
      <c r="C22" s="113">
        <v>5.4408971024917463</v>
      </c>
      <c r="D22" s="115">
        <v>23600</v>
      </c>
      <c r="E22" s="114">
        <v>23999</v>
      </c>
      <c r="F22" s="114">
        <v>23771</v>
      </c>
      <c r="G22" s="114">
        <v>23513</v>
      </c>
      <c r="H22" s="140">
        <v>23558</v>
      </c>
      <c r="I22" s="115">
        <v>42</v>
      </c>
      <c r="J22" s="116">
        <v>0.17828338568639104</v>
      </c>
    </row>
    <row r="23" spans="1:15" s="110" customFormat="1" ht="24.95" customHeight="1" x14ac:dyDescent="0.2">
      <c r="A23" s="193" t="s">
        <v>154</v>
      </c>
      <c r="B23" s="199" t="s">
        <v>155</v>
      </c>
      <c r="C23" s="113">
        <v>6.8262509452405986</v>
      </c>
      <c r="D23" s="115">
        <v>29609</v>
      </c>
      <c r="E23" s="114">
        <v>29885</v>
      </c>
      <c r="F23" s="114">
        <v>29780</v>
      </c>
      <c r="G23" s="114">
        <v>29469</v>
      </c>
      <c r="H23" s="140">
        <v>29497</v>
      </c>
      <c r="I23" s="115">
        <v>112</v>
      </c>
      <c r="J23" s="116">
        <v>0.37969963047089533</v>
      </c>
    </row>
    <row r="24" spans="1:15" s="110" customFormat="1" ht="24.95" customHeight="1" x14ac:dyDescent="0.2">
      <c r="A24" s="193" t="s">
        <v>156</v>
      </c>
      <c r="B24" s="199" t="s">
        <v>221</v>
      </c>
      <c r="C24" s="113">
        <v>17.96164628635718</v>
      </c>
      <c r="D24" s="115">
        <v>77909</v>
      </c>
      <c r="E24" s="114">
        <v>77300</v>
      </c>
      <c r="F24" s="114">
        <v>75861</v>
      </c>
      <c r="G24" s="114">
        <v>74427</v>
      </c>
      <c r="H24" s="140">
        <v>74209</v>
      </c>
      <c r="I24" s="115">
        <v>3700</v>
      </c>
      <c r="J24" s="116">
        <v>4.9859181500896117</v>
      </c>
    </row>
    <row r="25" spans="1:15" s="110" customFormat="1" ht="24.95" customHeight="1" x14ac:dyDescent="0.2">
      <c r="A25" s="193" t="s">
        <v>222</v>
      </c>
      <c r="B25" s="204" t="s">
        <v>159</v>
      </c>
      <c r="C25" s="113">
        <v>7.8452664195208319</v>
      </c>
      <c r="D25" s="115">
        <v>34029</v>
      </c>
      <c r="E25" s="114">
        <v>33749</v>
      </c>
      <c r="F25" s="114">
        <v>33841</v>
      </c>
      <c r="G25" s="114">
        <v>29835</v>
      </c>
      <c r="H25" s="140">
        <v>29187</v>
      </c>
      <c r="I25" s="115">
        <v>4842</v>
      </c>
      <c r="J25" s="116">
        <v>16.589577551649707</v>
      </c>
    </row>
    <row r="26" spans="1:15" s="110" customFormat="1" ht="24.95" customHeight="1" x14ac:dyDescent="0.2">
      <c r="A26" s="201">
        <v>782.78300000000002</v>
      </c>
      <c r="B26" s="203" t="s">
        <v>160</v>
      </c>
      <c r="C26" s="113">
        <v>2.6791807300023978</v>
      </c>
      <c r="D26" s="115">
        <v>11621</v>
      </c>
      <c r="E26" s="114">
        <v>11713</v>
      </c>
      <c r="F26" s="114">
        <v>12840</v>
      </c>
      <c r="G26" s="114">
        <v>12046</v>
      </c>
      <c r="H26" s="140">
        <v>11984</v>
      </c>
      <c r="I26" s="115">
        <v>-363</v>
      </c>
      <c r="J26" s="116">
        <v>-3.0290387182910545</v>
      </c>
    </row>
    <row r="27" spans="1:15" s="110" customFormat="1" ht="24.95" customHeight="1" x14ac:dyDescent="0.2">
      <c r="A27" s="193" t="s">
        <v>161</v>
      </c>
      <c r="B27" s="199" t="s">
        <v>223</v>
      </c>
      <c r="C27" s="113">
        <v>6.790516239694572</v>
      </c>
      <c r="D27" s="115">
        <v>29454</v>
      </c>
      <c r="E27" s="114">
        <v>29439</v>
      </c>
      <c r="F27" s="114">
        <v>29164</v>
      </c>
      <c r="G27" s="114">
        <v>28677</v>
      </c>
      <c r="H27" s="140">
        <v>28683</v>
      </c>
      <c r="I27" s="115">
        <v>771</v>
      </c>
      <c r="J27" s="116">
        <v>2.6880033469302376</v>
      </c>
    </row>
    <row r="28" spans="1:15" s="110" customFormat="1" ht="24.95" customHeight="1" x14ac:dyDescent="0.2">
      <c r="A28" s="193" t="s">
        <v>163</v>
      </c>
      <c r="B28" s="199" t="s">
        <v>164</v>
      </c>
      <c r="C28" s="113">
        <v>2.3188365702060163</v>
      </c>
      <c r="D28" s="115">
        <v>10058</v>
      </c>
      <c r="E28" s="114">
        <v>10142</v>
      </c>
      <c r="F28" s="114">
        <v>9855</v>
      </c>
      <c r="G28" s="114">
        <v>9809</v>
      </c>
      <c r="H28" s="140">
        <v>9625</v>
      </c>
      <c r="I28" s="115">
        <v>433</v>
      </c>
      <c r="J28" s="116">
        <v>4.4987012987012989</v>
      </c>
    </row>
    <row r="29" spans="1:15" s="110" customFormat="1" ht="24.95" customHeight="1" x14ac:dyDescent="0.2">
      <c r="A29" s="193">
        <v>86</v>
      </c>
      <c r="B29" s="199" t="s">
        <v>165</v>
      </c>
      <c r="C29" s="113">
        <v>6.0608366070934547</v>
      </c>
      <c r="D29" s="115">
        <v>26289</v>
      </c>
      <c r="E29" s="114">
        <v>26156</v>
      </c>
      <c r="F29" s="114">
        <v>25862</v>
      </c>
      <c r="G29" s="114">
        <v>25197</v>
      </c>
      <c r="H29" s="140">
        <v>25217</v>
      </c>
      <c r="I29" s="115">
        <v>1072</v>
      </c>
      <c r="J29" s="116">
        <v>4.2511004481104013</v>
      </c>
    </row>
    <row r="30" spans="1:15" s="110" customFormat="1" ht="24.95" customHeight="1" x14ac:dyDescent="0.2">
      <c r="A30" s="193">
        <v>87.88</v>
      </c>
      <c r="B30" s="204" t="s">
        <v>166</v>
      </c>
      <c r="C30" s="113">
        <v>5.195134546930043</v>
      </c>
      <c r="D30" s="115">
        <v>22534</v>
      </c>
      <c r="E30" s="114">
        <v>22519</v>
      </c>
      <c r="F30" s="114">
        <v>22070</v>
      </c>
      <c r="G30" s="114">
        <v>21532</v>
      </c>
      <c r="H30" s="140">
        <v>21462</v>
      </c>
      <c r="I30" s="115">
        <v>1072</v>
      </c>
      <c r="J30" s="116">
        <v>4.9948746621936442</v>
      </c>
    </row>
    <row r="31" spans="1:15" s="110" customFormat="1" ht="24.95" customHeight="1" x14ac:dyDescent="0.2">
      <c r="A31" s="193" t="s">
        <v>167</v>
      </c>
      <c r="B31" s="199" t="s">
        <v>168</v>
      </c>
      <c r="C31" s="113">
        <v>4.1240155664988292</v>
      </c>
      <c r="D31" s="115">
        <v>17888</v>
      </c>
      <c r="E31" s="114">
        <v>18113</v>
      </c>
      <c r="F31" s="114">
        <v>17922</v>
      </c>
      <c r="G31" s="114">
        <v>17774</v>
      </c>
      <c r="H31" s="140">
        <v>17660</v>
      </c>
      <c r="I31" s="115">
        <v>228</v>
      </c>
      <c r="J31" s="116">
        <v>1.2910532276330691</v>
      </c>
    </row>
    <row r="32" spans="1:15" s="110" customFormat="1" ht="24.95" customHeight="1" x14ac:dyDescent="0.2">
      <c r="A32" s="193"/>
      <c r="B32" s="288" t="s">
        <v>224</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0.10651247717589775</v>
      </c>
      <c r="D34" s="115">
        <v>462</v>
      </c>
      <c r="E34" s="114">
        <v>311</v>
      </c>
      <c r="F34" s="114">
        <v>444</v>
      </c>
      <c r="G34" s="114">
        <v>511</v>
      </c>
      <c r="H34" s="140">
        <v>503</v>
      </c>
      <c r="I34" s="115">
        <v>-41</v>
      </c>
      <c r="J34" s="116">
        <v>-8.1510934393638177</v>
      </c>
    </row>
    <row r="35" spans="1:10" s="110" customFormat="1" ht="24.95" customHeight="1" x14ac:dyDescent="0.2">
      <c r="A35" s="292" t="s">
        <v>171</v>
      </c>
      <c r="B35" s="293" t="s">
        <v>172</v>
      </c>
      <c r="C35" s="113">
        <v>11.830262454121248</v>
      </c>
      <c r="D35" s="115">
        <v>51314</v>
      </c>
      <c r="E35" s="114">
        <v>51406</v>
      </c>
      <c r="F35" s="114">
        <v>52269</v>
      </c>
      <c r="G35" s="114">
        <v>51622</v>
      </c>
      <c r="H35" s="140">
        <v>51588</v>
      </c>
      <c r="I35" s="115">
        <v>-274</v>
      </c>
      <c r="J35" s="116">
        <v>-0.53113127083817946</v>
      </c>
    </row>
    <row r="36" spans="1:10" s="110" customFormat="1" ht="24.95" customHeight="1" x14ac:dyDescent="0.2">
      <c r="A36" s="294" t="s">
        <v>173</v>
      </c>
      <c r="B36" s="295" t="s">
        <v>174</v>
      </c>
      <c r="C36" s="125">
        <v>88.06276397572806</v>
      </c>
      <c r="D36" s="143">
        <v>381974</v>
      </c>
      <c r="E36" s="144">
        <v>382885</v>
      </c>
      <c r="F36" s="144">
        <v>381419</v>
      </c>
      <c r="G36" s="144">
        <v>372337</v>
      </c>
      <c r="H36" s="145">
        <v>371450</v>
      </c>
      <c r="I36" s="143">
        <v>10524</v>
      </c>
      <c r="J36" s="146">
        <v>2.8332211603176738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2020-09-25T07:34:59Z</dcterms:created>
  <dcterms:modified xsi:type="dcterms:W3CDTF">2020-09-28T08:07:09Z</dcterms:modified>
</cp:coreProperties>
</file>