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I38" i="24" s="1"/>
  <c r="C37" i="24"/>
  <c r="M37" i="24" s="1"/>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8" i="24"/>
  <c r="H8" i="24"/>
  <c r="F8" i="24"/>
  <c r="D8" i="24"/>
  <c r="J8" i="24"/>
  <c r="D19" i="24"/>
  <c r="J19" i="24"/>
  <c r="H19" i="24"/>
  <c r="K19" i="24"/>
  <c r="F19" i="24"/>
  <c r="F27" i="24"/>
  <c r="D27" i="24"/>
  <c r="J27" i="24"/>
  <c r="H27" i="24"/>
  <c r="K27" i="24"/>
  <c r="F35" i="24"/>
  <c r="D35" i="24"/>
  <c r="J35" i="24"/>
  <c r="H35" i="24"/>
  <c r="K35" i="24"/>
  <c r="K16" i="24"/>
  <c r="H16" i="24"/>
  <c r="F16" i="24"/>
  <c r="D16" i="24"/>
  <c r="J16" i="24"/>
  <c r="D25" i="24"/>
  <c r="J25" i="24"/>
  <c r="H25" i="24"/>
  <c r="K25" i="24"/>
  <c r="F25" i="24"/>
  <c r="M18" i="24"/>
  <c r="E18" i="24"/>
  <c r="L18" i="24"/>
  <c r="I18" i="24"/>
  <c r="G18" i="24"/>
  <c r="I24" i="24"/>
  <c r="M24" i="24"/>
  <c r="E24" i="24"/>
  <c r="L24" i="24"/>
  <c r="G24" i="24"/>
  <c r="I34" i="24"/>
  <c r="M34" i="24"/>
  <c r="E34" i="24"/>
  <c r="L34" i="24"/>
  <c r="G34" i="24"/>
  <c r="B45" i="24"/>
  <c r="B39" i="24"/>
  <c r="G9" i="24"/>
  <c r="L9" i="24"/>
  <c r="I9" i="24"/>
  <c r="M9" i="24"/>
  <c r="E9" i="24"/>
  <c r="G21" i="24"/>
  <c r="M21" i="24"/>
  <c r="L21" i="24"/>
  <c r="I21" i="24"/>
  <c r="E21" i="24"/>
  <c r="B6" i="24"/>
  <c r="B14" i="24"/>
  <c r="K20" i="24"/>
  <c r="H20" i="24"/>
  <c r="F20" i="24"/>
  <c r="D20" i="24"/>
  <c r="J20" i="24"/>
  <c r="D23" i="24"/>
  <c r="J23" i="24"/>
  <c r="H23" i="24"/>
  <c r="F23" i="24"/>
  <c r="K23" i="24"/>
  <c r="K26" i="24"/>
  <c r="J26" i="24"/>
  <c r="H26" i="24"/>
  <c r="F26" i="24"/>
  <c r="D26" i="24"/>
  <c r="K32" i="24"/>
  <c r="J32" i="24"/>
  <c r="H32" i="24"/>
  <c r="F32" i="24"/>
  <c r="D32" i="24"/>
  <c r="G15" i="24"/>
  <c r="L15" i="24"/>
  <c r="I15" i="24"/>
  <c r="E15" i="24"/>
  <c r="M15" i="24"/>
  <c r="G25" i="24"/>
  <c r="M25" i="24"/>
  <c r="E25" i="24"/>
  <c r="L25" i="24"/>
  <c r="I25" i="24"/>
  <c r="G31" i="24"/>
  <c r="M31" i="24"/>
  <c r="E31" i="24"/>
  <c r="L31" i="24"/>
  <c r="I31" i="24"/>
  <c r="D9" i="24"/>
  <c r="J9" i="24"/>
  <c r="H9" i="24"/>
  <c r="K9" i="24"/>
  <c r="F9" i="24"/>
  <c r="D17" i="24"/>
  <c r="J17" i="24"/>
  <c r="H17" i="24"/>
  <c r="F17" i="24"/>
  <c r="K17" i="24"/>
  <c r="G19" i="24"/>
  <c r="L19" i="24"/>
  <c r="I19" i="24"/>
  <c r="E19" i="24"/>
  <c r="M19" i="24"/>
  <c r="I22" i="24"/>
  <c r="M22" i="24"/>
  <c r="E22" i="24"/>
  <c r="L22" i="24"/>
  <c r="G22" i="24"/>
  <c r="G35" i="24"/>
  <c r="M35" i="24"/>
  <c r="E35" i="24"/>
  <c r="L35" i="24"/>
  <c r="I35" i="24"/>
  <c r="C45" i="24"/>
  <c r="C39" i="24"/>
  <c r="K30" i="24"/>
  <c r="J30" i="24"/>
  <c r="H30" i="24"/>
  <c r="F30" i="24"/>
  <c r="D30" i="24"/>
  <c r="H37" i="24"/>
  <c r="F37" i="24"/>
  <c r="D37" i="24"/>
  <c r="K37" i="24"/>
  <c r="J37" i="24"/>
  <c r="M16" i="24"/>
  <c r="E16" i="24"/>
  <c r="L16" i="24"/>
  <c r="I16" i="24"/>
  <c r="G16" i="24"/>
  <c r="I26" i="24"/>
  <c r="M26" i="24"/>
  <c r="E26" i="24"/>
  <c r="L26" i="24"/>
  <c r="G26" i="24"/>
  <c r="I32" i="24"/>
  <c r="M32" i="24"/>
  <c r="E32" i="24"/>
  <c r="L32" i="24"/>
  <c r="G32" i="24"/>
  <c r="D15" i="24"/>
  <c r="J15" i="24"/>
  <c r="H15" i="24"/>
  <c r="K15" i="24"/>
  <c r="F15" i="24"/>
  <c r="K18" i="24"/>
  <c r="H18" i="24"/>
  <c r="F18" i="24"/>
  <c r="D18" i="24"/>
  <c r="J18" i="24"/>
  <c r="K24" i="24"/>
  <c r="H24" i="24"/>
  <c r="F24" i="24"/>
  <c r="D24" i="24"/>
  <c r="J24" i="24"/>
  <c r="F33" i="24"/>
  <c r="D33" i="24"/>
  <c r="J33" i="24"/>
  <c r="H33" i="24"/>
  <c r="K33" i="24"/>
  <c r="G29" i="24"/>
  <c r="M29" i="24"/>
  <c r="E29" i="24"/>
  <c r="L29" i="24"/>
  <c r="I29" i="24"/>
  <c r="G7" i="24"/>
  <c r="L7" i="24"/>
  <c r="I7" i="24"/>
  <c r="M7" i="24"/>
  <c r="E7" i="24"/>
  <c r="G17" i="24"/>
  <c r="L17" i="24"/>
  <c r="I17" i="24"/>
  <c r="E17" i="24"/>
  <c r="M17" i="24"/>
  <c r="G23" i="24"/>
  <c r="M23" i="24"/>
  <c r="E23" i="24"/>
  <c r="L23" i="24"/>
  <c r="I23" i="24"/>
  <c r="G33" i="24"/>
  <c r="M33" i="24"/>
  <c r="E33" i="24"/>
  <c r="L33" i="24"/>
  <c r="I33" i="24"/>
  <c r="K22" i="24"/>
  <c r="H22" i="24"/>
  <c r="F22" i="24"/>
  <c r="D22" i="24"/>
  <c r="J22" i="24"/>
  <c r="K28" i="24"/>
  <c r="J28" i="24"/>
  <c r="H28" i="24"/>
  <c r="F28" i="24"/>
  <c r="D28" i="24"/>
  <c r="F31" i="24"/>
  <c r="D31" i="24"/>
  <c r="J31" i="24"/>
  <c r="H31" i="24"/>
  <c r="K31" i="24"/>
  <c r="K34" i="24"/>
  <c r="J34" i="24"/>
  <c r="H34" i="24"/>
  <c r="F34" i="24"/>
  <c r="D34" i="24"/>
  <c r="M8" i="24"/>
  <c r="E8" i="24"/>
  <c r="L8" i="24"/>
  <c r="I8" i="24"/>
  <c r="G8" i="24"/>
  <c r="C14" i="24"/>
  <c r="C6" i="24"/>
  <c r="G27" i="24"/>
  <c r="M27" i="24"/>
  <c r="E27" i="24"/>
  <c r="L27" i="24"/>
  <c r="I27" i="24"/>
  <c r="I30" i="24"/>
  <c r="M30" i="24"/>
  <c r="E30" i="24"/>
  <c r="L30" i="24"/>
  <c r="G30" i="24"/>
  <c r="E37" i="24"/>
  <c r="D21" i="24"/>
  <c r="J21" i="24"/>
  <c r="H21" i="24"/>
  <c r="F29" i="24"/>
  <c r="D29" i="24"/>
  <c r="J29" i="24"/>
  <c r="H29" i="24"/>
  <c r="D38" i="24"/>
  <c r="K38" i="24"/>
  <c r="J38" i="24"/>
  <c r="H38" i="24"/>
  <c r="F38" i="24"/>
  <c r="F21" i="24"/>
  <c r="M20" i="24"/>
  <c r="E20" i="24"/>
  <c r="L20" i="24"/>
  <c r="I28" i="24"/>
  <c r="M28" i="24"/>
  <c r="E28" i="24"/>
  <c r="L28" i="24"/>
  <c r="I37" i="24"/>
  <c r="G37" i="24"/>
  <c r="L37" i="24"/>
  <c r="K21"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0" i="24"/>
  <c r="K29" i="24"/>
  <c r="M38" i="24"/>
  <c r="E38" i="24"/>
  <c r="L38" i="24"/>
  <c r="G38" i="24"/>
  <c r="I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3" i="24"/>
  <c r="L40" i="24"/>
  <c r="L42" i="24"/>
  <c r="L44" i="24"/>
  <c r="E40" i="24"/>
  <c r="E42" i="24"/>
  <c r="E44" i="24"/>
  <c r="K14" i="24" l="1"/>
  <c r="H14" i="24"/>
  <c r="F14" i="24"/>
  <c r="D14" i="24"/>
  <c r="J14" i="24"/>
  <c r="M6" i="24"/>
  <c r="E6" i="24"/>
  <c r="L6" i="24"/>
  <c r="G6" i="24"/>
  <c r="I6" i="24"/>
  <c r="K6" i="24"/>
  <c r="H6" i="24"/>
  <c r="F6" i="24"/>
  <c r="D6" i="24"/>
  <c r="J6" i="24"/>
  <c r="M14" i="24"/>
  <c r="E14" i="24"/>
  <c r="L14" i="24"/>
  <c r="I14" i="24"/>
  <c r="G14" i="24"/>
  <c r="I39" i="24"/>
  <c r="G39" i="24"/>
  <c r="L39" i="24"/>
  <c r="M39" i="24"/>
  <c r="E39" i="24"/>
  <c r="I78" i="24"/>
  <c r="I79" i="24"/>
  <c r="I45" i="24"/>
  <c r="G45" i="24"/>
  <c r="L45" i="24"/>
  <c r="M45" i="24"/>
  <c r="E45" i="24"/>
  <c r="J79" i="24"/>
  <c r="J78" i="24"/>
  <c r="H39" i="24"/>
  <c r="F39" i="24"/>
  <c r="D39" i="24"/>
  <c r="K39" i="24"/>
  <c r="J39" i="24"/>
  <c r="K77" i="24"/>
  <c r="H45" i="24"/>
  <c r="F45" i="24"/>
  <c r="D45" i="24"/>
  <c r="K45" i="24"/>
  <c r="J45" i="24"/>
  <c r="K79" i="24" l="1"/>
  <c r="K78" i="24"/>
  <c r="I81" i="24" s="1"/>
  <c r="I83" i="24"/>
  <c r="I82" i="24"/>
</calcChain>
</file>

<file path=xl/sharedStrings.xml><?xml version="1.0" encoding="utf-8"?>
<sst xmlns="http://schemas.openxmlformats.org/spreadsheetml/2006/main" count="1695" uniqueCount="520">
  <si>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</si>
  <si>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</si>
  <si>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</si>
  <si>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</si>
  <si>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</si>
  <si>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</si>
  <si>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</si>
  <si>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</si>
  <si>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</si>
  <si>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</si>
  <si>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</si>
  <si>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</si>
  <si>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</si>
  <si>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Mönchengladbach, Stadt (05116)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</si>
  <si>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</si>
  <si>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</si>
  <si>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</si>
  <si>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</si>
  <si>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</si>
  <si>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</si>
  <si>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</si>
  <si>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</si>
  <si>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</si>
  <si>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</si>
  <si>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</si>
  <si>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</si>
  <si>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</si>
  <si>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</si>
  <si>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</si>
  <si>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</si>
  <si>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</si>
  <si>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</si>
  <si>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</si>
  <si>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</si>
  <si>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</si>
  <si>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</si>
  <si>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</si>
  <si>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</si>
  <si>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</si>
  <si>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</si>
  <si>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</si>
  <si>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</si>
  <si>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</si>
  <si>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</si>
  <si>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</si>
  <si>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</si>
  <si>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</si>
  <si>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</si>
  <si>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</si>
  <si>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</si>
  <si>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</si>
  <si>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</si>
  <si>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</si>
  <si>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</si>
  <si>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</si>
  <si>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</si>
  <si>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</si>
  <si>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</si>
  <si>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</si>
  <si>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</si>
  <si>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</si>
  <si>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</si>
  <si>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</si>
  <si>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</si>
  <si>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</si>
  <si>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</si>
  <si>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</si>
  <si>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</si>
  <si>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</si>
  <si>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</si>
  <si>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</si>
  <si>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</si>
  <si>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</si>
  <si>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</si>
  <si>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</si>
  <si>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</si>
  <si>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</si>
  <si>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</si>
  <si>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</si>
  <si>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</si>
  <si>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</si>
  <si>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</si>
  <si>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</si>
  <si>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</si>
  <si>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</si>
  <si>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</si>
  <si>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</si>
  <si>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</si>
  <si>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</si>
  <si>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</si>
  <si>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</si>
  <si>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</si>
  <si>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Mönchengladbach, Stadt (05116);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</si>
  <si>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</si>
  <si>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</si>
  <si>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</si>
  <si>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</si>
  <si>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</si>
  <si>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</si>
  <si>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</si>
  <si>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</si>
  <si>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</si>
  <si>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</si>
  <si>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</si>
  <si>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</si>
  <si>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</si>
  <si>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</si>
  <si>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</si>
  <si>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</si>
  <si>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</si>
  <si>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</si>
  <si>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</si>
  <si>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</si>
  <si>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</si>
  <si>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</si>
  <si>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</si>
  <si>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</si>
  <si>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</si>
  <si>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</si>
  <si>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</si>
  <si>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</si>
  <si>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</si>
  <si>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</si>
  <si>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</si>
  <si>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</si>
  <si>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</si>
  <si>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</si>
  <si>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</si>
  <si>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</si>
  <si>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</si>
  <si>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</si>
  <si>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</si>
  <si>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</si>
  <si>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</si>
  <si>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</si>
  <si>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</si>
  <si>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</si>
  <si>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</si>
  <si>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</si>
  <si>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</si>
  <si>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</si>
  <si>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</si>
  <si>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</si>
  <si>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</si>
  <si>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</si>
  <si>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</si>
  <si>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</si>
  <si>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</si>
  <si>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</si>
  <si>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</si>
  <si>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</si>
  <si>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</si>
  <si>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</si>
  <si>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</si>
  <si>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</si>
  <si>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</si>
  <si>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</si>
  <si>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</si>
  <si>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</si>
  <si>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</si>
  <si>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</si>
  <si>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</si>
  <si>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</si>
  <si>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</si>
  <si>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</si>
  <si>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</si>
  <si>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</si>
  <si>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</si>
  <si>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</si>
  <si>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</si>
  <si>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</si>
  <si>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</si>
  <si>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</si>
  <si>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</si>
  <si>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</si>
  <si>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</si>
  <si>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</si>
  <si>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</si>
  <si>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</si>
  <si>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</si>
  <si>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</si>
  <si>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</si>
  <si>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</si>
  <si>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Mönchengladbach, Stadt (05116)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</si>
  <si>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</si>
  <si>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</si>
  <si>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</si>
  <si>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</si>
  <si>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</si>
  <si>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</si>
  <si>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</si>
  <si>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</si>
  <si>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</si>
  <si>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</si>
  <si>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</si>
  <si>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</si>
  <si>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</si>
  <si>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</si>
  <si>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</si>
  <si>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</si>
  <si>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</si>
  <si>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</si>
  <si>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</si>
  <si>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</si>
  <si>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</si>
  <si>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</si>
  <si>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</si>
  <si>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</si>
  <si>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</si>
  <si>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</si>
  <si>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</si>
  <si>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</si>
  <si>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</si>
  <si>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</si>
  <si>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</si>
  <si>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</si>
  <si>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</si>
  <si>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</si>
  <si>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</si>
  <si>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</si>
  <si>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</si>
  <si>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</si>
  <si>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</si>
  <si>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</si>
  <si>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</si>
  <si>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</si>
  <si>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</si>
  <si>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</si>
  <si>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</si>
  <si>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</si>
  <si>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</si>
  <si>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</si>
  <si>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</si>
  <si>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</si>
  <si>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</si>
  <si>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</si>
  <si>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</si>
  <si>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</si>
  <si>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</si>
  <si>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</si>
  <si>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</si>
  <si>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</si>
  <si>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</si>
  <si>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</si>
  <si>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</si>
  <si>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</si>
  <si>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</si>
  <si>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</si>
  <si>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</si>
  <si>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</si>
  <si>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</si>
  <si>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</si>
  <si>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</si>
  <si>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</si>
  <si>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</si>
  <si>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</si>
  <si>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</si>
  <si>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</si>
  <si>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</si>
  <si>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</si>
  <si>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</si>
  <si>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</si>
  <si>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</si>
  <si>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</si>
  <si>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</si>
  <si>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</si>
  <si>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</si>
  <si>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</si>
  <si>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</si>
  <si>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</si>
  <si>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</si>
  <si>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</si>
  <si>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</si>
  <si>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</si>
  <si>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</si>
  <si>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</si>
  <si>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</si>
  <si>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</si>
  <si>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</si>
  <si>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</si>
  <si>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</si>
  <si>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</si>
  <si>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</si>
  <si>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</si>
  <si>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</si>
  <si>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</si>
  <si>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</si>
  <si>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</si>
  <si>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</si>
  <si>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</si>
  <si>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</si>
  <si>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</si>
  <si>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</si>
  <si>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</si>
  <si>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</si>
  <si>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</si>
  <si>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</si>
  <si>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</si>
  <si>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</si>
  <si>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</si>
  <si>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</si>
  <si>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</si>
  <si>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</si>
  <si>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</si>
  <si>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</si>
  <si>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</si>
  <si>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</si>
  <si>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</si>
  <si>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</si>
  <si>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</si>
  <si>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</si>
  <si>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</si>
  <si>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</si>
  <si>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</si>
  <si>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</si>
  <si>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</si>
  <si>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</si>
  <si>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</si>
  <si>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</si>
  <si>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</si>
  <si>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</si>
  <si>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</si>
  <si>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</si>
  <si>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</si>
  <si>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</si>
  <si>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</si>
  <si>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</si>
  <si>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</si>
  <si>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</si>
  <si>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</si>
  <si>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</si>
  <si>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</si>
  <si>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</si>
  <si>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</si>
  <si>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</si>
  <si>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</si>
  <si>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</si>
  <si>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</si>
  <si>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</si>
  <si>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</si>
  <si>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</si>
  <si>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</si>
  <si>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</si>
  <si>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</si>
  <si>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</si>
  <si>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</si>
  <si>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</si>
  <si>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</si>
  <si>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</si>
  <si>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</si>
  <si>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</si>
  <si>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</si>
  <si>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</si>
  <si>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</si>
  <si>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</si>
  <si>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</si>
  <si>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</si>
  <si>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</si>
  <si>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</si>
  <si>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</si>
  <si>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</si>
  <si>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</si>
  <si>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</si>
  <si>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</si>
  <si>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</si>
  <si>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</si>
  <si>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</si>
  <si>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</si>
  <si>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</si>
  <si>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</si>
  <si>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</si>
  <si>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</si>
  <si>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</si>
  <si>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Mönchengladbach, Stadt (05116);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</si>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</sst>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{32B3000D-5A03-4972-91E1-FBCD025B6322}</c15:txfldGUID>
                      <c15:f>Daten_Diagramme!$D$6</c15:f>
                      <c15:dlblFieldTableCache>
                        <c:ptCount val="1"/>
                        <c:pt idx="0">
                          <c:v>2.9</c:v>
                        </c:pt>
                      </c15:dlblFieldTableCache>
                    </c15:dlblFTEntry>
                  </c15:dlblFieldTable>
                  <c15:showDataLabelsRange val="0"/>
                </c:ext>
                <c:ext xmlns:c16="http://schemas.microsoft.com/office/drawing/2014/chart" uri="{C3380CC4-5D6E-409C-BE32-E72D297353CC}">
                  <c16:uniqueId val="{00000000-3C5A-47E0-B966-F2CFBD7DF7F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{2D359021-C446-43B7-8508-5421608C110A}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C5A-47E0-B966-F2CFBD7DF7F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{C13D7CE7-D228-4F45-9A50-50EEC3359D27}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C5A-47E0-B966-F2CFBD7DF7F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{BAC8F15C-8E32-4C55-99CA-273EDB99009E}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C5A-47E0-B966-F2CFBD7DF7F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2.9171913413683517</c:v>
                </c:pt>
                <c:pt idx="1">
                  <c:v>1.3225681822425275</c:v>
                </c:pt>
                <c:pt idx="2">
                  <c:v>1.1186464311118853</c:v>
                </c:pt>
                <c:pt idx="3">
                  <c:v>1.0875687030768</c:v>
                </c:pt>
              </c:numCache>
            </c:numRef>
          </c:val>
          <c:extLst>
            <c:ext xmlns:c16="http://schemas.microsoft.com/office/drawing/2014/chart" uri="{C3380CC4-5D6E-409C-BE32-E72D297353CC}">
              <c16:uniqueId val="{00000004-3C5A-47E0-B966-F2CFBD7DF7F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{0299FDAC-BC4C-4D57-876B-6F3B41408F3B}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C5A-47E0-B966-F2CFBD7DF7F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{B13A424C-4928-4ABB-9E2C-4B7E631FD04C}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C5A-47E0-B966-F2CFBD7DF7F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{99951BDF-428F-4D14-A799-17AB6A5CA632}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C5A-47E0-B966-F2CFBD7DF7F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{800C8033-7964-4C69-AF2F-1D27C47CBD64}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C5A-47E0-B966-F2CFBD7DF7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C5A-47E0-B966-F2CFBD7DF7F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C5A-47E0-B966-F2CFBD7DF7F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{BD8DA6D9-66ED-4075-808F-DB7B3CCF9A03}</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921F-4D8E-8726-18C310F0CCD8}"/>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{9AC6EEF7-C99E-4282-933B-59CFD0F6D5F0}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921F-4D8E-8726-18C310F0CCD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{B213F97E-A0B6-408E-AAC0-BB30C95A34DB}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21F-4D8E-8726-18C310F0CCD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{FD020D63-7DA7-40E2-B5C9-44740ED7C000}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21F-4D8E-8726-18C310F0C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-2.4929463146909905</c:v>
                </c:pt>
                <c:pt idx="1">
                  <c:v>-3.156552267354261</c:v>
                </c:pt>
                <c:pt idx="2">
                  <c:v>-2.7637010795899166</c:v>
                </c:pt>
                <c:pt idx="3">
                  <c:v>-2.8655893304673015</c:v>
                </c:pt>
              </c:numCache>
            </c:numRef>
          </c:val>
          <c:extLst>
            <c:ext xmlns:c16="http://schemas.microsoft.com/office/drawing/2014/chart" uri="{C3380CC4-5D6E-409C-BE32-E72D297353CC}">
              <c16:uniqueId val="{00000004-921F-4D8E-8726-18C310F0CCD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{6166DBAC-C794-4DE3-8E51-652DA3984314}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21F-4D8E-8726-18C310F0CCD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{CCD3C65A-3BEC-4E02-ACB2-EA015556192A}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21F-4D8E-8726-18C310F0CCD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{D1E607BD-6BD0-4133-B21F-719504F5A15A}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21F-4D8E-8726-18C310F0CCD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{FA39D04A-F422-455B-9E74-F485447540D1}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21F-4D8E-8726-18C310F0C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21F-4D8E-8726-18C310F0CCD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21F-4D8E-8726-18C310F0CCD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{8FDC7AFD-5FF6-492B-8A29-8D0F78A9CBBD}</c15:txfldGUID>
                      <c15:f>Daten_Diagramme!$D$14</c15:f>
                      <c15:dlblFieldTableCache>
                        <c:ptCount val="1"/>
                        <c:pt idx="0">
                          <c:v>2.9</c:v>
                        </c:pt>
                      </c15:dlblFieldTableCache>
                    </c15:dlblFTEntry>
                  </c15:dlblFieldTable>
                  <c15:showDataLabelsRange val="0"/>
                </c:ext>
                <c:ext xmlns:c16="http://schemas.microsoft.com/office/drawing/2014/chart" uri="{C3380CC4-5D6E-409C-BE32-E72D297353CC}">
                  <c16:uniqueId val="{00000000-94F5-4954-8E7B-AFFFEE8F1E7E}"/>
                </c:ext>
              </c:extLst>
            </c:dLbl>
            <c:dLbl>
              <c:idx val="1"/>
              <c:tx>
                <c:strRef>
                  <c:f>Daten_Diagramme!$D$15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{8A3D6855-D443-4E2E-AC7E-B224999034B9}</c15:txfldGUID>
                      <c15:f>Daten_Diagramme!$D$15</c15:f>
                      <c15:dlblFieldTableCache>
                        <c:ptCount val="1"/>
                        <c:pt idx="0">
                          <c:v>5.8</c:v>
                        </c:pt>
                      </c15:dlblFieldTableCache>
                    </c15:dlblFTEntry>
                  </c15:dlblFieldTable>
                  <c15:showDataLabelsRange val="0"/>
                </c:ext>
                <c:ext xmlns:c16="http://schemas.microsoft.com/office/drawing/2014/chart" uri="{C3380CC4-5D6E-409C-BE32-E72D297353CC}">
                  <c16:uniqueId val="{00000001-94F5-4954-8E7B-AFFFEE8F1E7E}"/>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{FA38C3A9-5E77-4B20-AD4D-EABA6F432104}</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94F5-4954-8E7B-AFFFEE8F1E7E}"/>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{BF665A6D-0C32-4988-A98D-F9457694EEC9}</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94F5-4954-8E7B-AFFFEE8F1E7E}"/>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{C80E8EFB-51C2-4906-B3EE-58C9874EC5C6}</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94F5-4954-8E7B-AFFFEE8F1E7E}"/>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{41FCDFD8-2C09-465B-9D78-85FADFECA5AC}</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94F5-4954-8E7B-AFFFEE8F1E7E}"/>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{17A19BDB-1AAB-4117-A52E-E7CA3BB28F7E}</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94F5-4954-8E7B-AFFFEE8F1E7E}"/>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{2D6EFF75-DC20-436A-806F-3963A84BA5D6}</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94F5-4954-8E7B-AFFFEE8F1E7E}"/>
                </c:ext>
              </c:extLst>
            </c:dLbl>
            <c:dLbl>
              <c:idx val="8"/>
              <c:tx>
                <c:strRef>
                  <c:f>Daten_Diagramme!$D$22</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{E343FFCF-18B3-4813-8858-496A9259A620}</c15:txfldGUID>
                      <c15:f>Daten_Diagramme!$D$22</c15:f>
                      <c15:dlblFieldTableCache>
                        <c:ptCount val="1"/>
                        <c:pt idx="0">
                          <c:v>14.7</c:v>
                        </c:pt>
                      </c15:dlblFieldTableCache>
                    </c15:dlblFTEntry>
                  </c15:dlblFieldTable>
                  <c15:showDataLabelsRange val="0"/>
                </c:ext>
                <c:ext xmlns:c16="http://schemas.microsoft.com/office/drawing/2014/chart" uri="{C3380CC4-5D6E-409C-BE32-E72D297353CC}">
                  <c16:uniqueId val="{00000008-94F5-4954-8E7B-AFFFEE8F1E7E}"/>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{CC7BD2E2-68C6-403C-89FA-72957F571EBD}</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94F5-4954-8E7B-AFFFEE8F1E7E}"/>
                </c:ext>
              </c:extLst>
            </c:dLbl>
            <c:dLbl>
              <c:idx val="10"/>
              <c:tx>
                <c:strRef>
                  <c:f>Daten_Diagramme!$D$24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{ED793761-0B5E-4CF6-A2D5-86802CA261B5}</c15:txfldGUID>
                      <c15:f>Daten_Diagramme!$D$24</c15:f>
                      <c15:dlblFieldTableCache>
                        <c:ptCount val="1"/>
                        <c:pt idx="0">
                          <c:v>-2.8</c:v>
                        </c:pt>
                      </c15:dlblFieldTableCache>
                    </c15:dlblFTEntry>
                  </c15:dlblFieldTable>
                  <c15:showDataLabelsRange val="0"/>
                </c:ext>
                <c:ext xmlns:c16="http://schemas.microsoft.com/office/drawing/2014/chart" uri="{C3380CC4-5D6E-409C-BE32-E72D297353CC}">
                  <c16:uniqueId val="{0000000A-94F5-4954-8E7B-AFFFEE8F1E7E}"/>
                </c:ext>
              </c:extLst>
            </c:dLbl>
            <c:dLbl>
              <c:idx val="11"/>
              <c:tx>
                <c:strRef>
                  <c:f>Daten_Diagramme!$D$25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{0D6FAC93-9DAF-4861-80EE-9532FD093504}</c15:txfldGUID>
                      <c15:f>Daten_Diagramme!$D$25</c15:f>
                      <c15:dlblFieldTableCache>
                        <c:ptCount val="1"/>
                        <c:pt idx="0">
                          <c:v>5.0</c:v>
                        </c:pt>
                      </c15:dlblFieldTableCache>
                    </c15:dlblFTEntry>
                  </c15:dlblFieldTable>
                  <c15:showDataLabelsRange val="0"/>
                </c:ext>
                <c:ext xmlns:c16="http://schemas.microsoft.com/office/drawing/2014/chart" uri="{C3380CC4-5D6E-409C-BE32-E72D297353CC}">
                  <c16:uniqueId val="{0000000B-94F5-4954-8E7B-AFFFEE8F1E7E}"/>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{658AADC8-D34B-45E9-88A5-3AEEA0832D9B}</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94F5-4954-8E7B-AFFFEE8F1E7E}"/>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{2113D58D-5792-467D-A53D-D1CD664FA8D8}</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94F5-4954-8E7B-AFFFEE8F1E7E}"/>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{AD571CEC-BDA7-46F0-BCE0-DC3303EC5615}</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94F5-4954-8E7B-AFFFEE8F1E7E}"/>
                </c:ext>
              </c:extLst>
            </c:dLbl>
            <c:dLbl>
              <c:idx val="15"/>
              <c:tx>
                <c:strRef>
                  <c:f>Daten_Diagramme!$D$29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{0B42BD77-D791-4FAD-A8AF-834CA5E1D609}</c15:txfldGUID>
                      <c15:f>Daten_Diagramme!$D$29</c15:f>
                      <c15:dlblFieldTableCache>
                        <c:ptCount val="1"/>
                        <c:pt idx="0">
                          <c:v>-1.2</c:v>
                        </c:pt>
                      </c15:dlblFieldTableCache>
                    </c15:dlblFTEntry>
                  </c15:dlblFieldTable>
                  <c15:showDataLabelsRange val="0"/>
                </c:ext>
                <c:ext xmlns:c16="http://schemas.microsoft.com/office/drawing/2014/chart" uri="{C3380CC4-5D6E-409C-BE32-E72D297353CC}">
                  <c16:uniqueId val="{0000000F-94F5-4954-8E7B-AFFFEE8F1E7E}"/>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{962D82B5-9729-4BCC-B3A7-3D7E10CFBB8A}</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94F5-4954-8E7B-AFFFEE8F1E7E}"/>
                </c:ext>
              </c:extLst>
            </c:dLbl>
            <c:dLbl>
              <c:idx val="17"/>
              <c:tx>
                <c:strRef>
                  <c:f>Daten_Diagramme!$D$31</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{3DBF0B90-5C1A-4ED0-8C88-4E06199A948D}</c15:txfldGUID>
                      <c15:f>Daten_Diagramme!$D$31</c15:f>
                      <c15:dlblFieldTableCache>
                        <c:ptCount val="1"/>
                        <c:pt idx="0">
                          <c:v>10.3</c:v>
                        </c:pt>
                      </c15:dlblFieldTableCache>
                    </c15:dlblFTEntry>
                  </c15:dlblFieldTable>
                  <c15:showDataLabelsRange val="0"/>
                </c:ext>
                <c:ext xmlns:c16="http://schemas.microsoft.com/office/drawing/2014/chart" uri="{C3380CC4-5D6E-409C-BE32-E72D297353CC}">
                  <c16:uniqueId val="{00000011-94F5-4954-8E7B-AFFFEE8F1E7E}"/>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{0CDDEFFA-482D-459D-8B7B-93B40AFBD267}</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94F5-4954-8E7B-AFFFEE8F1E7E}"/>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{167E8FEC-9AC6-49C4-87C7-86502862075B}</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94F5-4954-8E7B-AFFFEE8F1E7E}"/>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{1702A02F-4DC1-4180-9EE7-B8E22F483739}</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94F5-4954-8E7B-AFFFEE8F1E7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{EC7CB0A6-D7D9-4215-BCFC-94F0B9629E2C}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4F5-4954-8E7B-AFFFEE8F1E7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{FB11B5F9-255A-45B0-BDC6-AF26A2FE6D4B}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4F5-4954-8E7B-AFFFEE8F1E7E}"/>
                </c:ext>
              </c:extLst>
            </c:dLbl>
            <c:dLbl>
              <c:idx val="23"/>
              <c:tx>
                <c:strRef>
                  <c:f>Daten_Diagramme!$D$37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{47688E5E-CAA0-48C0-9E0B-79286202FF55}</c15:txfldGUID>
                      <c15:f>Daten_Diagramme!$D$37</c15:f>
                      <c15:dlblFieldTableCache>
                        <c:ptCount val="1"/>
                        <c:pt idx="0">
                          <c:v>5.8</c:v>
                        </c:pt>
                      </c15:dlblFieldTableCache>
                    </c15:dlblFTEntry>
                  </c15:dlblFieldTable>
                  <c15:showDataLabelsRange val="0"/>
                </c:ext>
                <c:ext xmlns:c16="http://schemas.microsoft.com/office/drawing/2014/chart" uri="{C3380CC4-5D6E-409C-BE32-E72D297353CC}">
                  <c16:uniqueId val="{00000017-94F5-4954-8E7B-AFFFEE8F1E7E}"/>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{811C2C0E-B3F6-40C9-ACA1-6EE1BC6A4437}</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94F5-4954-8E7B-AFFFEE8F1E7E}"/>
                </c:ext>
              </c:extLst>
            </c:dLbl>
            <c:dLbl>
              <c:idx val="25"/>
              <c:tx>
                <c:strRef>
                  <c:f>Daten_Diagramme!$D$39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{312CAC6F-9DD1-4AF0-85F9-50AE93FD2052}</c15:txfldGUID>
                      <c15:f>Daten_Diagramme!$D$39</c15:f>
                      <c15:dlblFieldTableCache>
                        <c:ptCount val="1"/>
                        <c:pt idx="0">
                          <c:v>3.9</c:v>
                        </c:pt>
                      </c15:dlblFieldTableCache>
                    </c15:dlblFTEntry>
                  </c15:dlblFieldTable>
                  <c15:showDataLabelsRange val="0"/>
                </c:ext>
                <c:ext xmlns:c16="http://schemas.microsoft.com/office/drawing/2014/chart" uri="{C3380CC4-5D6E-409C-BE32-E72D297353CC}">
                  <c16:uniqueId val="{00000019-94F5-4954-8E7B-AFFFEE8F1E7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{48913F6D-EDF9-4668-8E3C-2CE71315D20F}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4F5-4954-8E7B-AFFFEE8F1E7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{9D8F2B99-D9AF-413C-9FCC-AC15FAF7F94B}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4F5-4954-8E7B-AFFFEE8F1E7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{CD9B1F39-58F8-4DCD-AFE3-9B72BE78E54C}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4F5-4954-8E7B-AFFFEE8F1E7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{DB7CF164-A9A3-4307-85C7-889D679B3A0B}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4F5-4954-8E7B-AFFFEE8F1E7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{733D8E54-F895-407E-BAEE-EDAF706B8EDF}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4F5-4954-8E7B-AFFFEE8F1E7E}"/>
                </c:ext>
              </c:extLst>
            </c:dLbl>
            <c:dLbl>
              <c:idx val="31"/>
              <c:tx>
                <c:strRef>
                  <c:f>Daten_Diagramme!$D$45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{F2E39C96-8481-4C8F-A67F-48837B40CD89}</c15:txfldGUID>
                      <c15:f>Daten_Diagramme!$D$45</c15:f>
                      <c15:dlblFieldTableCache>
                        <c:ptCount val="1"/>
                        <c:pt idx="0">
                          <c:v>3.9</c:v>
                        </c:pt>
                      </c15:dlblFieldTableCache>
                    </c15:dlblFTEntry>
                  </c15:dlblFieldTable>
                  <c15:showDataLabelsRange val="0"/>
                </c:ext>
                <c:ext xmlns:c16="http://schemas.microsoft.com/office/drawing/2014/chart" uri="{C3380CC4-5D6E-409C-BE32-E72D297353CC}">
                  <c16:uniqueId val="{0000001F-94F5-4954-8E7B-AFFFEE8F1E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2.9171913413683517</c:v>
                </c:pt>
                <c:pt idx="1">
                  <c:v>5.8441558441558445</c:v>
                </c:pt>
                <c:pt idx="2">
                  <c:v>1.3206162876008805</c:v>
                </c:pt>
                <c:pt idx="3">
                  <c:v>-1.219744615971031</c:v>
                </c:pt>
                <c:pt idx="4">
                  <c:v>-0.62078272604588391</c:v>
                </c:pt>
                <c:pt idx="5">
                  <c:v>-1.7496892628358351</c:v>
                </c:pt>
                <c:pt idx="6">
                  <c:v>0.88776157260621436</c:v>
                </c:pt>
                <c:pt idx="7">
                  <c:v>1.0063141278610892</c:v>
                </c:pt>
                <c:pt idx="8">
                  <c:v>14.663036078965282</c:v>
                </c:pt>
                <c:pt idx="9">
                  <c:v>-0.77536075813051908</c:v>
                </c:pt>
                <c:pt idx="10">
                  <c:v>-2.7872860635696823</c:v>
                </c:pt>
                <c:pt idx="11">
                  <c:v>5.0203527815468112</c:v>
                </c:pt>
                <c:pt idx="12">
                  <c:v>5.3022269353128315E-2</c:v>
                </c:pt>
                <c:pt idx="13">
                  <c:v>1.0108100519444054</c:v>
                </c:pt>
                <c:pt idx="14">
                  <c:v>-3.1595576619273302</c:v>
                </c:pt>
                <c:pt idx="15">
                  <c:v>-1.2390670553935861</c:v>
                </c:pt>
                <c:pt idx="16">
                  <c:v>3.3846153846153846</c:v>
                </c:pt>
                <c:pt idx="17">
                  <c:v>10.326530612244898</c:v>
                </c:pt>
                <c:pt idx="18">
                  <c:v>2.8060647205250056</c:v>
                </c:pt>
                <c:pt idx="19">
                  <c:v>4.1977906365071016</c:v>
                </c:pt>
                <c:pt idx="20">
                  <c:v>9.3341630367143741E-2</c:v>
                </c:pt>
                <c:pt idx="21">
                  <c:v>0</c:v>
                </c:pt>
                <c:pt idx="23">
                  <c:v>5.8441558441558445</c:v>
                </c:pt>
                <c:pt idx="24">
                  <c:v>-0.55475374346022011</c:v>
                </c:pt>
                <c:pt idx="25">
                  <c:v>3.9004309513089344</c:v>
                </c:pt>
              </c:numCache>
            </c:numRef>
          </c:val>
          <c:extLst>
            <c:ext xmlns:c16="http://schemas.microsoft.com/office/drawing/2014/chart" uri="{C3380CC4-5D6E-409C-BE32-E72D297353CC}">
              <c16:uniqueId val="{00000020-94F5-4954-8E7B-AFFFEE8F1E7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{CF6B48D8-B8A2-4768-801E-5891121969CB}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4F5-4954-8E7B-AFFFEE8F1E7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{5CC375D5-0BE4-4447-AFD0-EF03F35A136A}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4F5-4954-8E7B-AFFFEE8F1E7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{92BACAB5-2DB3-4798-8672-74E164B78903}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4F5-4954-8E7B-AFFFEE8F1E7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{48C83FCA-C431-4D08-B176-E9679DA4A41E}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4F5-4954-8E7B-AFFFEE8F1E7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{7A8C3408-9082-400E-9E82-06E26B5A2E3C}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4F5-4954-8E7B-AFFFEE8F1E7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{49D50613-D052-4698-98C2-9DF265119D0A}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4F5-4954-8E7B-AFFFEE8F1E7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{A30F1ABB-F9C0-4937-B569-38630F8F4E9F}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4F5-4954-8E7B-AFFFEE8F1E7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{6341E834-E5FF-4555-9C5D-FA7847E2790C}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4F5-4954-8E7B-AFFFEE8F1E7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{5B4D62A0-5D17-4ADB-A16B-A12B7B83AB20}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4F5-4954-8E7B-AFFFEE8F1E7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{A6DD85A1-10AC-4B96-8C66-E2AA0BB633E9}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4F5-4954-8E7B-AFFFEE8F1E7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{899D359E-251E-4D1C-8A2F-DEFFEE89B2C7}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4F5-4954-8E7B-AFFFEE8F1E7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{A143084B-AEB5-43EA-ADC1-16E9E8ED581D}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4F5-4954-8E7B-AFFFEE8F1E7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{A83ABB49-CC25-4BFF-BA7D-4BA554BD65EA}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4F5-4954-8E7B-AFFFEE8F1E7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{20096125-344D-4021-903B-9F765760E0BB}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4F5-4954-8E7B-AFFFEE8F1E7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{6DD90731-7CE0-4F3E-A32C-BF80918FDC21}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4F5-4954-8E7B-AFFFEE8F1E7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{11DB3EDA-7224-49CE-9715-104DE61AC7A0}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4F5-4954-8E7B-AFFFEE8F1E7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{8B196B9C-8728-4DA7-9F1A-2826CFAB53DE}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4F5-4954-8E7B-AFFFEE8F1E7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{E0115A24-C4A6-4FDC-8BC9-856B404A582A}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4F5-4954-8E7B-AFFFEE8F1E7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{4FF9C34D-EDFC-4164-BF2C-B45DBC032D2C}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4F5-4954-8E7B-AFFFEE8F1E7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{80BEDA60-F224-4A8F-BDD1-967A0E32A851}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4F5-4954-8E7B-AFFFEE8F1E7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{1E2D3A7A-A3E5-42D6-8992-72750AFC1BEB}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4F5-4954-8E7B-AFFFEE8F1E7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{CBF11C19-C864-4766-863F-F504312DF9BC}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4F5-4954-8E7B-AFFFEE8F1E7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{8650600D-2422-4312-8B64-2C6093F30896}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4F5-4954-8E7B-AFFFEE8F1E7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{286296E5-8119-4800-9B27-D9F63FACD3EB}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4F5-4954-8E7B-AFFFEE8F1E7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{5F07E205-D7E2-4CCC-9D51-D51BC5250F80}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4F5-4954-8E7B-AFFFEE8F1E7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{B15E0D82-031A-44F9-8213-427CC8B24179}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4F5-4954-8E7B-AFFFEE8F1E7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{EBE790EA-082F-4B37-910A-3BBD9E5C547E}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4F5-4954-8E7B-AFFFEE8F1E7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{39612D1F-0E51-42AB-9AB3-0D8B3ED83DD1}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4F5-4954-8E7B-AFFFEE8F1E7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{A1FCD403-C382-4ECE-A15F-B4A300A08996}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4F5-4954-8E7B-AFFFEE8F1E7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{38B5317C-1705-4301-8B01-828D30AB0DF3}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4F5-4954-8E7B-AFFFEE8F1E7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{7B9D7C57-3786-4901-B3E4-6CACF0A331F9}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4F5-4954-8E7B-AFFFEE8F1E7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{355B89C3-476D-40E2-8C19-F3EAB58E38C9}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4F5-4954-8E7B-AFFFEE8F1E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4F5-4954-8E7B-AFFFEE8F1E7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4F5-4954-8E7B-AFFFEE8F1E7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{EED516EA-0C0F-4264-B50E-8F2FF9D17E1A}</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03B5-4FAA-A688-D6F4E64C40E4}"/>
                </c:ext>
              </c:extLst>
            </c:dLbl>
            <c:dLbl>
              <c:idx val="1"/>
              <c:tx>
                <c:strRef>
                  <c:f>Daten_Diagramme!$E$15</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{F77607C1-BA6E-4A71-B3B7-FA060C970ED8}</c15:txfldGUID>
                      <c15:f>Daten_Diagramme!$E$15</c15:f>
                      <c15:dlblFieldTableCache>
                        <c:ptCount val="1"/>
                        <c:pt idx="0">
                          <c:v>-17.4</c:v>
                        </c:pt>
                      </c15:dlblFieldTableCache>
                    </c15:dlblFTEntry>
                  </c15:dlblFieldTable>
                  <c15:showDataLabelsRange val="0"/>
                </c:ext>
                <c:ext xmlns:c16="http://schemas.microsoft.com/office/drawing/2014/chart" uri="{C3380CC4-5D6E-409C-BE32-E72D297353CC}">
                  <c16:uniqueId val="{00000001-03B5-4FAA-A688-D6F4E64C40E4}"/>
                </c:ext>
              </c:extLst>
            </c:dLbl>
            <c:dLbl>
              <c:idx val="2"/>
              <c:tx>
                <c:strRef>
                  <c:f>Daten_Diagramme!$E$16</c:f>
                  <c:strCache>
                    <c:ptCount val="1"/>
                    <c:pt idx="0">
                      <c:v>-24.5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{C9C57EE5-13FB-41BA-97C9-CB08F2E88529}</c15:txfldGUID>
                      <c15:f>Daten_Diagramme!$E$16</c15:f>
                      <c15:dlblFieldTableCache>
                        <c:ptCount val="1"/>
                        <c:pt idx="0">
                          <c:v>-24.5</c:v>
                        </c:pt>
                      </c15:dlblFieldTableCache>
                    </c15:dlblFTEntry>
                  </c15:dlblFieldTable>
                  <c15:showDataLabelsRange val="0"/>
                </c:ext>
                <c:ext xmlns:c16="http://schemas.microsoft.com/office/drawing/2014/chart" uri="{C3380CC4-5D6E-409C-BE32-E72D297353CC}">
                  <c16:uniqueId val="{00000002-03B5-4FAA-A688-D6F4E64C40E4}"/>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{46BF7E8E-8620-41A8-9038-84775F45C103}</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03B5-4FAA-A688-D6F4E64C40E4}"/>
                </c:ext>
              </c:extLst>
            </c:dLbl>
            <c:dLbl>
              <c:idx val="4"/>
              <c:tx>
                <c:strRef>
                  <c:f>Daten_Diagramme!$E$18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{7FB509C1-9B3C-4C89-B1B9-1277D9A8D6C3}</c15:txfldGUID>
                      <c15:f>Daten_Diagramme!$E$18</c15:f>
                      <c15:dlblFieldTableCache>
                        <c:ptCount val="1"/>
                        <c:pt idx="0">
                          <c:v>-6.6</c:v>
                        </c:pt>
                      </c15:dlblFieldTableCache>
                    </c15:dlblFTEntry>
                  </c15:dlblFieldTable>
                  <c15:showDataLabelsRange val="0"/>
                </c:ext>
                <c:ext xmlns:c16="http://schemas.microsoft.com/office/drawing/2014/chart" uri="{C3380CC4-5D6E-409C-BE32-E72D297353CC}">
                  <c16:uniqueId val="{00000004-03B5-4FAA-A688-D6F4E64C40E4}"/>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{F9BAD2A0-F5C5-47A8-A443-866F1E947F4A}</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03B5-4FAA-A688-D6F4E64C40E4}"/>
                </c:ext>
              </c:extLst>
            </c:dLbl>
            <c:dLbl>
              <c:idx val="6"/>
              <c:tx>
                <c:strRef>
                  <c:f>Daten_Diagramme!$E$20</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{F276C373-AD4E-4584-89DD-65DD3D3CD8BD}</c15:txfldGUID>
                      <c15:f>Daten_Diagramme!$E$20</c15:f>
                      <c15:dlblFieldTableCache>
                        <c:ptCount val="1"/>
                        <c:pt idx="0">
                          <c:v>-12.3</c:v>
                        </c:pt>
                      </c15:dlblFieldTableCache>
                    </c15:dlblFTEntry>
                  </c15:dlblFieldTable>
                  <c15:showDataLabelsRange val="0"/>
                </c:ext>
                <c:ext xmlns:c16="http://schemas.microsoft.com/office/drawing/2014/chart" uri="{C3380CC4-5D6E-409C-BE32-E72D297353CC}">
                  <c16:uniqueId val="{00000006-03B5-4FAA-A688-D6F4E64C40E4}"/>
                </c:ext>
              </c:extLst>
            </c:dLbl>
            <c:dLbl>
              <c:idx val="7"/>
              <c:tx>
                <c:strRef>
                  <c:f>Daten_Diagramme!$E$21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{C3CE6EBE-C623-4623-BA7C-0D80BBFB3469}</c15:txfldGUID>
                      <c15:f>Daten_Diagramme!$E$21</c15:f>
                      <c15:dlblFieldTableCache>
                        <c:ptCount val="1"/>
                        <c:pt idx="0">
                          <c:v>-5.2</c:v>
                        </c:pt>
                      </c15:dlblFieldTableCache>
                    </c15:dlblFTEntry>
                  </c15:dlblFieldTable>
                  <c15:showDataLabelsRange val="0"/>
                </c:ext>
                <c:ext xmlns:c16="http://schemas.microsoft.com/office/drawing/2014/chart" uri="{C3380CC4-5D6E-409C-BE32-E72D297353CC}">
                  <c16:uniqueId val="{00000007-03B5-4FAA-A688-D6F4E64C40E4}"/>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{FCE17D84-B335-4FF1-92CB-0264135FB1FE}</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03B5-4FAA-A688-D6F4E64C40E4}"/>
                </c:ext>
              </c:extLst>
            </c:dLbl>
            <c:dLbl>
              <c:idx val="9"/>
              <c:tx>
                <c:strRef>
                  <c:f>Daten_Diagramme!$E$23</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{DF27437E-2253-41B0-8905-F1C5EE42F25A}</c15:txfldGUID>
                      <c15:f>Daten_Diagramme!$E$23</c15:f>
                      <c15:dlblFieldTableCache>
                        <c:ptCount val="1"/>
                        <c:pt idx="0">
                          <c:v>-10.1</c:v>
                        </c:pt>
                      </c15:dlblFieldTableCache>
                    </c15:dlblFTEntry>
                  </c15:dlblFieldTable>
                  <c15:showDataLabelsRange val="0"/>
                </c:ext>
                <c:ext xmlns:c16="http://schemas.microsoft.com/office/drawing/2014/chart" uri="{C3380CC4-5D6E-409C-BE32-E72D297353CC}">
                  <c16:uniqueId val="{00000009-03B5-4FAA-A688-D6F4E64C40E4}"/>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{BA192B9C-4102-4D65-B47E-A015A3D395F0}</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03B5-4FAA-A688-D6F4E64C40E4}"/>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{92A86FFD-016D-4D1F-913A-B3A25B37E735}</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03B5-4FAA-A688-D6F4E64C40E4}"/>
                </c:ext>
              </c:extLst>
            </c:dLbl>
            <c:dLbl>
              <c:idx val="12"/>
              <c:tx>
                <c:strRef>
                  <c:f>Daten_Diagramme!$E$26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{A8674410-F2D5-4481-A66D-84917A61059D}</c15:txfldGUID>
                      <c15:f>Daten_Diagramme!$E$26</c15:f>
                      <c15:dlblFieldTableCache>
                        <c:ptCount val="1"/>
                        <c:pt idx="0">
                          <c:v>-2.0</c:v>
                        </c:pt>
                      </c15:dlblFieldTableCache>
                    </c15:dlblFTEntry>
                  </c15:dlblFieldTable>
                  <c15:showDataLabelsRange val="0"/>
                </c:ext>
                <c:ext xmlns:c16="http://schemas.microsoft.com/office/drawing/2014/chart" uri="{C3380CC4-5D6E-409C-BE32-E72D297353CC}">
                  <c16:uniqueId val="{0000000C-03B5-4FAA-A688-D6F4E64C40E4}"/>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{F4B5F918-3AFF-4881-971D-80152B66B25D}</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03B5-4FAA-A688-D6F4E64C40E4}"/>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{554F0482-D3E3-466B-8FB2-AA6F9D2962EB}</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03B5-4FAA-A688-D6F4E64C40E4}"/>
                </c:ext>
              </c:extLst>
            </c:dLbl>
            <c:dLbl>
              <c:idx val="15"/>
              <c:tx>
                <c:strRef>
                  <c:f>Daten_Diagramme!$E$29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{983F3B2D-A1E5-40B6-988D-038D88069440}</c15:txfldGUID>
                      <c15:f>Daten_Diagramme!$E$29</c15:f>
                      <c15:dlblFieldTableCache>
                        <c:ptCount val="1"/>
                        <c:pt idx="0">
                          <c:v>-15.6</c:v>
                        </c:pt>
                      </c15:dlblFieldTableCache>
                    </c15:dlblFTEntry>
                  </c15:dlblFieldTable>
                  <c15:showDataLabelsRange val="0"/>
                </c:ext>
                <c:ext xmlns:c16="http://schemas.microsoft.com/office/drawing/2014/chart" uri="{C3380CC4-5D6E-409C-BE32-E72D297353CC}">
                  <c16:uniqueId val="{0000000F-03B5-4FAA-A688-D6F4E64C40E4}"/>
                </c:ext>
              </c:extLst>
            </c:dLbl>
            <c:dLbl>
              <c:idx val="16"/>
              <c:tx>
                <c:strRef>
                  <c:f>Daten_Diagramme!$E$30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{8A9928D9-CDC5-4E27-90A4-BC2D4EB39C98}</c15:txfldGUID>
                      <c15:f>Daten_Diagramme!$E$30</c15:f>
                      <c15:dlblFieldTableCache>
                        <c:ptCount val="1"/>
                        <c:pt idx="0">
                          <c:v>-4.8</c:v>
                        </c:pt>
                      </c15:dlblFieldTableCache>
                    </c15:dlblFTEntry>
                  </c15:dlblFieldTable>
                  <c15:showDataLabelsRange val="0"/>
                </c:ext>
                <c:ext xmlns:c16="http://schemas.microsoft.com/office/drawing/2014/chart" uri="{C3380CC4-5D6E-409C-BE32-E72D297353CC}">
                  <c16:uniqueId val="{00000010-03B5-4FAA-A688-D6F4E64C40E4}"/>
                </c:ext>
              </c:extLst>
            </c:dLbl>
            <c:dLbl>
              <c:idx val="17"/>
              <c:tx>
                <c:strRef>
                  <c:f>Daten_Diagramme!$E$31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{FEC1003F-C25E-4910-9E96-2CC0099148C6}</c15:txfldGUID>
                      <c15:f>Daten_Diagramme!$E$31</c15:f>
                      <c15:dlblFieldTableCache>
                        <c:ptCount val="1"/>
                        <c:pt idx="0">
                          <c:v>-3.8</c:v>
                        </c:pt>
                      </c15:dlblFieldTableCache>
                    </c15:dlblFTEntry>
                  </c15:dlblFieldTable>
                  <c15:showDataLabelsRange val="0"/>
                </c:ext>
                <c:ext xmlns:c16="http://schemas.microsoft.com/office/drawing/2014/chart" uri="{C3380CC4-5D6E-409C-BE32-E72D297353CC}">
                  <c16:uniqueId val="{00000011-03B5-4FAA-A688-D6F4E64C40E4}"/>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{9A1EEED0-0E1A-442A-9DB4-D0BFD1B1B58E}</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03B5-4FAA-A688-D6F4E64C40E4}"/>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{F9CE64B8-D8C6-4F32-B896-F7C18EC04BE9}</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03B5-4FAA-A688-D6F4E64C40E4}"/>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{E36D1CE6-05DD-4094-87FE-D30E2ACE9676}</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03B5-4FAA-A688-D6F4E64C40E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{2D8010CA-5AE0-473D-9D1E-E7AD7822A13E}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3B5-4FAA-A688-D6F4E64C40E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{A8DFE6C9-B048-46B4-B012-BAD93939275E}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3B5-4FAA-A688-D6F4E64C40E4}"/>
                </c:ext>
              </c:extLst>
            </c:dLbl>
            <c:dLbl>
              <c:idx val="23"/>
              <c:tx>
                <c:strRef>
                  <c:f>Daten_Diagramme!$E$37</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{7F05AD70-4235-4D21-8A7B-7B7B2CE9C373}</c15:txfldGUID>
                      <c15:f>Daten_Diagramme!$E$37</c15:f>
                      <c15:dlblFieldTableCache>
                        <c:ptCount val="1"/>
                        <c:pt idx="0">
                          <c:v>-17.4</c:v>
                        </c:pt>
                      </c15:dlblFieldTableCache>
                    </c15:dlblFTEntry>
                  </c15:dlblFieldTable>
                  <c15:showDataLabelsRange val="0"/>
                </c:ext>
                <c:ext xmlns:c16="http://schemas.microsoft.com/office/drawing/2014/chart" uri="{C3380CC4-5D6E-409C-BE32-E72D297353CC}">
                  <c16:uniqueId val="{00000017-03B5-4FAA-A688-D6F4E64C40E4}"/>
                </c:ext>
              </c:extLst>
            </c:dLbl>
            <c:dLbl>
              <c:idx val="24"/>
              <c:tx>
                <c:strRef>
                  <c:f>Daten_Diagramme!$E$38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{C611D633-4FDF-495F-8142-0B475712FE10}</c15:txfldGUID>
                      <c15:f>Daten_Diagramme!$E$38</c15:f>
                      <c15:dlblFieldTableCache>
                        <c:ptCount val="1"/>
                        <c:pt idx="0">
                          <c:v>-7.2</c:v>
                        </c:pt>
                      </c15:dlblFieldTableCache>
                    </c15:dlblFTEntry>
                  </c15:dlblFieldTable>
                  <c15:showDataLabelsRange val="0"/>
                </c:ext>
                <c:ext xmlns:c16="http://schemas.microsoft.com/office/drawing/2014/chart" uri="{C3380CC4-5D6E-409C-BE32-E72D297353CC}">
                  <c16:uniqueId val="{00000018-03B5-4FAA-A688-D6F4E64C40E4}"/>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{68769483-2336-4A8C-B057-02BB04385049}</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03B5-4FAA-A688-D6F4E64C40E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{0D9337FA-F18F-402C-AE99-5E4C68DF970E}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3B5-4FAA-A688-D6F4E64C40E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{0258EB8E-6D2C-4EBD-8131-0A92AF97F8EA}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3B5-4FAA-A688-D6F4E64C40E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{2A87BEE7-251D-4158-AD03-E881711A5D7F}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3B5-4FAA-A688-D6F4E64C40E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{95BF7E17-644B-4E17-ACB0-093BE6939CA9}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3B5-4FAA-A688-D6F4E64C40E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{75A5FB66-D1D6-4F72-AA6A-8F4A7B032368}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3B5-4FAA-A688-D6F4E64C40E4}"/>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{BF9455FD-03C9-4EF1-A17F-551C23B2B783}</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03B5-4FAA-A688-D6F4E64C4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-2.4929463146909905</c:v>
                </c:pt>
                <c:pt idx="1">
                  <c:v>-17.355371900826448</c:v>
                </c:pt>
                <c:pt idx="2">
                  <c:v>-24.489795918367346</c:v>
                </c:pt>
                <c:pt idx="3">
                  <c:v>-8.0557707203718056</c:v>
                </c:pt>
                <c:pt idx="4">
                  <c:v>-6.636155606407323</c:v>
                </c:pt>
                <c:pt idx="5">
                  <c:v>-8.0114449213161656</c:v>
                </c:pt>
                <c:pt idx="6">
                  <c:v>-12.258064516129032</c:v>
                </c:pt>
                <c:pt idx="7">
                  <c:v>-5.2331113225499521</c:v>
                </c:pt>
                <c:pt idx="8">
                  <c:v>2.0303383897316221</c:v>
                </c:pt>
                <c:pt idx="9">
                  <c:v>-10.072815533980583</c:v>
                </c:pt>
                <c:pt idx="10">
                  <c:v>-7.4492099322799099</c:v>
                </c:pt>
                <c:pt idx="11">
                  <c:v>2.816901408450704</c:v>
                </c:pt>
                <c:pt idx="12">
                  <c:v>-1.9841269841269842</c:v>
                </c:pt>
                <c:pt idx="13">
                  <c:v>-1.4156508061344868</c:v>
                </c:pt>
                <c:pt idx="14">
                  <c:v>-1.0923845193508115</c:v>
                </c:pt>
                <c:pt idx="15">
                  <c:v>-15.584415584415584</c:v>
                </c:pt>
                <c:pt idx="16">
                  <c:v>-4.7619047619047619</c:v>
                </c:pt>
                <c:pt idx="17">
                  <c:v>-3.8004750593824226</c:v>
                </c:pt>
                <c:pt idx="18">
                  <c:v>0.9696186166774402</c:v>
                </c:pt>
                <c:pt idx="19">
                  <c:v>-3.5113386978785663</c:v>
                </c:pt>
                <c:pt idx="20">
                  <c:v>1.80770238407126</c:v>
                </c:pt>
                <c:pt idx="21">
                  <c:v>0</c:v>
                </c:pt>
                <c:pt idx="23">
                  <c:v>-17.355371900826448</c:v>
                </c:pt>
                <c:pt idx="24">
                  <c:v>-7.1518193224592217</c:v>
                </c:pt>
                <c:pt idx="25">
                  <c:v>-1.9434931506849316</c:v>
                </c:pt>
              </c:numCache>
            </c:numRef>
          </c:val>
          <c:extLst>
            <c:ext xmlns:c16="http://schemas.microsoft.com/office/drawing/2014/chart" uri="{C3380CC4-5D6E-409C-BE32-E72D297353CC}">
              <c16:uniqueId val="{00000020-03B5-4FAA-A688-D6F4E64C40E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{AE89F43D-2AF3-4869-8E84-7BBDF0D0721D}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3B5-4FAA-A688-D6F4E64C40E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{3C4BABE2-CAD9-493D-B987-EE25F7EFF00E}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3B5-4FAA-A688-D6F4E64C40E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{3BD325D1-A9C3-4090-95FF-831E7F6B1DAC}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3B5-4FAA-A688-D6F4E64C40E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{047CC7BB-20D1-49D7-949F-FA61A34A69DA}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3B5-4FAA-A688-D6F4E64C40E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{9C37ADFB-F916-434A-9867-DD47B1E6AA97}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3B5-4FAA-A688-D6F4E64C40E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{C0EE0279-7CEB-4B85-A6D8-D5322535C710}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3B5-4FAA-A688-D6F4E64C40E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{4E9EC127-D1C0-417F-AE80-464D29A3B8A0}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3B5-4FAA-A688-D6F4E64C40E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{079D6F40-EC55-4225-B3DD-71441EBB6C71}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3B5-4FAA-A688-D6F4E64C40E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{C32F2534-F3A2-4E72-89E6-8A9FE2242828}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3B5-4FAA-A688-D6F4E64C40E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{D5FAA7D4-CC42-4442-864A-B91154FFDEB3}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3B5-4FAA-A688-D6F4E64C40E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{32C760DB-8EE0-4157-803D-79D89427BB23}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3B5-4FAA-A688-D6F4E64C40E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{0AD05E27-F337-4B23-9B05-7E71A239E2CE}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3B5-4FAA-A688-D6F4E64C40E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{AB619C2C-5149-41D3-97BA-26C5F1B8143B}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3B5-4FAA-A688-D6F4E64C40E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{314A9A75-FF43-4028-B12F-562C61D912B8}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3B5-4FAA-A688-D6F4E64C40E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{66811A71-A4E3-4607-B9E4-BF2D3ED35494}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3B5-4FAA-A688-D6F4E64C40E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{885B8204-D35D-4410-8AD0-B56B53D16A75}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3B5-4FAA-A688-D6F4E64C40E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{8528EF27-248B-4696-B6EB-578FE64E02BE}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3B5-4FAA-A688-D6F4E64C40E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{5DDB30FB-894F-400A-8FE0-952A71F59D14}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3B5-4FAA-A688-D6F4E64C40E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{DC9E661F-E655-4A66-95FA-2F1142AC8139}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3B5-4FAA-A688-D6F4E64C40E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{F8D28C2C-4AA5-41C7-ACF2-3212F7F949B5}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3B5-4FAA-A688-D6F4E64C40E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{C5BD5621-51F3-4FE9-8E62-3047AA811556}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3B5-4FAA-A688-D6F4E64C40E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{BF9FA5BF-8996-49D5-B416-B89D6A9E2FBE}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3B5-4FAA-A688-D6F4E64C40E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{6A9C95CE-05A7-4B0F-B820-F654ABAB27A9}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3B5-4FAA-A688-D6F4E64C40E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{533E4214-FFC1-460A-88AE-B375777E9E20}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3B5-4FAA-A688-D6F4E64C40E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{29967B58-69EE-4653-939C-A9DACA0164FE}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3B5-4FAA-A688-D6F4E64C40E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{1381F6BE-738A-4D31-8EB7-5B99153F7833}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3B5-4FAA-A688-D6F4E64C40E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{8F682E71-4352-496E-920D-5C2BE270C3F1}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3B5-4FAA-A688-D6F4E64C40E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{B96F6657-89DA-4F60-ACB1-EBDBB04F0A90}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3B5-4FAA-A688-D6F4E64C40E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{1320D101-C46D-4C9B-90BA-BE3899193F99}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3B5-4FAA-A688-D6F4E64C40E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{14FD1D18-895B-4612-815A-8C83F2DD7437}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3B5-4FAA-A688-D6F4E64C40E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{108E2E5D-358C-4257-A7AD-7AAF581070DD}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3B5-4FAA-A688-D6F4E64C40E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{F2D22C72-8603-4AF9-9614-D46DE7BF25D6}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3B5-4FAA-A688-D6F4E64C4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3B5-4FAA-A688-D6F4E64C40E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3B5-4FAA-A688-D6F4E64C40E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{2B5B4941-E3CD-48F5-A62E-1CA1CEF002F4}</c15:txfldGUID>
                      <c15:f>Diagramm!$I$46</c15:f>
                      <c15:dlblFieldTableCache>
                        <c:ptCount val="1"/>
                      </c15:dlblFieldTableCache>
                    </c15:dlblFTEntry>
                  </c15:dlblFieldTable>
                  <c15:showDataLabelsRange val="0"/>
                </c:ext>
                <c:ext xmlns:c16="http://schemas.microsoft.com/office/drawing/2014/chart" uri="{C3380CC4-5D6E-409C-BE32-E72D297353CC}">
                  <c16:uniqueId val="{00000000-2C4F-47B6-B976-A9316928DE2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{AAF6DEBB-7FAD-4421-BE3F-93F0CB0B1E02}</c15:txfldGUID>
                      <c15:f>Diagramm!$I$47</c15:f>
                      <c15:dlblFieldTableCache>
                        <c:ptCount val="1"/>
                      </c15:dlblFieldTableCache>
                    </c15:dlblFTEntry>
                  </c15:dlblFieldTable>
                  <c15:showDataLabelsRange val="0"/>
                </c:ext>
                <c:ext xmlns:c16="http://schemas.microsoft.com/office/drawing/2014/chart" uri="{C3380CC4-5D6E-409C-BE32-E72D297353CC}">
                  <c16:uniqueId val="{00000001-2C4F-47B6-B976-A9316928DE2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{A855F143-3485-4583-916E-ABD4C0EC25A8}</c15:txfldGUID>
                      <c15:f>Diagramm!$I$48</c15:f>
                      <c15:dlblFieldTableCache>
                        <c:ptCount val="1"/>
                      </c15:dlblFieldTableCache>
                    </c15:dlblFTEntry>
                  </c15:dlblFieldTable>
                  <c15:showDataLabelsRange val="0"/>
                </c:ext>
                <c:ext xmlns:c16="http://schemas.microsoft.com/office/drawing/2014/chart" uri="{C3380CC4-5D6E-409C-BE32-E72D297353CC}">
                  <c16:uniqueId val="{00000002-2C4F-47B6-B976-A9316928DE2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{16531422-BE23-4852-9033-8CA7B5E8D67F}</c15:txfldGUID>
                      <c15:f>Diagramm!$I$49</c15:f>
                      <c15:dlblFieldTableCache>
                        <c:ptCount val="1"/>
                      </c15:dlblFieldTableCache>
                    </c15:dlblFTEntry>
                  </c15:dlblFieldTable>
                  <c15:showDataLabelsRange val="0"/>
                </c:ext>
                <c:ext xmlns:c16="http://schemas.microsoft.com/office/drawing/2014/chart" uri="{C3380CC4-5D6E-409C-BE32-E72D297353CC}">
                  <c16:uniqueId val="{00000003-2C4F-47B6-B976-A9316928DE2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{BF397BB8-BC6A-42A5-A1D7-497656B2FA2F}</c15:txfldGUID>
                      <c15:f>Diagramm!$I$50</c15:f>
                      <c15:dlblFieldTableCache>
                        <c:ptCount val="1"/>
                      </c15:dlblFieldTableCache>
                    </c15:dlblFTEntry>
                  </c15:dlblFieldTable>
                  <c15:showDataLabelsRange val="0"/>
                </c:ext>
                <c:ext xmlns:c16="http://schemas.microsoft.com/office/drawing/2014/chart" uri="{C3380CC4-5D6E-409C-BE32-E72D297353CC}">
                  <c16:uniqueId val="{00000004-2C4F-47B6-B976-A9316928DE2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{A18667B5-6CD6-4917-BF6A-5407CD540AA3}</c15:txfldGUID>
                      <c15:f>Diagramm!$I$51</c15:f>
                      <c15:dlblFieldTableCache>
                        <c:ptCount val="1"/>
                      </c15:dlblFieldTableCache>
                    </c15:dlblFTEntry>
                  </c15:dlblFieldTable>
                  <c15:showDataLabelsRange val="0"/>
                </c:ext>
                <c:ext xmlns:c16="http://schemas.microsoft.com/office/drawing/2014/chart" uri="{C3380CC4-5D6E-409C-BE32-E72D297353CC}">
                  <c16:uniqueId val="{00000005-2C4F-47B6-B976-A9316928DE2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{87C53E82-0955-4F3E-8378-0A93CB9D4A3B}</c15:txfldGUID>
                      <c15:f>Diagramm!$I$52</c15:f>
                      <c15:dlblFieldTableCache>
                        <c:ptCount val="1"/>
                      </c15:dlblFieldTableCache>
                    </c15:dlblFTEntry>
                  </c15:dlblFieldTable>
                  <c15:showDataLabelsRange val="0"/>
                </c:ext>
                <c:ext xmlns:c16="http://schemas.microsoft.com/office/drawing/2014/chart" uri="{C3380CC4-5D6E-409C-BE32-E72D297353CC}">
                  <c16:uniqueId val="{00000006-2C4F-47B6-B976-A9316928DE2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{12249D92-6E2E-4D6C-8D68-E70D796BFADB}</c15:txfldGUID>
                      <c15:f>Diagramm!$I$53</c15:f>
                      <c15:dlblFieldTableCache>
                        <c:ptCount val="1"/>
                      </c15:dlblFieldTableCache>
                    </c15:dlblFTEntry>
                  </c15:dlblFieldTable>
                  <c15:showDataLabelsRange val="0"/>
                </c:ext>
                <c:ext xmlns:c16="http://schemas.microsoft.com/office/drawing/2014/chart" uri="{C3380CC4-5D6E-409C-BE32-E72D297353CC}">
                  <c16:uniqueId val="{00000007-2C4F-47B6-B976-A9316928DE2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{812D6B45-99A1-4655-B3F8-ECC1160FDD38}</c15:txfldGUID>
                      <c15:f>Diagramm!$I$54</c15:f>
                      <c15:dlblFieldTableCache>
                        <c:ptCount val="1"/>
                      </c15:dlblFieldTableCache>
                    </c15:dlblFTEntry>
                  </c15:dlblFieldTable>
                  <c15:showDataLabelsRange val="0"/>
                </c:ext>
                <c:ext xmlns:c16="http://schemas.microsoft.com/office/drawing/2014/chart" uri="{C3380CC4-5D6E-409C-BE32-E72D297353CC}">
                  <c16:uniqueId val="{00000008-2C4F-47B6-B976-A9316928DE2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{0255CA2C-7C06-4570-8D32-AE602D1E07D6}</c15:txfldGUID>
                      <c15:f>Diagramm!$I$55</c15:f>
                      <c15:dlblFieldTableCache>
                        <c:ptCount val="1"/>
                      </c15:dlblFieldTableCache>
                    </c15:dlblFTEntry>
                  </c15:dlblFieldTable>
                  <c15:showDataLabelsRange val="0"/>
                </c:ext>
                <c:ext xmlns:c16="http://schemas.microsoft.com/office/drawing/2014/chart" uri="{C3380CC4-5D6E-409C-BE32-E72D297353CC}">
                  <c16:uniqueId val="{00000009-2C4F-47B6-B976-A9316928DE2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{3D69AC1F-9F2B-4841-B737-940DAB2613BC}</c15:txfldGUID>
                      <c15:f>Diagramm!$I$56</c15:f>
                      <c15:dlblFieldTableCache>
                        <c:ptCount val="1"/>
                      </c15:dlblFieldTableCache>
                    </c15:dlblFTEntry>
                  </c15:dlblFieldTable>
                  <c15:showDataLabelsRange val="0"/>
                </c:ext>
                <c:ext xmlns:c16="http://schemas.microsoft.com/office/drawing/2014/chart" uri="{C3380CC4-5D6E-409C-BE32-E72D297353CC}">
                  <c16:uniqueId val="{0000000A-2C4F-47B6-B976-A9316928DE2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{D442F38A-9C2A-4928-907F-42CACA24F600}</c15:txfldGUID>
                      <c15:f>Diagramm!$I$57</c15:f>
                      <c15:dlblFieldTableCache>
                        <c:ptCount val="1"/>
                      </c15:dlblFieldTableCache>
                    </c15:dlblFTEntry>
                  </c15:dlblFieldTable>
                  <c15:showDataLabelsRange val="0"/>
                </c:ext>
                <c:ext xmlns:c16="http://schemas.microsoft.com/office/drawing/2014/chart" uri="{C3380CC4-5D6E-409C-BE32-E72D297353CC}">
                  <c16:uniqueId val="{0000000B-2C4F-47B6-B976-A9316928DE2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{2A22C2BF-5686-4284-A65E-0DB8DD7B9B66}</c15:txfldGUID>
                      <c15:f>Diagramm!$I$58</c15:f>
                      <c15:dlblFieldTableCache>
                        <c:ptCount val="1"/>
                      </c15:dlblFieldTableCache>
                    </c15:dlblFTEntry>
                  </c15:dlblFieldTable>
                  <c15:showDataLabelsRange val="0"/>
                </c:ext>
                <c:ext xmlns:c16="http://schemas.microsoft.com/office/drawing/2014/chart" uri="{C3380CC4-5D6E-409C-BE32-E72D297353CC}">
                  <c16:uniqueId val="{0000000C-2C4F-47B6-B976-A9316928DE2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{DC9172C9-ED28-46EA-87B5-AF245A9160CE}</c15:txfldGUID>
                      <c15:f>Diagramm!$I$59</c15:f>
                      <c15:dlblFieldTableCache>
                        <c:ptCount val="1"/>
                      </c15:dlblFieldTableCache>
                    </c15:dlblFTEntry>
                  </c15:dlblFieldTable>
                  <c15:showDataLabelsRange val="0"/>
                </c:ext>
                <c:ext xmlns:c16="http://schemas.microsoft.com/office/drawing/2014/chart" uri="{C3380CC4-5D6E-409C-BE32-E72D297353CC}">
                  <c16:uniqueId val="{0000000D-2C4F-47B6-B976-A9316928DE2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{9F1EA8A6-7A11-4180-9490-CE7E015E0FC5}</c15:txfldGUID>
                      <c15:f>Diagramm!$I$60</c15:f>
                      <c15:dlblFieldTableCache>
                        <c:ptCount val="1"/>
                      </c15:dlblFieldTableCache>
                    </c15:dlblFTEntry>
                  </c15:dlblFieldTable>
                  <c15:showDataLabelsRange val="0"/>
                </c:ext>
                <c:ext xmlns:c16="http://schemas.microsoft.com/office/drawing/2014/chart" uri="{C3380CC4-5D6E-409C-BE32-E72D297353CC}">
                  <c16:uniqueId val="{0000000E-2C4F-47B6-B976-A9316928DE2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{36890ED7-CD7B-4F7B-8193-DBC0A6D6D8E4}</c15:txfldGUID>
                      <c15:f>Diagramm!$I$61</c15:f>
                      <c15:dlblFieldTableCache>
                        <c:ptCount val="1"/>
                      </c15:dlblFieldTableCache>
                    </c15:dlblFTEntry>
                  </c15:dlblFieldTable>
                  <c15:showDataLabelsRange val="0"/>
                </c:ext>
                <c:ext xmlns:c16="http://schemas.microsoft.com/office/drawing/2014/chart" uri="{C3380CC4-5D6E-409C-BE32-E72D297353CC}">
                  <c16:uniqueId val="{0000000F-2C4F-47B6-B976-A9316928DE2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{344A9A54-732C-4536-B024-EB5880DFA785}</c15:txfldGUID>
                      <c15:f>Diagramm!$I$62</c15:f>
                      <c15:dlblFieldTableCache>
                        <c:ptCount val="1"/>
                      </c15:dlblFieldTableCache>
                    </c15:dlblFTEntry>
                  </c15:dlblFieldTable>
                  <c15:showDataLabelsRange val="0"/>
                </c:ext>
                <c:ext xmlns:c16="http://schemas.microsoft.com/office/drawing/2014/chart" uri="{C3380CC4-5D6E-409C-BE32-E72D297353CC}">
                  <c16:uniqueId val="{00000010-2C4F-47B6-B976-A9316928DE2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{8EF86693-F665-4689-8F96-9D7E1515EC30}</c15:txfldGUID>
                      <c15:f>Diagramm!$I$63</c15:f>
                      <c15:dlblFieldTableCache>
                        <c:ptCount val="1"/>
                      </c15:dlblFieldTableCache>
                    </c15:dlblFTEntry>
                  </c15:dlblFieldTable>
                  <c15:showDataLabelsRange val="0"/>
                </c:ext>
                <c:ext xmlns:c16="http://schemas.microsoft.com/office/drawing/2014/chart" uri="{C3380CC4-5D6E-409C-BE32-E72D297353CC}">
                  <c16:uniqueId val="{00000011-2C4F-47B6-B976-A9316928DE2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{09996D6C-8DFD-4A05-8C8B-3976806C63C5}</c15:txfldGUID>
                      <c15:f>Diagramm!$I$64</c15:f>
                      <c15:dlblFieldTableCache>
                        <c:ptCount val="1"/>
                      </c15:dlblFieldTableCache>
                    </c15:dlblFTEntry>
                  </c15:dlblFieldTable>
                  <c15:showDataLabelsRange val="0"/>
                </c:ext>
                <c:ext xmlns:c16="http://schemas.microsoft.com/office/drawing/2014/chart" uri="{C3380CC4-5D6E-409C-BE32-E72D297353CC}">
                  <c16:uniqueId val="{00000012-2C4F-47B6-B976-A9316928DE2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{A8681E54-0F4B-4334-BCBA-7A00F1B00FE1}</c15:txfldGUID>
                      <c15:f>Diagramm!$I$65</c15:f>
                      <c15:dlblFieldTableCache>
                        <c:ptCount val="1"/>
                      </c15:dlblFieldTableCache>
                    </c15:dlblFTEntry>
                  </c15:dlblFieldTable>
                  <c15:showDataLabelsRange val="0"/>
                </c:ext>
                <c:ext xmlns:c16="http://schemas.microsoft.com/office/drawing/2014/chart" uri="{C3380CC4-5D6E-409C-BE32-E72D297353CC}">
                  <c16:uniqueId val="{00000013-2C4F-47B6-B976-A9316928DE2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{736E39C0-D073-4667-9B2E-F4BE236B12EC}</c15:txfldGUID>
                      <c15:f>Diagramm!$I$66</c15:f>
                      <c15:dlblFieldTableCache>
                        <c:ptCount val="1"/>
                      </c15:dlblFieldTableCache>
                    </c15:dlblFTEntry>
                  </c15:dlblFieldTable>
                  <c15:showDataLabelsRange val="0"/>
                </c:ext>
                <c:ext xmlns:c16="http://schemas.microsoft.com/office/drawing/2014/chart" uri="{C3380CC4-5D6E-409C-BE32-E72D297353CC}">
                  <c16:uniqueId val="{00000014-2C4F-47B6-B976-A9316928DE2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{D348532A-E2B0-4648-8616-E2EED83F2127}</c15:txfldGUID>
                      <c15:f>Diagramm!$I$67</c15:f>
                      <c15:dlblFieldTableCache>
                        <c:ptCount val="1"/>
                      </c15:dlblFieldTableCache>
                    </c15:dlblFTEntry>
                  </c15:dlblFieldTable>
                  <c15:showDataLabelsRange val="0"/>
                </c:ext>
                <c:ext xmlns:c16="http://schemas.microsoft.com/office/drawing/2014/chart" uri="{C3380CC4-5D6E-409C-BE32-E72D297353CC}">
                  <c16:uniqueId val="{00000015-2C4F-47B6-B976-A9316928DE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C4F-47B6-B976-A9316928DE2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{E546168F-3BA7-4524-AFBF-549080AA2DC2}</c15:txfldGUID>
                      <c15:f>Diagramm!$K$46</c15:f>
                      <c15:dlblFieldTableCache>
                        <c:ptCount val="1"/>
                      </c15:dlblFieldTableCache>
                    </c15:dlblFTEntry>
                  </c15:dlblFieldTable>
                  <c15:showDataLabelsRange val="0"/>
                </c:ext>
                <c:ext xmlns:c16="http://schemas.microsoft.com/office/drawing/2014/chart" uri="{C3380CC4-5D6E-409C-BE32-E72D297353CC}">
                  <c16:uniqueId val="{00000017-2C4F-47B6-B976-A9316928DE2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{9C5A5BBD-76C0-4D44-AA0E-38087DD1B371}</c15:txfldGUID>
                      <c15:f>Diagramm!$K$47</c15:f>
                      <c15:dlblFieldTableCache>
                        <c:ptCount val="1"/>
                      </c15:dlblFieldTableCache>
                    </c15:dlblFTEntry>
                  </c15:dlblFieldTable>
                  <c15:showDataLabelsRange val="0"/>
                </c:ext>
                <c:ext xmlns:c16="http://schemas.microsoft.com/office/drawing/2014/chart" uri="{C3380CC4-5D6E-409C-BE32-E72D297353CC}">
                  <c16:uniqueId val="{00000018-2C4F-47B6-B976-A9316928DE2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{34D043D5-E69C-48E5-9043-4486002B7086}</c15:txfldGUID>
                      <c15:f>Diagramm!$K$48</c15:f>
                      <c15:dlblFieldTableCache>
                        <c:ptCount val="1"/>
                      </c15:dlblFieldTableCache>
                    </c15:dlblFTEntry>
                  </c15:dlblFieldTable>
                  <c15:showDataLabelsRange val="0"/>
                </c:ext>
                <c:ext xmlns:c16="http://schemas.microsoft.com/office/drawing/2014/chart" uri="{C3380CC4-5D6E-409C-BE32-E72D297353CC}">
                  <c16:uniqueId val="{00000019-2C4F-47B6-B976-A9316928DE2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{2C193AD6-7F83-4C52-97B2-73AA3785B4E5}</c15:txfldGUID>
                      <c15:f>Diagramm!$K$49</c15:f>
                      <c15:dlblFieldTableCache>
                        <c:ptCount val="1"/>
                      </c15:dlblFieldTableCache>
                    </c15:dlblFTEntry>
                  </c15:dlblFieldTable>
                  <c15:showDataLabelsRange val="0"/>
                </c:ext>
                <c:ext xmlns:c16="http://schemas.microsoft.com/office/drawing/2014/chart" uri="{C3380CC4-5D6E-409C-BE32-E72D297353CC}">
                  <c16:uniqueId val="{0000001A-2C4F-47B6-B976-A9316928DE2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{AF3F7CCB-5C0B-44C0-B2C0-3B8D1E9BE5CB}</c15:txfldGUID>
                      <c15:f>Diagramm!$K$50</c15:f>
                      <c15:dlblFieldTableCache>
                        <c:ptCount val="1"/>
                      </c15:dlblFieldTableCache>
                    </c15:dlblFTEntry>
                  </c15:dlblFieldTable>
                  <c15:showDataLabelsRange val="0"/>
                </c:ext>
                <c:ext xmlns:c16="http://schemas.microsoft.com/office/drawing/2014/chart" uri="{C3380CC4-5D6E-409C-BE32-E72D297353CC}">
                  <c16:uniqueId val="{0000001B-2C4F-47B6-B976-A9316928DE2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{015B9B61-AA52-4745-8DD0-2AC37920B185}</c15:txfldGUID>
                      <c15:f>Diagramm!$K$51</c15:f>
                      <c15:dlblFieldTableCache>
                        <c:ptCount val="1"/>
                      </c15:dlblFieldTableCache>
                    </c15:dlblFTEntry>
                  </c15:dlblFieldTable>
                  <c15:showDataLabelsRange val="0"/>
                </c:ext>
                <c:ext xmlns:c16="http://schemas.microsoft.com/office/drawing/2014/chart" uri="{C3380CC4-5D6E-409C-BE32-E72D297353CC}">
                  <c16:uniqueId val="{0000001C-2C4F-47B6-B976-A9316928DE2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{4385F3D6-96D3-4BF6-87AD-173DA9A9A309}</c15:txfldGUID>
                      <c15:f>Diagramm!$K$52</c15:f>
                      <c15:dlblFieldTableCache>
                        <c:ptCount val="1"/>
                      </c15:dlblFieldTableCache>
                    </c15:dlblFTEntry>
                  </c15:dlblFieldTable>
                  <c15:showDataLabelsRange val="0"/>
                </c:ext>
                <c:ext xmlns:c16="http://schemas.microsoft.com/office/drawing/2014/chart" uri="{C3380CC4-5D6E-409C-BE32-E72D297353CC}">
                  <c16:uniqueId val="{0000001D-2C4F-47B6-B976-A9316928DE2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{5D463A25-4783-4ED9-B94B-19A8D89B2F4E}</c15:txfldGUID>
                      <c15:f>Diagramm!$K$53</c15:f>
                      <c15:dlblFieldTableCache>
                        <c:ptCount val="1"/>
                      </c15:dlblFieldTableCache>
                    </c15:dlblFTEntry>
                  </c15:dlblFieldTable>
                  <c15:showDataLabelsRange val="0"/>
                </c:ext>
                <c:ext xmlns:c16="http://schemas.microsoft.com/office/drawing/2014/chart" uri="{C3380CC4-5D6E-409C-BE32-E72D297353CC}">
                  <c16:uniqueId val="{0000001E-2C4F-47B6-B976-A9316928DE2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{F036BADF-4110-48B6-A2C0-F8E235FAC490}</c15:txfldGUID>
                      <c15:f>Diagramm!$K$54</c15:f>
                      <c15:dlblFieldTableCache>
                        <c:ptCount val="1"/>
                      </c15:dlblFieldTableCache>
                    </c15:dlblFTEntry>
                  </c15:dlblFieldTable>
                  <c15:showDataLabelsRange val="0"/>
                </c:ext>
                <c:ext xmlns:c16="http://schemas.microsoft.com/office/drawing/2014/chart" uri="{C3380CC4-5D6E-409C-BE32-E72D297353CC}">
                  <c16:uniqueId val="{0000001F-2C4F-47B6-B976-A9316928DE2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{A38D0759-FD57-4B8D-8F21-FEB9ED5E2725}</c15:txfldGUID>
                      <c15:f>Diagramm!$K$55</c15:f>
                      <c15:dlblFieldTableCache>
                        <c:ptCount val="1"/>
                      </c15:dlblFieldTableCache>
                    </c15:dlblFTEntry>
                  </c15:dlblFieldTable>
                  <c15:showDataLabelsRange val="0"/>
                </c:ext>
                <c:ext xmlns:c16="http://schemas.microsoft.com/office/drawing/2014/chart" uri="{C3380CC4-5D6E-409C-BE32-E72D297353CC}">
                  <c16:uniqueId val="{00000020-2C4F-47B6-B976-A9316928DE2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{CA4B827C-512B-4F8F-825B-858FEFA2305B}</c15:txfldGUID>
                      <c15:f>Diagramm!$K$56</c15:f>
                      <c15:dlblFieldTableCache>
                        <c:ptCount val="1"/>
                      </c15:dlblFieldTableCache>
                    </c15:dlblFTEntry>
                  </c15:dlblFieldTable>
                  <c15:showDataLabelsRange val="0"/>
                </c:ext>
                <c:ext xmlns:c16="http://schemas.microsoft.com/office/drawing/2014/chart" uri="{C3380CC4-5D6E-409C-BE32-E72D297353CC}">
                  <c16:uniqueId val="{00000021-2C4F-47B6-B976-A9316928DE2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{50BCC502-2393-44BC-915A-A00764AE0A71}</c15:txfldGUID>
                      <c15:f>Diagramm!$K$57</c15:f>
                      <c15:dlblFieldTableCache>
                        <c:ptCount val="1"/>
                      </c15:dlblFieldTableCache>
                    </c15:dlblFTEntry>
                  </c15:dlblFieldTable>
                  <c15:showDataLabelsRange val="0"/>
                </c:ext>
                <c:ext xmlns:c16="http://schemas.microsoft.com/office/drawing/2014/chart" uri="{C3380CC4-5D6E-409C-BE32-E72D297353CC}">
                  <c16:uniqueId val="{00000022-2C4F-47B6-B976-A9316928DE2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{9230DD7F-C44B-4733-B1F0-351FC6902AB6}</c15:txfldGUID>
                      <c15:f>Diagramm!$K$58</c15:f>
                      <c15:dlblFieldTableCache>
                        <c:ptCount val="1"/>
                      </c15:dlblFieldTableCache>
                    </c15:dlblFTEntry>
                  </c15:dlblFieldTable>
                  <c15:showDataLabelsRange val="0"/>
                </c:ext>
                <c:ext xmlns:c16="http://schemas.microsoft.com/office/drawing/2014/chart" uri="{C3380CC4-5D6E-409C-BE32-E72D297353CC}">
                  <c16:uniqueId val="{00000023-2C4F-47B6-B976-A9316928DE2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{70720CF4-3162-4417-8E87-C6B65AF0C6E9}</c15:txfldGUID>
                      <c15:f>Diagramm!$K$59</c15:f>
                      <c15:dlblFieldTableCache>
                        <c:ptCount val="1"/>
                      </c15:dlblFieldTableCache>
                    </c15:dlblFTEntry>
                  </c15:dlblFieldTable>
                  <c15:showDataLabelsRange val="0"/>
                </c:ext>
                <c:ext xmlns:c16="http://schemas.microsoft.com/office/drawing/2014/chart" uri="{C3380CC4-5D6E-409C-BE32-E72D297353CC}">
                  <c16:uniqueId val="{00000024-2C4F-47B6-B976-A9316928DE2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{F5666043-546C-40B3-8E1A-FEC0118C02D3}</c15:txfldGUID>
                      <c15:f>Diagramm!$K$60</c15:f>
                      <c15:dlblFieldTableCache>
                        <c:ptCount val="1"/>
                      </c15:dlblFieldTableCache>
                    </c15:dlblFTEntry>
                  </c15:dlblFieldTable>
                  <c15:showDataLabelsRange val="0"/>
                </c:ext>
                <c:ext xmlns:c16="http://schemas.microsoft.com/office/drawing/2014/chart" uri="{C3380CC4-5D6E-409C-BE32-E72D297353CC}">
                  <c16:uniqueId val="{00000025-2C4F-47B6-B976-A9316928DE2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{E04517C7-F5BF-4D12-9961-7A5EDDB00FE8}</c15:txfldGUID>
                      <c15:f>Diagramm!$K$61</c15:f>
                      <c15:dlblFieldTableCache>
                        <c:ptCount val="1"/>
                      </c15:dlblFieldTableCache>
                    </c15:dlblFTEntry>
                  </c15:dlblFieldTable>
                  <c15:showDataLabelsRange val="0"/>
                </c:ext>
                <c:ext xmlns:c16="http://schemas.microsoft.com/office/drawing/2014/chart" uri="{C3380CC4-5D6E-409C-BE32-E72D297353CC}">
                  <c16:uniqueId val="{00000026-2C4F-47B6-B976-A9316928DE2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{8BB325D6-174C-42D3-B8A9-3748095BC0E3}</c15:txfldGUID>
                      <c15:f>Diagramm!$K$62</c15:f>
                      <c15:dlblFieldTableCache>
                        <c:ptCount val="1"/>
                      </c15:dlblFieldTableCache>
                    </c15:dlblFTEntry>
                  </c15:dlblFieldTable>
                  <c15:showDataLabelsRange val="0"/>
                </c:ext>
                <c:ext xmlns:c16="http://schemas.microsoft.com/office/drawing/2014/chart" uri="{C3380CC4-5D6E-409C-BE32-E72D297353CC}">
                  <c16:uniqueId val="{00000027-2C4F-47B6-B976-A9316928DE2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{080AE8CD-FFB7-4330-ABE7-73359AB03037}</c15:txfldGUID>
                      <c15:f>Diagramm!$K$63</c15:f>
                      <c15:dlblFieldTableCache>
                        <c:ptCount val="1"/>
                      </c15:dlblFieldTableCache>
                    </c15:dlblFTEntry>
                  </c15:dlblFieldTable>
                  <c15:showDataLabelsRange val="0"/>
                </c:ext>
                <c:ext xmlns:c16="http://schemas.microsoft.com/office/drawing/2014/chart" uri="{C3380CC4-5D6E-409C-BE32-E72D297353CC}">
                  <c16:uniqueId val="{00000028-2C4F-47B6-B976-A9316928DE2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{6958CCDF-3E4B-444F-837A-7D8F8BFAD7A9}</c15:txfldGUID>
                      <c15:f>Diagramm!$K$64</c15:f>
                      <c15:dlblFieldTableCache>
                        <c:ptCount val="1"/>
                      </c15:dlblFieldTableCache>
                    </c15:dlblFTEntry>
                  </c15:dlblFieldTable>
                  <c15:showDataLabelsRange val="0"/>
                </c:ext>
                <c:ext xmlns:c16="http://schemas.microsoft.com/office/drawing/2014/chart" uri="{C3380CC4-5D6E-409C-BE32-E72D297353CC}">
                  <c16:uniqueId val="{00000029-2C4F-47B6-B976-A9316928DE2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{48F477E7-6E99-4715-AC8B-57DD1DBCD3E4}</c15:txfldGUID>
                      <c15:f>Diagramm!$K$65</c15:f>
                      <c15:dlblFieldTableCache>
                        <c:ptCount val="1"/>
                      </c15:dlblFieldTableCache>
                    </c15:dlblFTEntry>
                  </c15:dlblFieldTable>
                  <c15:showDataLabelsRange val="0"/>
                </c:ext>
                <c:ext xmlns:c16="http://schemas.microsoft.com/office/drawing/2014/chart" uri="{C3380CC4-5D6E-409C-BE32-E72D297353CC}">
                  <c16:uniqueId val="{0000002A-2C4F-47B6-B976-A9316928DE2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{49E5FA2B-C79B-41FA-B800-14560D891657}</c15:txfldGUID>
                      <c15:f>Diagramm!$K$66</c15:f>
                      <c15:dlblFieldTableCache>
                        <c:ptCount val="1"/>
                      </c15:dlblFieldTableCache>
                    </c15:dlblFTEntry>
                  </c15:dlblFieldTable>
                  <c15:showDataLabelsRange val="0"/>
                </c:ext>
                <c:ext xmlns:c16="http://schemas.microsoft.com/office/drawing/2014/chart" uri="{C3380CC4-5D6E-409C-BE32-E72D297353CC}">
                  <c16:uniqueId val="{0000002B-2C4F-47B6-B976-A9316928DE2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{178FCFE0-C9C4-4869-A78A-1BEE5497B1A3}</c15:txfldGUID>
                      <c15:f>Diagramm!$K$67</c15:f>
                      <c15:dlblFieldTableCache>
                        <c:ptCount val="1"/>
                      </c15:dlblFieldTableCache>
                    </c15:dlblFTEntry>
                  </c15:dlblFieldTable>
                  <c15:showDataLabelsRange val="0"/>
                </c:ext>
                <c:ext xmlns:c16="http://schemas.microsoft.com/office/drawing/2014/chart" uri="{C3380CC4-5D6E-409C-BE32-E72D297353CC}">
                  <c16:uniqueId val="{0000002C-2C4F-47B6-B976-A9316928DE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C4F-47B6-B976-A9316928DE2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{60CC4EA6-21D8-472B-AD53-70D6BD9E14D4}</c15:txfldGUID>
                      <c15:f>Diagramm!$J$46</c15:f>
                      <c15:dlblFieldTableCache>
                        <c:ptCount val="1"/>
                      </c15:dlblFieldTableCache>
                    </c15:dlblFTEntry>
                  </c15:dlblFieldTable>
                  <c15:showDataLabelsRange val="0"/>
                </c:ext>
                <c:ext xmlns:c16="http://schemas.microsoft.com/office/drawing/2014/chart" uri="{C3380CC4-5D6E-409C-BE32-E72D297353CC}">
                  <c16:uniqueId val="{0000002E-2C4F-47B6-B976-A9316928DE2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{01C92B56-5D17-4481-8954-EFC789AD4F1A}</c15:txfldGUID>
                      <c15:f>Diagramm!$J$47</c15:f>
                      <c15:dlblFieldTableCache>
                        <c:ptCount val="1"/>
                      </c15:dlblFieldTableCache>
                    </c15:dlblFTEntry>
                  </c15:dlblFieldTable>
                  <c15:showDataLabelsRange val="0"/>
                </c:ext>
                <c:ext xmlns:c16="http://schemas.microsoft.com/office/drawing/2014/chart" uri="{C3380CC4-5D6E-409C-BE32-E72D297353CC}">
                  <c16:uniqueId val="{0000002F-2C4F-47B6-B976-A9316928DE2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{412DEE6C-3C31-4973-B3E8-EC803FDE66AB}</c15:txfldGUID>
                      <c15:f>Diagramm!$J$48</c15:f>
                      <c15:dlblFieldTableCache>
                        <c:ptCount val="1"/>
                      </c15:dlblFieldTableCache>
                    </c15:dlblFTEntry>
                  </c15:dlblFieldTable>
                  <c15:showDataLabelsRange val="0"/>
                </c:ext>
                <c:ext xmlns:c16="http://schemas.microsoft.com/office/drawing/2014/chart" uri="{C3380CC4-5D6E-409C-BE32-E72D297353CC}">
                  <c16:uniqueId val="{00000030-2C4F-47B6-B976-A9316928DE2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{73CCDCC1-CDFF-4E14-AA75-2E23F2A2B23E}</c15:txfldGUID>
                      <c15:f>Diagramm!$J$49</c15:f>
                      <c15:dlblFieldTableCache>
                        <c:ptCount val="1"/>
                      </c15:dlblFieldTableCache>
                    </c15:dlblFTEntry>
                  </c15:dlblFieldTable>
                  <c15:showDataLabelsRange val="0"/>
                </c:ext>
                <c:ext xmlns:c16="http://schemas.microsoft.com/office/drawing/2014/chart" uri="{C3380CC4-5D6E-409C-BE32-E72D297353CC}">
                  <c16:uniqueId val="{00000031-2C4F-47B6-B976-A9316928DE2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{21B25F96-CAF0-4DF7-BFD1-3AFA7BBDB75D}</c15:txfldGUID>
                      <c15:f>Diagramm!$J$50</c15:f>
                      <c15:dlblFieldTableCache>
                        <c:ptCount val="1"/>
                      </c15:dlblFieldTableCache>
                    </c15:dlblFTEntry>
                  </c15:dlblFieldTable>
                  <c15:showDataLabelsRange val="0"/>
                </c:ext>
                <c:ext xmlns:c16="http://schemas.microsoft.com/office/drawing/2014/chart" uri="{C3380CC4-5D6E-409C-BE32-E72D297353CC}">
                  <c16:uniqueId val="{00000032-2C4F-47B6-B976-A9316928DE2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{166B57D5-D616-4743-8280-0889BB08544C}</c15:txfldGUID>
                      <c15:f>Diagramm!$J$51</c15:f>
                      <c15:dlblFieldTableCache>
                        <c:ptCount val="1"/>
                      </c15:dlblFieldTableCache>
                    </c15:dlblFTEntry>
                  </c15:dlblFieldTable>
                  <c15:showDataLabelsRange val="0"/>
                </c:ext>
                <c:ext xmlns:c16="http://schemas.microsoft.com/office/drawing/2014/chart" uri="{C3380CC4-5D6E-409C-BE32-E72D297353CC}">
                  <c16:uniqueId val="{00000033-2C4F-47B6-B976-A9316928DE2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{86DB636F-A3D3-47AA-A009-EACB03A3F307}</c15:txfldGUID>
                      <c15:f>Diagramm!$J$52</c15:f>
                      <c15:dlblFieldTableCache>
                        <c:ptCount val="1"/>
                      </c15:dlblFieldTableCache>
                    </c15:dlblFTEntry>
                  </c15:dlblFieldTable>
                  <c15:showDataLabelsRange val="0"/>
                </c:ext>
                <c:ext xmlns:c16="http://schemas.microsoft.com/office/drawing/2014/chart" uri="{C3380CC4-5D6E-409C-BE32-E72D297353CC}">
                  <c16:uniqueId val="{00000034-2C4F-47B6-B976-A9316928DE2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{1D0B2DF3-A5A7-4940-AFF4-F9C07C0B7BFC}</c15:txfldGUID>
                      <c15:f>Diagramm!$J$53</c15:f>
                      <c15:dlblFieldTableCache>
                        <c:ptCount val="1"/>
                      </c15:dlblFieldTableCache>
                    </c15:dlblFTEntry>
                  </c15:dlblFieldTable>
                  <c15:showDataLabelsRange val="0"/>
                </c:ext>
                <c:ext xmlns:c16="http://schemas.microsoft.com/office/drawing/2014/chart" uri="{C3380CC4-5D6E-409C-BE32-E72D297353CC}">
                  <c16:uniqueId val="{00000035-2C4F-47B6-B976-A9316928DE2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{8C2FB067-0C20-41F6-8F24-8CC8D89E7E32}</c15:txfldGUID>
                      <c15:f>Diagramm!$J$54</c15:f>
                      <c15:dlblFieldTableCache>
                        <c:ptCount val="1"/>
                      </c15:dlblFieldTableCache>
                    </c15:dlblFTEntry>
                  </c15:dlblFieldTable>
                  <c15:showDataLabelsRange val="0"/>
                </c:ext>
                <c:ext xmlns:c16="http://schemas.microsoft.com/office/drawing/2014/chart" uri="{C3380CC4-5D6E-409C-BE32-E72D297353CC}">
                  <c16:uniqueId val="{00000036-2C4F-47B6-B976-A9316928DE2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{9BAF1A5C-1E5E-4ADD-9645-5F27A9A78A75}</c15:txfldGUID>
                      <c15:f>Diagramm!$J$55</c15:f>
                      <c15:dlblFieldTableCache>
                        <c:ptCount val="1"/>
                      </c15:dlblFieldTableCache>
                    </c15:dlblFTEntry>
                  </c15:dlblFieldTable>
                  <c15:showDataLabelsRange val="0"/>
                </c:ext>
                <c:ext xmlns:c16="http://schemas.microsoft.com/office/drawing/2014/chart" uri="{C3380CC4-5D6E-409C-BE32-E72D297353CC}">
                  <c16:uniqueId val="{00000037-2C4F-47B6-B976-A9316928DE2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{61B2A30E-37E5-4E44-B0D7-9E20FFA9E445}</c15:txfldGUID>
                      <c15:f>Diagramm!$J$56</c15:f>
                      <c15:dlblFieldTableCache>
                        <c:ptCount val="1"/>
                      </c15:dlblFieldTableCache>
                    </c15:dlblFTEntry>
                  </c15:dlblFieldTable>
                  <c15:showDataLabelsRange val="0"/>
                </c:ext>
                <c:ext xmlns:c16="http://schemas.microsoft.com/office/drawing/2014/chart" uri="{C3380CC4-5D6E-409C-BE32-E72D297353CC}">
                  <c16:uniqueId val="{00000038-2C4F-47B6-B976-A9316928DE2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{6C73C4F8-123F-467C-858A-D009AB1664E0}</c15:txfldGUID>
                      <c15:f>Diagramm!$J$57</c15:f>
                      <c15:dlblFieldTableCache>
                        <c:ptCount val="1"/>
                      </c15:dlblFieldTableCache>
                    </c15:dlblFTEntry>
                  </c15:dlblFieldTable>
                  <c15:showDataLabelsRange val="0"/>
                </c:ext>
                <c:ext xmlns:c16="http://schemas.microsoft.com/office/drawing/2014/chart" uri="{C3380CC4-5D6E-409C-BE32-E72D297353CC}">
                  <c16:uniqueId val="{00000039-2C4F-47B6-B976-A9316928DE2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{361634E2-60CE-44A8-9AD2-1403A7EA5DCF}</c15:txfldGUID>
                      <c15:f>Diagramm!$J$58</c15:f>
                      <c15:dlblFieldTableCache>
                        <c:ptCount val="1"/>
                      </c15:dlblFieldTableCache>
                    </c15:dlblFTEntry>
                  </c15:dlblFieldTable>
                  <c15:showDataLabelsRange val="0"/>
                </c:ext>
                <c:ext xmlns:c16="http://schemas.microsoft.com/office/drawing/2014/chart" uri="{C3380CC4-5D6E-409C-BE32-E72D297353CC}">
                  <c16:uniqueId val="{0000003A-2C4F-47B6-B976-A9316928DE2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{8DBA0D70-BD9B-450F-919A-8AE69E9AA510}</c15:txfldGUID>
                      <c15:f>Diagramm!$J$59</c15:f>
                      <c15:dlblFieldTableCache>
                        <c:ptCount val="1"/>
                      </c15:dlblFieldTableCache>
                    </c15:dlblFTEntry>
                  </c15:dlblFieldTable>
                  <c15:showDataLabelsRange val="0"/>
                </c:ext>
                <c:ext xmlns:c16="http://schemas.microsoft.com/office/drawing/2014/chart" uri="{C3380CC4-5D6E-409C-BE32-E72D297353CC}">
                  <c16:uniqueId val="{0000003B-2C4F-47B6-B976-A9316928DE2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{868036BB-FFBA-4633-B14A-B16B3D417CCA}</c15:txfldGUID>
                      <c15:f>Diagramm!$J$60</c15:f>
                      <c15:dlblFieldTableCache>
                        <c:ptCount val="1"/>
                      </c15:dlblFieldTableCache>
                    </c15:dlblFTEntry>
                  </c15:dlblFieldTable>
                  <c15:showDataLabelsRange val="0"/>
                </c:ext>
                <c:ext xmlns:c16="http://schemas.microsoft.com/office/drawing/2014/chart" uri="{C3380CC4-5D6E-409C-BE32-E72D297353CC}">
                  <c16:uniqueId val="{0000003C-2C4F-47B6-B976-A9316928DE2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{32259269-4665-4B8A-B05A-594CE9E44092}</c15:txfldGUID>
                      <c15:f>Diagramm!$J$61</c15:f>
                      <c15:dlblFieldTableCache>
                        <c:ptCount val="1"/>
                      </c15:dlblFieldTableCache>
                    </c15:dlblFTEntry>
                  </c15:dlblFieldTable>
                  <c15:showDataLabelsRange val="0"/>
                </c:ext>
                <c:ext xmlns:c16="http://schemas.microsoft.com/office/drawing/2014/chart" uri="{C3380CC4-5D6E-409C-BE32-E72D297353CC}">
                  <c16:uniqueId val="{0000003D-2C4F-47B6-B976-A9316928DE2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{51D9663A-5809-4FE5-A69C-32F9907EE1B1}</c15:txfldGUID>
                      <c15:f>Diagramm!$J$62</c15:f>
                      <c15:dlblFieldTableCache>
                        <c:ptCount val="1"/>
                      </c15:dlblFieldTableCache>
                    </c15:dlblFTEntry>
                  </c15:dlblFieldTable>
                  <c15:showDataLabelsRange val="0"/>
                </c:ext>
                <c:ext xmlns:c16="http://schemas.microsoft.com/office/drawing/2014/chart" uri="{C3380CC4-5D6E-409C-BE32-E72D297353CC}">
                  <c16:uniqueId val="{0000003E-2C4F-47B6-B976-A9316928DE2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{86DEE313-E33B-45B1-AE4E-106B98FCB736}</c15:txfldGUID>
                      <c15:f>Diagramm!$J$63</c15:f>
                      <c15:dlblFieldTableCache>
                        <c:ptCount val="1"/>
                      </c15:dlblFieldTableCache>
                    </c15:dlblFTEntry>
                  </c15:dlblFieldTable>
                  <c15:showDataLabelsRange val="0"/>
                </c:ext>
                <c:ext xmlns:c16="http://schemas.microsoft.com/office/drawing/2014/chart" uri="{C3380CC4-5D6E-409C-BE32-E72D297353CC}">
                  <c16:uniqueId val="{0000003F-2C4F-47B6-B976-A9316928DE2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{292A646F-B89E-451D-831E-183EEADCC7C3}</c15:txfldGUID>
                      <c15:f>Diagramm!$J$64</c15:f>
                      <c15:dlblFieldTableCache>
                        <c:ptCount val="1"/>
                      </c15:dlblFieldTableCache>
                    </c15:dlblFTEntry>
                  </c15:dlblFieldTable>
                  <c15:showDataLabelsRange val="0"/>
                </c:ext>
                <c:ext xmlns:c16="http://schemas.microsoft.com/office/drawing/2014/chart" uri="{C3380CC4-5D6E-409C-BE32-E72D297353CC}">
                  <c16:uniqueId val="{00000040-2C4F-47B6-B976-A9316928DE2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{E069C8E9-463B-4BE8-B8A5-C5BA9A69FD1D}</c15:txfldGUID>
                      <c15:f>Diagramm!$J$65</c15:f>
                      <c15:dlblFieldTableCache>
                        <c:ptCount val="1"/>
                      </c15:dlblFieldTableCache>
                    </c15:dlblFTEntry>
                  </c15:dlblFieldTable>
                  <c15:showDataLabelsRange val="0"/>
                </c:ext>
                <c:ext xmlns:c16="http://schemas.microsoft.com/office/drawing/2014/chart" uri="{C3380CC4-5D6E-409C-BE32-E72D297353CC}">
                  <c16:uniqueId val="{00000041-2C4F-47B6-B976-A9316928DE2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{80707B9D-CEC5-4F21-88AB-CE0BD1EB6125}</c15:txfldGUID>
                      <c15:f>Diagramm!$J$66</c15:f>
                      <c15:dlblFieldTableCache>
                        <c:ptCount val="1"/>
                      </c15:dlblFieldTableCache>
                    </c15:dlblFTEntry>
                  </c15:dlblFieldTable>
                  <c15:showDataLabelsRange val="0"/>
                </c:ext>
                <c:ext xmlns:c16="http://schemas.microsoft.com/office/drawing/2014/chart" uri="{C3380CC4-5D6E-409C-BE32-E72D297353CC}">
                  <c16:uniqueId val="{00000042-2C4F-47B6-B976-A9316928DE2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{67C097EA-88E2-4DEC-8AEE-C05333471EDC}</c15:txfldGUID>
                      <c15:f>Diagramm!$J$67</c15:f>
                      <c15:dlblFieldTableCache>
                        <c:ptCount val="1"/>
                      </c15:dlblFieldTableCache>
                    </c15:dlblFTEntry>
                  </c15:dlblFieldTable>
                  <c15:showDataLabelsRange val="0"/>
                </c:ext>
                <c:ext xmlns:c16="http://schemas.microsoft.com/office/drawing/2014/chart" uri="{C3380CC4-5D6E-409C-BE32-E72D297353CC}">
                  <c16:uniqueId val="{00000043-2C4F-47B6-B976-A9316928DE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C4F-47B6-B976-A9316928DE2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ED-4618-B009-17AD15F9394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ED-4618-B009-17AD15F9394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ED-4618-B009-17AD15F9394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ED-4618-B009-17AD15F9394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ED-4618-B009-17AD15F9394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ED-4618-B009-17AD15F9394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ED-4618-B009-17AD15F9394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ED-4618-B009-17AD15F9394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ED-4618-B009-17AD15F9394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8ED-4618-B009-17AD15F9394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8ED-4618-B009-17AD15F9394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8ED-4618-B009-17AD15F9394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8ED-4618-B009-17AD15F9394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8ED-4618-B009-17AD15F9394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8ED-4618-B009-17AD15F9394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8ED-4618-B009-17AD15F9394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ED-4618-B009-17AD15F9394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8ED-4618-B009-17AD15F9394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8ED-4618-B009-17AD15F9394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8ED-4618-B009-17AD15F9394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8ED-4618-B009-17AD15F9394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8ED-4618-B009-17AD15F939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ED-4618-B009-17AD15F9394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8ED-4618-B009-17AD15F9394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8ED-4618-B009-17AD15F9394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8ED-4618-B009-17AD15F9394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8ED-4618-B009-17AD15F9394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8ED-4618-B009-17AD15F9394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8ED-4618-B009-17AD15F9394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8ED-4618-B009-17AD15F9394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8ED-4618-B009-17AD15F9394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8ED-4618-B009-17AD15F9394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8ED-4618-B009-17AD15F9394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8ED-4618-B009-17AD15F9394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8ED-4618-B009-17AD15F9394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8ED-4618-B009-17AD15F9394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8ED-4618-B009-17AD15F9394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8ED-4618-B009-17AD15F9394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8ED-4618-B009-17AD15F9394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8ED-4618-B009-17AD15F9394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8ED-4618-B009-17AD15F9394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8ED-4618-B009-17AD15F9394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8ED-4618-B009-17AD15F9394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8ED-4618-B009-17AD15F9394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8ED-4618-B009-17AD15F939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ED-4618-B009-17AD15F9394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8ED-4618-B009-17AD15F9394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8ED-4618-B009-17AD15F9394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8ED-4618-B009-17AD15F9394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8ED-4618-B009-17AD15F9394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8ED-4618-B009-17AD15F9394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8ED-4618-B009-17AD15F9394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8ED-4618-B009-17AD15F9394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8ED-4618-B009-17AD15F9394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8ED-4618-B009-17AD15F9394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8ED-4618-B009-17AD15F9394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8ED-4618-B009-17AD15F9394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8ED-4618-B009-17AD15F9394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8ED-4618-B009-17AD15F9394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8ED-4618-B009-17AD15F9394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8ED-4618-B009-17AD15F9394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8ED-4618-B009-17AD15F9394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8ED-4618-B009-17AD15F9394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8ED-4618-B009-17AD15F9394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8ED-4618-B009-17AD15F9394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8ED-4618-B009-17AD15F9394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8ED-4618-B009-17AD15F9394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8ED-4618-B009-17AD15F939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ED-4618-B009-17AD15F9394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100.5363374213166</c:v>
                </c:pt>
                <c:pt idx="2">
                  <c:v>102.49542766738105</c:v>
                </c:pt>
                <c:pt idx="3">
                  <c:v>101.788539434265</c:v>
                </c:pt>
                <c:pt idx="4">
                  <c:v>103.01381237166612</c:v>
                </c:pt>
                <c:pt idx="5">
                  <c:v>103.81495236919763</c:v>
                </c:pt>
                <c:pt idx="6">
                  <c:v>106.32721070879572</c:v>
                </c:pt>
                <c:pt idx="7">
                  <c:v>105.58666113124558</c:v>
                </c:pt>
                <c:pt idx="8">
                  <c:v>104.73166298261954</c:v>
                </c:pt>
                <c:pt idx="9">
                  <c:v>105.31849242058729</c:v>
                </c:pt>
                <c:pt idx="10">
                  <c:v>107.62205042469397</c:v>
                </c:pt>
                <c:pt idx="11">
                  <c:v>107.73762104058436</c:v>
                </c:pt>
                <c:pt idx="12">
                  <c:v>107.28768106998194</c:v>
                </c:pt>
                <c:pt idx="13">
                  <c:v>108.15614375638162</c:v>
                </c:pt>
                <c:pt idx="14">
                  <c:v>110.10513559911584</c:v>
                </c:pt>
                <c:pt idx="15">
                  <c:v>109.96487999730708</c:v>
                </c:pt>
                <c:pt idx="16">
                  <c:v>109.37805055933933</c:v>
                </c:pt>
                <c:pt idx="17">
                  <c:v>109.89306912918101</c:v>
                </c:pt>
                <c:pt idx="18">
                  <c:v>113.09089685042019</c:v>
                </c:pt>
                <c:pt idx="19">
                  <c:v>112.66788595536505</c:v>
                </c:pt>
                <c:pt idx="20">
                  <c:v>112.27404822548613</c:v>
                </c:pt>
                <c:pt idx="21">
                  <c:v>112.33800477991092</c:v>
                </c:pt>
                <c:pt idx="22">
                  <c:v>115.80512325662286</c:v>
                </c:pt>
                <c:pt idx="23">
                  <c:v>116.32126387127902</c:v>
                </c:pt>
                <c:pt idx="24">
                  <c:v>115.54929703892374</c:v>
                </c:pt>
              </c:numCache>
            </c:numRef>
          </c:val>
          <c:smooth val="0"/>
          <c:extLst>
            <c:ext xmlns:c16="http://schemas.microsoft.com/office/drawing/2014/chart" uri="{C3380CC4-5D6E-409C-BE32-E72D297353CC}">
              <c16:uniqueId val="{00000000-A498-4295-AD61-9065EB3E4D3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101.50668286755771</c:v>
                </c:pt>
                <c:pt idx="2">
                  <c:v>104.88456865127583</c:v>
                </c:pt>
                <c:pt idx="3">
                  <c:v>104.3134872417983</c:v>
                </c:pt>
                <c:pt idx="4">
                  <c:v>100.17010935601458</c:v>
                </c:pt>
                <c:pt idx="5">
                  <c:v>102.64884568651276</c:v>
                </c:pt>
                <c:pt idx="6">
                  <c:v>106.82867557715674</c:v>
                </c:pt>
                <c:pt idx="7">
                  <c:v>105.88092345078979</c:v>
                </c:pt>
                <c:pt idx="8">
                  <c:v>105.771567436209</c:v>
                </c:pt>
                <c:pt idx="9">
                  <c:v>106.43985419198057</c:v>
                </c:pt>
                <c:pt idx="10">
                  <c:v>111.33657351154314</c:v>
                </c:pt>
                <c:pt idx="11">
                  <c:v>111.04495747266098</c:v>
                </c:pt>
                <c:pt idx="12">
                  <c:v>110.06075334143377</c:v>
                </c:pt>
                <c:pt idx="13">
                  <c:v>112.17496962332929</c:v>
                </c:pt>
                <c:pt idx="14">
                  <c:v>115.1883353584447</c:v>
                </c:pt>
                <c:pt idx="15">
                  <c:v>114.75091130012152</c:v>
                </c:pt>
                <c:pt idx="16">
                  <c:v>111.84690157958687</c:v>
                </c:pt>
                <c:pt idx="17">
                  <c:v>113.51154313487241</c:v>
                </c:pt>
                <c:pt idx="18">
                  <c:v>118.76063183475092</c:v>
                </c:pt>
                <c:pt idx="19">
                  <c:v>114.86026731470231</c:v>
                </c:pt>
                <c:pt idx="20">
                  <c:v>113.97326852976914</c:v>
                </c:pt>
                <c:pt idx="21">
                  <c:v>115.44349939246659</c:v>
                </c:pt>
                <c:pt idx="22">
                  <c:v>119.41676792223572</c:v>
                </c:pt>
                <c:pt idx="23">
                  <c:v>119.02794653705955</c:v>
                </c:pt>
                <c:pt idx="24">
                  <c:v>116.13608748481165</c:v>
                </c:pt>
              </c:numCache>
            </c:numRef>
          </c:val>
          <c:smooth val="0"/>
          <c:extLst>
            <c:ext xmlns:c16="http://schemas.microsoft.com/office/drawing/2014/chart" uri="{C3380CC4-5D6E-409C-BE32-E72D297353CC}">
              <c16:uniqueId val="{00000001-A498-4295-AD61-9065EB3E4D3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101.12658746415404</c:v>
                </c:pt>
                <c:pt idx="2">
                  <c:v>101.86399016796395</c:v>
                </c:pt>
                <c:pt idx="3">
                  <c:v>101.43383859074152</c:v>
                </c:pt>
                <c:pt idx="4">
                  <c:v>98.801720606308891</c:v>
                </c:pt>
                <c:pt idx="5">
                  <c:v>100.65546907005324</c:v>
                </c:pt>
                <c:pt idx="6">
                  <c:v>99.144817697664891</c:v>
                </c:pt>
                <c:pt idx="7">
                  <c:v>99.119213437115945</c:v>
                </c:pt>
                <c:pt idx="8">
                  <c:v>97.731462515362551</c:v>
                </c:pt>
                <c:pt idx="9">
                  <c:v>99.093609176566972</c:v>
                </c:pt>
                <c:pt idx="10">
                  <c:v>97.506145022531754</c:v>
                </c:pt>
                <c:pt idx="11">
                  <c:v>98.596886521917241</c:v>
                </c:pt>
                <c:pt idx="12">
                  <c:v>96.348832445718969</c:v>
                </c:pt>
                <c:pt idx="13">
                  <c:v>97.982384268742322</c:v>
                </c:pt>
                <c:pt idx="14">
                  <c:v>95.795780417861536</c:v>
                </c:pt>
                <c:pt idx="15">
                  <c:v>96.338590741499388</c:v>
                </c:pt>
                <c:pt idx="16">
                  <c:v>91.115321589512504</c:v>
                </c:pt>
                <c:pt idx="17">
                  <c:v>92.380172060630898</c:v>
                </c:pt>
                <c:pt idx="18">
                  <c:v>91.386726751331423</c:v>
                </c:pt>
                <c:pt idx="19">
                  <c:v>85.359483818107336</c:v>
                </c:pt>
                <c:pt idx="20">
                  <c:v>84.458213846784105</c:v>
                </c:pt>
                <c:pt idx="21">
                  <c:v>85.200737402703808</c:v>
                </c:pt>
                <c:pt idx="22">
                  <c:v>83.024375256042603</c:v>
                </c:pt>
                <c:pt idx="23">
                  <c:v>83.090946333469887</c:v>
                </c:pt>
                <c:pt idx="24">
                  <c:v>80.243752560426046</c:v>
                </c:pt>
              </c:numCache>
            </c:numRef>
          </c:val>
          <c:smooth val="0"/>
          <c:extLst>
            <c:ext xmlns:c16="http://schemas.microsoft.com/office/drawing/2014/chart" uri="{C3380CC4-5D6E-409C-BE32-E72D297353CC}">
              <c16:uniqueId val="{00000002-A498-4295-AD61-9065EB3E4D3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498-4295-AD61-9065EB3E4D3C}"/>
                </c:ext>
              </c:extLst>
            </c:dLbl>
            <c:dLbl>
              <c:idx val="1"/>
              <c:delete val="1"/>
              <c:extLst>
                <c:ext xmlns:c15="http://schemas.microsoft.com/office/drawing/2012/chart" uri="{CE6537A1-D6FC-4f65-9D91-7224C49458BB}"/>
                <c:ext xmlns:c16="http://schemas.microsoft.com/office/drawing/2014/chart" uri="{C3380CC4-5D6E-409C-BE32-E72D297353CC}">
                  <c16:uniqueId val="{00000004-A498-4295-AD61-9065EB3E4D3C}"/>
                </c:ext>
              </c:extLst>
            </c:dLbl>
            <c:dLbl>
              <c:idx val="2"/>
              <c:delete val="1"/>
              <c:extLst>
                <c:ext xmlns:c15="http://schemas.microsoft.com/office/drawing/2012/chart" uri="{CE6537A1-D6FC-4f65-9D91-7224C49458BB}"/>
                <c:ext xmlns:c16="http://schemas.microsoft.com/office/drawing/2014/chart" uri="{C3380CC4-5D6E-409C-BE32-E72D297353CC}">
                  <c16:uniqueId val="{00000005-A498-4295-AD61-9065EB3E4D3C}"/>
                </c:ext>
              </c:extLst>
            </c:dLbl>
            <c:dLbl>
              <c:idx val="3"/>
              <c:delete val="1"/>
              <c:extLst>
                <c:ext xmlns:c15="http://schemas.microsoft.com/office/drawing/2012/chart" uri="{CE6537A1-D6FC-4f65-9D91-7224C49458BB}"/>
                <c:ext xmlns:c16="http://schemas.microsoft.com/office/drawing/2014/chart" uri="{C3380CC4-5D6E-409C-BE32-E72D297353CC}">
                  <c16:uniqueId val="{00000006-A498-4295-AD61-9065EB3E4D3C}"/>
                </c:ext>
              </c:extLst>
            </c:dLbl>
            <c:dLbl>
              <c:idx val="4"/>
              <c:delete val="1"/>
              <c:extLst>
                <c:ext xmlns:c15="http://schemas.microsoft.com/office/drawing/2012/chart" uri="{CE6537A1-D6FC-4f65-9D91-7224C49458BB}"/>
                <c:ext xmlns:c16="http://schemas.microsoft.com/office/drawing/2014/chart" uri="{C3380CC4-5D6E-409C-BE32-E72D297353CC}">
                  <c16:uniqueId val="{00000007-A498-4295-AD61-9065EB3E4D3C}"/>
                </c:ext>
              </c:extLst>
            </c:dLbl>
            <c:dLbl>
              <c:idx val="5"/>
              <c:delete val="1"/>
              <c:extLst>
                <c:ext xmlns:c15="http://schemas.microsoft.com/office/drawing/2012/chart" uri="{CE6537A1-D6FC-4f65-9D91-7224C49458BB}"/>
                <c:ext xmlns:c16="http://schemas.microsoft.com/office/drawing/2014/chart" uri="{C3380CC4-5D6E-409C-BE32-E72D297353CC}">
                  <c16:uniqueId val="{00000008-A498-4295-AD61-9065EB3E4D3C}"/>
                </c:ext>
              </c:extLst>
            </c:dLbl>
            <c:dLbl>
              <c:idx val="6"/>
              <c:delete val="1"/>
              <c:extLst>
                <c:ext xmlns:c15="http://schemas.microsoft.com/office/drawing/2012/chart" uri="{CE6537A1-D6FC-4f65-9D91-7224C49458BB}"/>
                <c:ext xmlns:c16="http://schemas.microsoft.com/office/drawing/2014/chart" uri="{C3380CC4-5D6E-409C-BE32-E72D297353CC}">
                  <c16:uniqueId val="{00000009-A498-4295-AD61-9065EB3E4D3C}"/>
                </c:ext>
              </c:extLst>
            </c:dLbl>
            <c:dLbl>
              <c:idx val="7"/>
              <c:delete val="1"/>
              <c:extLst>
                <c:ext xmlns:c15="http://schemas.microsoft.com/office/drawing/2012/chart" uri="{CE6537A1-D6FC-4f65-9D91-7224C49458BB}"/>
                <c:ext xmlns:c16="http://schemas.microsoft.com/office/drawing/2014/chart" uri="{C3380CC4-5D6E-409C-BE32-E72D297353CC}">
                  <c16:uniqueId val="{0000000A-A498-4295-AD61-9065EB3E4D3C}"/>
                </c:ext>
              </c:extLst>
            </c:dLbl>
            <c:dLbl>
              <c:idx val="8"/>
              <c:delete val="1"/>
              <c:extLst>
                <c:ext xmlns:c15="http://schemas.microsoft.com/office/drawing/2012/chart" uri="{CE6537A1-D6FC-4f65-9D91-7224C49458BB}"/>
                <c:ext xmlns:c16="http://schemas.microsoft.com/office/drawing/2014/chart" uri="{C3380CC4-5D6E-409C-BE32-E72D297353CC}">
                  <c16:uniqueId val="{0000000B-A498-4295-AD61-9065EB3E4D3C}"/>
                </c:ext>
              </c:extLst>
            </c:dLbl>
            <c:dLbl>
              <c:idx val="9"/>
              <c:delete val="1"/>
              <c:extLst>
                <c:ext xmlns:c15="http://schemas.microsoft.com/office/drawing/2012/chart" uri="{CE6537A1-D6FC-4f65-9D91-7224C49458BB}"/>
                <c:ext xmlns:c16="http://schemas.microsoft.com/office/drawing/2014/chart" uri="{C3380CC4-5D6E-409C-BE32-E72D297353CC}">
                  <c16:uniqueId val="{0000000C-A498-4295-AD61-9065EB3E4D3C}"/>
                </c:ext>
              </c:extLst>
            </c:dLbl>
            <c:dLbl>
              <c:idx val="10"/>
              <c:delete val="1"/>
              <c:extLst>
                <c:ext xmlns:c15="http://schemas.microsoft.com/office/drawing/2012/chart" uri="{CE6537A1-D6FC-4f65-9D91-7224C49458BB}"/>
                <c:ext xmlns:c16="http://schemas.microsoft.com/office/drawing/2014/chart" uri="{C3380CC4-5D6E-409C-BE32-E72D297353CC}">
                  <c16:uniqueId val="{0000000D-A498-4295-AD61-9065EB3E4D3C}"/>
                </c:ext>
              </c:extLst>
            </c:dLbl>
            <c:dLbl>
              <c:idx val="11"/>
              <c:delete val="1"/>
              <c:extLst>
                <c:ext xmlns:c15="http://schemas.microsoft.com/office/drawing/2012/chart" uri="{CE6537A1-D6FC-4f65-9D91-7224C49458BB}"/>
                <c:ext xmlns:c16="http://schemas.microsoft.com/office/drawing/2014/chart" uri="{C3380CC4-5D6E-409C-BE32-E72D297353CC}">
                  <c16:uniqueId val="{0000000E-A498-4295-AD61-9065EB3E4D3C}"/>
                </c:ext>
              </c:extLst>
            </c:dLbl>
            <c:dLbl>
              <c:idx val="12"/>
              <c:delete val="1"/>
              <c:extLst>
                <c:ext xmlns:c15="http://schemas.microsoft.com/office/drawing/2012/chart" uri="{CE6537A1-D6FC-4f65-9D91-7224C49458BB}"/>
                <c:ext xmlns:c16="http://schemas.microsoft.com/office/drawing/2014/chart" uri="{C3380CC4-5D6E-409C-BE32-E72D297353CC}">
                  <c16:uniqueId val="{0000000F-A498-4295-AD61-9065EB3E4D3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98-4295-AD61-9065EB3E4D3C}"/>
                </c:ext>
              </c:extLst>
            </c:dLbl>
            <c:dLbl>
              <c:idx val="14"/>
              <c:delete val="1"/>
              <c:extLst>
                <c:ext xmlns:c15="http://schemas.microsoft.com/office/drawing/2012/chart" uri="{CE6537A1-D6FC-4f65-9D91-7224C49458BB}"/>
                <c:ext xmlns:c16="http://schemas.microsoft.com/office/drawing/2014/chart" uri="{C3380CC4-5D6E-409C-BE32-E72D297353CC}">
                  <c16:uniqueId val="{00000011-A498-4295-AD61-9065EB3E4D3C}"/>
                </c:ext>
              </c:extLst>
            </c:dLbl>
            <c:dLbl>
              <c:idx val="15"/>
              <c:delete val="1"/>
              <c:extLst>
                <c:ext xmlns:c15="http://schemas.microsoft.com/office/drawing/2012/chart" uri="{CE6537A1-D6FC-4f65-9D91-7224C49458BB}"/>
                <c:ext xmlns:c16="http://schemas.microsoft.com/office/drawing/2014/chart" uri="{C3380CC4-5D6E-409C-BE32-E72D297353CC}">
                  <c16:uniqueId val="{00000012-A498-4295-AD61-9065EB3E4D3C}"/>
                </c:ext>
              </c:extLst>
            </c:dLbl>
            <c:dLbl>
              <c:idx val="16"/>
              <c:delete val="1"/>
              <c:extLst>
                <c:ext xmlns:c15="http://schemas.microsoft.com/office/drawing/2012/chart" uri="{CE6537A1-D6FC-4f65-9D91-7224C49458BB}"/>
                <c:ext xmlns:c16="http://schemas.microsoft.com/office/drawing/2014/chart" uri="{C3380CC4-5D6E-409C-BE32-E72D297353CC}">
                  <c16:uniqueId val="{00000013-A498-4295-AD61-9065EB3E4D3C}"/>
                </c:ext>
              </c:extLst>
            </c:dLbl>
            <c:dLbl>
              <c:idx val="17"/>
              <c:delete val="1"/>
              <c:extLst>
                <c:ext xmlns:c15="http://schemas.microsoft.com/office/drawing/2012/chart" uri="{CE6537A1-D6FC-4f65-9D91-7224C49458BB}"/>
                <c:ext xmlns:c16="http://schemas.microsoft.com/office/drawing/2014/chart" uri="{C3380CC4-5D6E-409C-BE32-E72D297353CC}">
                  <c16:uniqueId val="{00000014-A498-4295-AD61-9065EB3E4D3C}"/>
                </c:ext>
              </c:extLst>
            </c:dLbl>
            <c:dLbl>
              <c:idx val="18"/>
              <c:delete val="1"/>
              <c:extLst>
                <c:ext xmlns:c15="http://schemas.microsoft.com/office/drawing/2012/chart" uri="{CE6537A1-D6FC-4f65-9D91-7224C49458BB}"/>
                <c:ext xmlns:c16="http://schemas.microsoft.com/office/drawing/2014/chart" uri="{C3380CC4-5D6E-409C-BE32-E72D297353CC}">
                  <c16:uniqueId val="{00000015-A498-4295-AD61-9065EB3E4D3C}"/>
                </c:ext>
              </c:extLst>
            </c:dLbl>
            <c:dLbl>
              <c:idx val="19"/>
              <c:delete val="1"/>
              <c:extLst>
                <c:ext xmlns:c15="http://schemas.microsoft.com/office/drawing/2012/chart" uri="{CE6537A1-D6FC-4f65-9D91-7224C49458BB}"/>
                <c:ext xmlns:c16="http://schemas.microsoft.com/office/drawing/2014/chart" uri="{C3380CC4-5D6E-409C-BE32-E72D297353CC}">
                  <c16:uniqueId val="{00000016-A498-4295-AD61-9065EB3E4D3C}"/>
                </c:ext>
              </c:extLst>
            </c:dLbl>
            <c:dLbl>
              <c:idx val="20"/>
              <c:delete val="1"/>
              <c:extLst>
                <c:ext xmlns:c15="http://schemas.microsoft.com/office/drawing/2012/chart" uri="{CE6537A1-D6FC-4f65-9D91-7224C49458BB}"/>
                <c:ext xmlns:c16="http://schemas.microsoft.com/office/drawing/2014/chart" uri="{C3380CC4-5D6E-409C-BE32-E72D297353CC}">
                  <c16:uniqueId val="{00000017-A498-4295-AD61-9065EB3E4D3C}"/>
                </c:ext>
              </c:extLst>
            </c:dLbl>
            <c:dLbl>
              <c:idx val="21"/>
              <c:delete val="1"/>
              <c:extLst>
                <c:ext xmlns:c15="http://schemas.microsoft.com/office/drawing/2012/chart" uri="{CE6537A1-D6FC-4f65-9D91-7224C49458BB}"/>
                <c:ext xmlns:c16="http://schemas.microsoft.com/office/drawing/2014/chart" uri="{C3380CC4-5D6E-409C-BE32-E72D297353CC}">
                  <c16:uniqueId val="{00000018-A498-4295-AD61-9065EB3E4D3C}"/>
                </c:ext>
              </c:extLst>
            </c:dLbl>
            <c:dLbl>
              <c:idx val="22"/>
              <c:delete val="1"/>
              <c:extLst>
                <c:ext xmlns:c15="http://schemas.microsoft.com/office/drawing/2012/chart" uri="{CE6537A1-D6FC-4f65-9D91-7224C49458BB}"/>
                <c:ext xmlns:c16="http://schemas.microsoft.com/office/drawing/2014/chart" uri="{C3380CC4-5D6E-409C-BE32-E72D297353CC}">
                  <c16:uniqueId val="{00000019-A498-4295-AD61-9065EB3E4D3C}"/>
                </c:ext>
              </c:extLst>
            </c:dLbl>
            <c:dLbl>
              <c:idx val="23"/>
              <c:delete val="1"/>
              <c:extLst>
                <c:ext xmlns:c15="http://schemas.microsoft.com/office/drawing/2012/chart" uri="{CE6537A1-D6FC-4f65-9D91-7224C49458BB}"/>
                <c:ext xmlns:c16="http://schemas.microsoft.com/office/drawing/2014/chart" uri="{C3380CC4-5D6E-409C-BE32-E72D297353CC}">
                  <c16:uniqueId val="{0000001A-A498-4295-AD61-9065EB3E4D3C}"/>
                </c:ext>
              </c:extLst>
            </c:dLbl>
            <c:dLbl>
              <c:idx val="24"/>
              <c:delete val="1"/>
              <c:extLst>
                <c:ext xmlns:c15="http://schemas.microsoft.com/office/drawing/2012/chart" uri="{CE6537A1-D6FC-4f65-9D91-7224C49458BB}"/>
                <c:ext xmlns:c16="http://schemas.microsoft.com/office/drawing/2014/chart" uri="{C3380CC4-5D6E-409C-BE32-E72D297353CC}">
                  <c16:uniqueId val="{0000001B-A498-4295-AD61-9065EB3E4D3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498-4295-AD61-9065EB3E4D3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Mönchengladbach, Stadt (05116)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102981</v>
      </c>
      <c r="F11" s="238">
        <v>103669</v>
      </c>
      <c r="G11" s="238">
        <v>103209</v>
      </c>
      <c r="H11" s="238">
        <v>100119</v>
      </c>
      <c r="I11" s="265">
        <v>100062</v>
      </c>
      <c r="J11" s="263">
        <v>2919</v>
      </c>
      <c r="K11" s="266">
        <v>2.9171913413683517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21.944824773501907</v>
      </c>
      <c r="E13" s="115">
        <v>22599</v>
      </c>
      <c r="F13" s="114">
        <v>23117</v>
      </c>
      <c r="G13" s="114">
        <v>22565</v>
      </c>
      <c r="H13" s="114">
        <v>21212</v>
      </c>
      <c r="I13" s="140">
        <v>21153</v>
      </c>
      <c r="J13" s="115">
        <v>1446</v>
      </c>
      <c r="K13" s="116">
        <v>6.8359098000283645</v>
      </c>
    </row>
    <row r="14" spans="1:255" ht="14.1" customHeight="1" x14ac:dyDescent="0.2">
      <c r="A14" s="306" t="s">
        <v>230</v>
      </c>
      <c r="B14" s="307"/>
      <c r="C14" s="308"/>
      <c r="D14" s="113">
        <v>56.271545236499939</v>
      </c>
      <c r="E14" s="115">
        <v>57949</v>
      </c>
      <c r="F14" s="114">
        <v>58356</v>
      </c>
      <c r="G14" s="114">
        <v>58467</v>
      </c>
      <c r="H14" s="114">
        <v>57167</v>
      </c>
      <c r="I14" s="140">
        <v>57286</v>
      </c>
      <c r="J14" s="115">
        <v>663</v>
      </c>
      <c r="K14" s="116">
        <v>1.1573508361554306</v>
      </c>
    </row>
    <row r="15" spans="1:255" ht="14.1" customHeight="1" x14ac:dyDescent="0.2">
      <c r="A15" s="306" t="s">
        <v>231</v>
      </c>
      <c r="B15" s="307"/>
      <c r="C15" s="308"/>
      <c r="D15" s="113">
        <v>10.947650537477788</v>
      </c>
      <c r="E15" s="115">
        <v>11274</v>
      </c>
      <c r="F15" s="114">
        <v>11175</v>
      </c>
      <c r="G15" s="114">
        <v>11159</v>
      </c>
      <c r="H15" s="114">
        <v>10879</v>
      </c>
      <c r="I15" s="140">
        <v>10829</v>
      </c>
      <c r="J15" s="115">
        <v>445</v>
      </c>
      <c r="K15" s="116">
        <v>4.1093360421091516</v>
      </c>
    </row>
    <row r="16" spans="1:255" ht="14.1" customHeight="1" x14ac:dyDescent="0.2">
      <c r="A16" s="306" t="s">
        <v>232</v>
      </c>
      <c r="B16" s="307"/>
      <c r="C16" s="308"/>
      <c r="D16" s="113">
        <v>10.736932055427701</v>
      </c>
      <c r="E16" s="115">
        <v>11057</v>
      </c>
      <c r="F16" s="114">
        <v>10918</v>
      </c>
      <c r="G16" s="114">
        <v>10910</v>
      </c>
      <c r="H16" s="114">
        <v>10774</v>
      </c>
      <c r="I16" s="140">
        <v>10686</v>
      </c>
      <c r="J16" s="115">
        <v>371</v>
      </c>
      <c r="K16" s="116">
        <v>3.4718323039490921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0.16313688932909953</v>
      </c>
      <c r="E18" s="115">
        <v>168</v>
      </c>
      <c r="F18" s="114">
        <v>147</v>
      </c>
      <c r="G18" s="114">
        <v>159</v>
      </c>
      <c r="H18" s="114">
        <v>155</v>
      </c>
      <c r="I18" s="140">
        <v>150</v>
      </c>
      <c r="J18" s="115">
        <v>18</v>
      </c>
      <c r="K18" s="116">
        <v>12</v>
      </c>
    </row>
    <row r="19" spans="1:255" ht="14.1" customHeight="1" x14ac:dyDescent="0.2">
      <c r="A19" s="306" t="s">
        <v>235</v>
      </c>
      <c r="B19" s="307" t="s">
        <v>236</v>
      </c>
      <c r="C19" s="308"/>
      <c r="D19" s="113">
        <v>6.70026509744516E-2</v>
      </c>
      <c r="E19" s="115">
        <v>69</v>
      </c>
      <c r="F19" s="114">
        <v>51</v>
      </c>
      <c r="G19" s="114">
        <v>63</v>
      </c>
      <c r="H19" s="114">
        <v>59</v>
      </c>
      <c r="I19" s="140">
        <v>58</v>
      </c>
      <c r="J19" s="115">
        <v>11</v>
      </c>
      <c r="K19" s="116">
        <v>18.96551724137931</v>
      </c>
    </row>
    <row r="20" spans="1:255" ht="14.1" customHeight="1" x14ac:dyDescent="0.2">
      <c r="A20" s="306">
        <v>12</v>
      </c>
      <c r="B20" s="307" t="s">
        <v>237</v>
      </c>
      <c r="C20" s="308"/>
      <c r="D20" s="113">
        <v>0.77878443596391567</v>
      </c>
      <c r="E20" s="115">
        <v>802</v>
      </c>
      <c r="F20" s="114">
        <v>781</v>
      </c>
      <c r="G20" s="114">
        <v>787</v>
      </c>
      <c r="H20" s="114">
        <v>794</v>
      </c>
      <c r="I20" s="140">
        <v>762</v>
      </c>
      <c r="J20" s="115">
        <v>40</v>
      </c>
      <c r="K20" s="116">
        <v>5.2493438320209975</v>
      </c>
    </row>
    <row r="21" spans="1:255" ht="14.1" customHeight="1" x14ac:dyDescent="0.2">
      <c r="A21" s="306">
        <v>21</v>
      </c>
      <c r="B21" s="307" t="s">
        <v>238</v>
      </c>
      <c r="C21" s="308"/>
      <c r="D21" s="113">
        <v>0.26218428642176711</v>
      </c>
      <c r="E21" s="115">
        <v>270</v>
      </c>
      <c r="F21" s="114">
        <v>269</v>
      </c>
      <c r="G21" s="114">
        <v>282</v>
      </c>
      <c r="H21" s="114">
        <v>282</v>
      </c>
      <c r="I21" s="140">
        <v>276</v>
      </c>
      <c r="J21" s="115">
        <v>-6</v>
      </c>
      <c r="K21" s="116">
        <v>-2.1739130434782608</v>
      </c>
    </row>
    <row r="22" spans="1:255" ht="14.1" customHeight="1" x14ac:dyDescent="0.2">
      <c r="A22" s="306">
        <v>22</v>
      </c>
      <c r="B22" s="307" t="s">
        <v>239</v>
      </c>
      <c r="C22" s="308"/>
      <c r="D22" s="113">
        <v>0.84287392820034768</v>
      </c>
      <c r="E22" s="115">
        <v>868</v>
      </c>
      <c r="F22" s="114">
        <v>889</v>
      </c>
      <c r="G22" s="114">
        <v>912</v>
      </c>
      <c r="H22" s="114">
        <v>864</v>
      </c>
      <c r="I22" s="140">
        <v>863</v>
      </c>
      <c r="J22" s="115">
        <v>5</v>
      </c>
      <c r="K22" s="116">
        <v>0.57937427578215528</v>
      </c>
    </row>
    <row r="23" spans="1:255" ht="14.1" customHeight="1" x14ac:dyDescent="0.2">
      <c r="A23" s="306">
        <v>23</v>
      </c>
      <c r="B23" s="307" t="s">
        <v>240</v>
      </c>
      <c r="C23" s="308"/>
      <c r="D23" s="113">
        <v>1.0098950291801401</v>
      </c>
      <c r="E23" s="115">
        <v>1040</v>
      </c>
      <c r="F23" s="114">
        <v>1091</v>
      </c>
      <c r="G23" s="114">
        <v>1071</v>
      </c>
      <c r="H23" s="114">
        <v>1067</v>
      </c>
      <c r="I23" s="140">
        <v>1085</v>
      </c>
      <c r="J23" s="115">
        <v>-45</v>
      </c>
      <c r="K23" s="116">
        <v>-4.1474654377880187</v>
      </c>
    </row>
    <row r="24" spans="1:255" ht="14.1" customHeight="1" x14ac:dyDescent="0.2">
      <c r="A24" s="306">
        <v>24</v>
      </c>
      <c r="B24" s="307" t="s">
        <v>241</v>
      </c>
      <c r="C24" s="308"/>
      <c r="D24" s="113">
        <v>2.2916848739087792</v>
      </c>
      <c r="E24" s="115">
        <v>2360</v>
      </c>
      <c r="F24" s="114">
        <v>2406</v>
      </c>
      <c r="G24" s="114">
        <v>2522</v>
      </c>
      <c r="H24" s="114">
        <v>2523</v>
      </c>
      <c r="I24" s="140">
        <v>2514</v>
      </c>
      <c r="J24" s="115">
        <v>-154</v>
      </c>
      <c r="K24" s="116">
        <v>-6.1256961018297531</v>
      </c>
    </row>
    <row r="25" spans="1:255" ht="14.1" customHeight="1" x14ac:dyDescent="0.2">
      <c r="A25" s="306">
        <v>25</v>
      </c>
      <c r="B25" s="307" t="s">
        <v>242</v>
      </c>
      <c r="C25" s="308"/>
      <c r="D25" s="113">
        <v>4.7406803196706191</v>
      </c>
      <c r="E25" s="115">
        <v>4882</v>
      </c>
      <c r="F25" s="114">
        <v>4963</v>
      </c>
      <c r="G25" s="114">
        <v>5015</v>
      </c>
      <c r="H25" s="114">
        <v>4870</v>
      </c>
      <c r="I25" s="140">
        <v>4878</v>
      </c>
      <c r="J25" s="115">
        <v>4</v>
      </c>
      <c r="K25" s="116">
        <v>8.2000820008200082E-2</v>
      </c>
    </row>
    <row r="26" spans="1:255" ht="14.1" customHeight="1" x14ac:dyDescent="0.2">
      <c r="A26" s="306">
        <v>26</v>
      </c>
      <c r="B26" s="307" t="s">
        <v>243</v>
      </c>
      <c r="C26" s="308"/>
      <c r="D26" s="113">
        <v>3.0996008972528912</v>
      </c>
      <c r="E26" s="115">
        <v>3192</v>
      </c>
      <c r="F26" s="114">
        <v>3243</v>
      </c>
      <c r="G26" s="114">
        <v>3296</v>
      </c>
      <c r="H26" s="114">
        <v>3256</v>
      </c>
      <c r="I26" s="140">
        <v>3259</v>
      </c>
      <c r="J26" s="115">
        <v>-67</v>
      </c>
      <c r="K26" s="116">
        <v>-2.0558453513347654</v>
      </c>
    </row>
    <row r="27" spans="1:255" ht="14.1" customHeight="1" x14ac:dyDescent="0.2">
      <c r="A27" s="306">
        <v>27</v>
      </c>
      <c r="B27" s="307" t="s">
        <v>244</v>
      </c>
      <c r="C27" s="308"/>
      <c r="D27" s="113">
        <v>2.2285664345850207</v>
      </c>
      <c r="E27" s="115">
        <v>2295</v>
      </c>
      <c r="F27" s="114">
        <v>2316</v>
      </c>
      <c r="G27" s="114">
        <v>2341</v>
      </c>
      <c r="H27" s="114">
        <v>2295</v>
      </c>
      <c r="I27" s="140">
        <v>2306</v>
      </c>
      <c r="J27" s="115">
        <v>-11</v>
      </c>
      <c r="K27" s="116">
        <v>-0.47701647875108411</v>
      </c>
    </row>
    <row r="28" spans="1:255" ht="14.1" customHeight="1" x14ac:dyDescent="0.2">
      <c r="A28" s="306">
        <v>28</v>
      </c>
      <c r="B28" s="307" t="s">
        <v>245</v>
      </c>
      <c r="C28" s="308"/>
      <c r="D28" s="113">
        <v>0.64283702818966604</v>
      </c>
      <c r="E28" s="115">
        <v>662</v>
      </c>
      <c r="F28" s="114">
        <v>683</v>
      </c>
      <c r="G28" s="114">
        <v>701</v>
      </c>
      <c r="H28" s="114">
        <v>704</v>
      </c>
      <c r="I28" s="140">
        <v>722</v>
      </c>
      <c r="J28" s="115">
        <v>-60</v>
      </c>
      <c r="K28" s="116">
        <v>-8.310249307479225</v>
      </c>
    </row>
    <row r="29" spans="1:255" ht="14.1" customHeight="1" x14ac:dyDescent="0.2">
      <c r="A29" s="306">
        <v>29</v>
      </c>
      <c r="B29" s="307" t="s">
        <v>246</v>
      </c>
      <c r="C29" s="308"/>
      <c r="D29" s="113">
        <v>1.7323583962090094</v>
      </c>
      <c r="E29" s="115">
        <v>1784</v>
      </c>
      <c r="F29" s="114">
        <v>1896</v>
      </c>
      <c r="G29" s="114">
        <v>1874</v>
      </c>
      <c r="H29" s="114">
        <v>1865</v>
      </c>
      <c r="I29" s="140">
        <v>1839</v>
      </c>
      <c r="J29" s="115">
        <v>-55</v>
      </c>
      <c r="K29" s="116">
        <v>-2.9907558455682435</v>
      </c>
    </row>
    <row r="30" spans="1:255" ht="14.1" customHeight="1" x14ac:dyDescent="0.2">
      <c r="A30" s="306" t="s">
        <v>247</v>
      </c>
      <c r="B30" s="307" t="s">
        <v>248</v>
      </c>
      <c r="C30" s="308"/>
      <c r="D30" s="113">
        <v>0.61564754663481613</v>
      </c>
      <c r="E30" s="115">
        <v>634</v>
      </c>
      <c r="F30" s="114">
        <v>688</v>
      </c>
      <c r="G30" s="114">
        <v>669</v>
      </c>
      <c r="H30" s="114">
        <v>663</v>
      </c>
      <c r="I30" s="140">
        <v>650</v>
      </c>
      <c r="J30" s="115">
        <v>-16</v>
      </c>
      <c r="K30" s="116">
        <v>-2.4615384615384617</v>
      </c>
    </row>
    <row r="31" spans="1:255" ht="14.1" customHeight="1" x14ac:dyDescent="0.2">
      <c r="A31" s="306" t="s">
        <v>249</v>
      </c>
      <c r="B31" s="307" t="s">
        <v>250</v>
      </c>
      <c r="C31" s="308"/>
      <c r="D31" s="113">
        <v>0.97299501849855796</v>
      </c>
      <c r="E31" s="115">
        <v>1002</v>
      </c>
      <c r="F31" s="114">
        <v>1057</v>
      </c>
      <c r="G31" s="114">
        <v>1053</v>
      </c>
      <c r="H31" s="114">
        <v>1053</v>
      </c>
      <c r="I31" s="140">
        <v>1039</v>
      </c>
      <c r="J31" s="115">
        <v>-37</v>
      </c>
      <c r="K31" s="116">
        <v>-3.5611164581328199</v>
      </c>
    </row>
    <row r="32" spans="1:255" ht="14.1" customHeight="1" x14ac:dyDescent="0.2">
      <c r="A32" s="306">
        <v>31</v>
      </c>
      <c r="B32" s="307" t="s">
        <v>251</v>
      </c>
      <c r="C32" s="308"/>
      <c r="D32" s="113">
        <v>0.56612384808848237</v>
      </c>
      <c r="E32" s="115">
        <v>583</v>
      </c>
      <c r="F32" s="114">
        <v>578</v>
      </c>
      <c r="G32" s="114">
        <v>573</v>
      </c>
      <c r="H32" s="114">
        <v>565</v>
      </c>
      <c r="I32" s="140">
        <v>571</v>
      </c>
      <c r="J32" s="115">
        <v>12</v>
      </c>
      <c r="K32" s="116">
        <v>2.1015761821366024</v>
      </c>
    </row>
    <row r="33" spans="1:11" ht="14.1" customHeight="1" x14ac:dyDescent="0.2">
      <c r="A33" s="306">
        <v>32</v>
      </c>
      <c r="B33" s="307" t="s">
        <v>252</v>
      </c>
      <c r="C33" s="308"/>
      <c r="D33" s="113">
        <v>1.455608316097144</v>
      </c>
      <c r="E33" s="115">
        <v>1499</v>
      </c>
      <c r="F33" s="114">
        <v>1439</v>
      </c>
      <c r="G33" s="114">
        <v>1487</v>
      </c>
      <c r="H33" s="114">
        <v>1453</v>
      </c>
      <c r="I33" s="140">
        <v>1452</v>
      </c>
      <c r="J33" s="115">
        <v>47</v>
      </c>
      <c r="K33" s="116">
        <v>3.2369146005509641</v>
      </c>
    </row>
    <row r="34" spans="1:11" ht="14.1" customHeight="1" x14ac:dyDescent="0.2">
      <c r="A34" s="306">
        <v>33</v>
      </c>
      <c r="B34" s="307" t="s">
        <v>253</v>
      </c>
      <c r="C34" s="308"/>
      <c r="D34" s="113">
        <v>0.98658975927598291</v>
      </c>
      <c r="E34" s="115">
        <v>1016</v>
      </c>
      <c r="F34" s="114">
        <v>1015</v>
      </c>
      <c r="G34" s="114">
        <v>1065</v>
      </c>
      <c r="H34" s="114">
        <v>1023</v>
      </c>
      <c r="I34" s="140">
        <v>1032</v>
      </c>
      <c r="J34" s="115">
        <v>-16</v>
      </c>
      <c r="K34" s="116">
        <v>-1.5503875968992249</v>
      </c>
    </row>
    <row r="35" spans="1:11" ht="14.1" customHeight="1" x14ac:dyDescent="0.2">
      <c r="A35" s="306">
        <v>34</v>
      </c>
      <c r="B35" s="307" t="s">
        <v>254</v>
      </c>
      <c r="C35" s="308"/>
      <c r="D35" s="113">
        <v>1.80810052339752</v>
      </c>
      <c r="E35" s="115">
        <v>1862</v>
      </c>
      <c r="F35" s="114">
        <v>1875</v>
      </c>
      <c r="G35" s="114">
        <v>1904</v>
      </c>
      <c r="H35" s="114">
        <v>1863</v>
      </c>
      <c r="I35" s="140">
        <v>1851</v>
      </c>
      <c r="J35" s="115">
        <v>11</v>
      </c>
      <c r="K35" s="116">
        <v>0.59427336574824419</v>
      </c>
    </row>
    <row r="36" spans="1:11" ht="14.1" customHeight="1" x14ac:dyDescent="0.2">
      <c r="A36" s="306">
        <v>41</v>
      </c>
      <c r="B36" s="307" t="s">
        <v>255</v>
      </c>
      <c r="C36" s="308"/>
      <c r="D36" s="113">
        <v>0.57292121847719479</v>
      </c>
      <c r="E36" s="115">
        <v>590</v>
      </c>
      <c r="F36" s="114">
        <v>601</v>
      </c>
      <c r="G36" s="114">
        <v>606</v>
      </c>
      <c r="H36" s="114">
        <v>591</v>
      </c>
      <c r="I36" s="140">
        <v>582</v>
      </c>
      <c r="J36" s="115">
        <v>8</v>
      </c>
      <c r="K36" s="116">
        <v>1.3745704467353952</v>
      </c>
    </row>
    <row r="37" spans="1:11" ht="14.1" customHeight="1" x14ac:dyDescent="0.2">
      <c r="A37" s="306">
        <v>42</v>
      </c>
      <c r="B37" s="307" t="s">
        <v>256</v>
      </c>
      <c r="C37" s="308"/>
      <c r="D37" s="113">
        <v>0.11070003204474611</v>
      </c>
      <c r="E37" s="115">
        <v>114</v>
      </c>
      <c r="F37" s="114">
        <v>113</v>
      </c>
      <c r="G37" s="114">
        <v>115</v>
      </c>
      <c r="H37" s="114">
        <v>115</v>
      </c>
      <c r="I37" s="140">
        <v>116</v>
      </c>
      <c r="J37" s="115">
        <v>-2</v>
      </c>
      <c r="K37" s="116">
        <v>-1.7241379310344827</v>
      </c>
    </row>
    <row r="38" spans="1:11" ht="14.1" customHeight="1" x14ac:dyDescent="0.2">
      <c r="A38" s="306">
        <v>43</v>
      </c>
      <c r="B38" s="307" t="s">
        <v>257</v>
      </c>
      <c r="C38" s="308"/>
      <c r="D38" s="113">
        <v>1.5964109884347597</v>
      </c>
      <c r="E38" s="115">
        <v>1644</v>
      </c>
      <c r="F38" s="114">
        <v>1608</v>
      </c>
      <c r="G38" s="114">
        <v>1593</v>
      </c>
      <c r="H38" s="114">
        <v>1538</v>
      </c>
      <c r="I38" s="140">
        <v>1508</v>
      </c>
      <c r="J38" s="115">
        <v>136</v>
      </c>
      <c r="K38" s="116">
        <v>9.0185676392572951</v>
      </c>
    </row>
    <row r="39" spans="1:11" ht="14.1" customHeight="1" x14ac:dyDescent="0.2">
      <c r="A39" s="306">
        <v>51</v>
      </c>
      <c r="B39" s="307" t="s">
        <v>258</v>
      </c>
      <c r="C39" s="308"/>
      <c r="D39" s="113">
        <v>12.397432536098892</v>
      </c>
      <c r="E39" s="115">
        <v>12767</v>
      </c>
      <c r="F39" s="114">
        <v>13312</v>
      </c>
      <c r="G39" s="114">
        <v>12558</v>
      </c>
      <c r="H39" s="114">
        <v>11240</v>
      </c>
      <c r="I39" s="140">
        <v>11367</v>
      </c>
      <c r="J39" s="115">
        <v>1400</v>
      </c>
      <c r="K39" s="116">
        <v>12.316354359109704</v>
      </c>
    </row>
    <row r="40" spans="1:11" ht="14.1" customHeight="1" x14ac:dyDescent="0.2">
      <c r="A40" s="306" t="s">
        <v>259</v>
      </c>
      <c r="B40" s="307" t="s">
        <v>260</v>
      </c>
      <c r="C40" s="308"/>
      <c r="D40" s="113">
        <v>11.340926967110438</v>
      </c>
      <c r="E40" s="115">
        <v>11679</v>
      </c>
      <c r="F40" s="114">
        <v>12187</v>
      </c>
      <c r="G40" s="114">
        <v>11430</v>
      </c>
      <c r="H40" s="114">
        <v>10156</v>
      </c>
      <c r="I40" s="140">
        <v>10264</v>
      </c>
      <c r="J40" s="115">
        <v>1415</v>
      </c>
      <c r="K40" s="116">
        <v>13.786048324240062</v>
      </c>
    </row>
    <row r="41" spans="1:11" ht="14.1" customHeight="1" x14ac:dyDescent="0.2">
      <c r="A41" s="306"/>
      <c r="B41" s="307" t="s">
        <v>261</v>
      </c>
      <c r="C41" s="308"/>
      <c r="D41" s="113">
        <v>10.430079335022965</v>
      </c>
      <c r="E41" s="115">
        <v>10741</v>
      </c>
      <c r="F41" s="114">
        <v>11223</v>
      </c>
      <c r="G41" s="114">
        <v>10562</v>
      </c>
      <c r="H41" s="114">
        <v>9309</v>
      </c>
      <c r="I41" s="140">
        <v>9420</v>
      </c>
      <c r="J41" s="115">
        <v>1321</v>
      </c>
      <c r="K41" s="116">
        <v>14.023354564755838</v>
      </c>
    </row>
    <row r="42" spans="1:11" ht="14.1" customHeight="1" x14ac:dyDescent="0.2">
      <c r="A42" s="306">
        <v>52</v>
      </c>
      <c r="B42" s="307" t="s">
        <v>262</v>
      </c>
      <c r="C42" s="308"/>
      <c r="D42" s="113">
        <v>3.7570037191326557</v>
      </c>
      <c r="E42" s="115">
        <v>3869</v>
      </c>
      <c r="F42" s="114">
        <v>3806</v>
      </c>
      <c r="G42" s="114">
        <v>3712</v>
      </c>
      <c r="H42" s="114">
        <v>3677</v>
      </c>
      <c r="I42" s="140">
        <v>3636</v>
      </c>
      <c r="J42" s="115">
        <v>233</v>
      </c>
      <c r="K42" s="116">
        <v>6.408140814081408</v>
      </c>
    </row>
    <row r="43" spans="1:11" ht="14.1" customHeight="1" x14ac:dyDescent="0.2">
      <c r="A43" s="306" t="s">
        <v>263</v>
      </c>
      <c r="B43" s="307" t="s">
        <v>264</v>
      </c>
      <c r="C43" s="308"/>
      <c r="D43" s="113">
        <v>3.2297219875511018</v>
      </c>
      <c r="E43" s="115">
        <v>3326</v>
      </c>
      <c r="F43" s="114">
        <v>3253</v>
      </c>
      <c r="G43" s="114">
        <v>3148</v>
      </c>
      <c r="H43" s="114">
        <v>3192</v>
      </c>
      <c r="I43" s="140">
        <v>3147</v>
      </c>
      <c r="J43" s="115">
        <v>179</v>
      </c>
      <c r="K43" s="116">
        <v>5.687956784238958</v>
      </c>
    </row>
    <row r="44" spans="1:11" ht="14.1" customHeight="1" x14ac:dyDescent="0.2">
      <c r="A44" s="306">
        <v>53</v>
      </c>
      <c r="B44" s="307" t="s">
        <v>265</v>
      </c>
      <c r="C44" s="308"/>
      <c r="D44" s="113">
        <v>1.0856371563686504</v>
      </c>
      <c r="E44" s="115">
        <v>1118</v>
      </c>
      <c r="F44" s="114">
        <v>1086</v>
      </c>
      <c r="G44" s="114">
        <v>1103</v>
      </c>
      <c r="H44" s="114">
        <v>1014</v>
      </c>
      <c r="I44" s="140">
        <v>1024</v>
      </c>
      <c r="J44" s="115">
        <v>94</v>
      </c>
      <c r="K44" s="116">
        <v>9.1796875</v>
      </c>
    </row>
    <row r="45" spans="1:11" ht="14.1" customHeight="1" x14ac:dyDescent="0.2">
      <c r="A45" s="306" t="s">
        <v>266</v>
      </c>
      <c r="B45" s="307" t="s">
        <v>267</v>
      </c>
      <c r="C45" s="308"/>
      <c r="D45" s="113">
        <v>1.0137792408308328</v>
      </c>
      <c r="E45" s="115">
        <v>1044</v>
      </c>
      <c r="F45" s="114">
        <v>1013</v>
      </c>
      <c r="G45" s="114">
        <v>1028</v>
      </c>
      <c r="H45" s="114">
        <v>946</v>
      </c>
      <c r="I45" s="140">
        <v>951</v>
      </c>
      <c r="J45" s="115">
        <v>93</v>
      </c>
      <c r="K45" s="116">
        <v>9.7791798107255516</v>
      </c>
    </row>
    <row r="46" spans="1:11" ht="14.1" customHeight="1" x14ac:dyDescent="0.2">
      <c r="A46" s="306">
        <v>54</v>
      </c>
      <c r="B46" s="307" t="s">
        <v>268</v>
      </c>
      <c r="C46" s="308"/>
      <c r="D46" s="113">
        <v>2.7412823724764763</v>
      </c>
      <c r="E46" s="115">
        <v>2823</v>
      </c>
      <c r="F46" s="114">
        <v>2823</v>
      </c>
      <c r="G46" s="114">
        <v>2845</v>
      </c>
      <c r="H46" s="114">
        <v>2834</v>
      </c>
      <c r="I46" s="140">
        <v>2775</v>
      </c>
      <c r="J46" s="115">
        <v>48</v>
      </c>
      <c r="K46" s="116">
        <v>1.7297297297297298</v>
      </c>
    </row>
    <row r="47" spans="1:11" ht="14.1" customHeight="1" x14ac:dyDescent="0.2">
      <c r="A47" s="306">
        <v>61</v>
      </c>
      <c r="B47" s="307" t="s">
        <v>269</v>
      </c>
      <c r="C47" s="308"/>
      <c r="D47" s="113">
        <v>3.3336246492071351</v>
      </c>
      <c r="E47" s="115">
        <v>3433</v>
      </c>
      <c r="F47" s="114">
        <v>3363</v>
      </c>
      <c r="G47" s="114">
        <v>3389</v>
      </c>
      <c r="H47" s="114">
        <v>3198</v>
      </c>
      <c r="I47" s="140">
        <v>3217</v>
      </c>
      <c r="J47" s="115">
        <v>216</v>
      </c>
      <c r="K47" s="116">
        <v>6.7143301212309607</v>
      </c>
    </row>
    <row r="48" spans="1:11" ht="14.1" customHeight="1" x14ac:dyDescent="0.2">
      <c r="A48" s="306">
        <v>62</v>
      </c>
      <c r="B48" s="307" t="s">
        <v>270</v>
      </c>
      <c r="C48" s="308"/>
      <c r="D48" s="113">
        <v>6.5313018906400213</v>
      </c>
      <c r="E48" s="115">
        <v>6726</v>
      </c>
      <c r="F48" s="114">
        <v>6826</v>
      </c>
      <c r="G48" s="114">
        <v>6784</v>
      </c>
      <c r="H48" s="114">
        <v>6684</v>
      </c>
      <c r="I48" s="140">
        <v>6716</v>
      </c>
      <c r="J48" s="115">
        <v>10</v>
      </c>
      <c r="K48" s="116">
        <v>0.14889815366289458</v>
      </c>
    </row>
    <row r="49" spans="1:11" ht="14.1" customHeight="1" x14ac:dyDescent="0.2">
      <c r="A49" s="306">
        <v>63</v>
      </c>
      <c r="B49" s="307" t="s">
        <v>271</v>
      </c>
      <c r="C49" s="308"/>
      <c r="D49" s="113">
        <v>1.5488293957137724</v>
      </c>
      <c r="E49" s="115">
        <v>1595</v>
      </c>
      <c r="F49" s="114">
        <v>1635</v>
      </c>
      <c r="G49" s="114">
        <v>1675</v>
      </c>
      <c r="H49" s="114">
        <v>1701</v>
      </c>
      <c r="I49" s="140">
        <v>1647</v>
      </c>
      <c r="J49" s="115">
        <v>-52</v>
      </c>
      <c r="K49" s="116">
        <v>-3.1572556162720096</v>
      </c>
    </row>
    <row r="50" spans="1:11" ht="14.1" customHeight="1" x14ac:dyDescent="0.2">
      <c r="A50" s="306" t="s">
        <v>272</v>
      </c>
      <c r="B50" s="307" t="s">
        <v>273</v>
      </c>
      <c r="C50" s="308"/>
      <c r="D50" s="113">
        <v>0.2175158524387994</v>
      </c>
      <c r="E50" s="115">
        <v>224</v>
      </c>
      <c r="F50" s="114">
        <v>224</v>
      </c>
      <c r="G50" s="114">
        <v>236</v>
      </c>
      <c r="H50" s="114">
        <v>229</v>
      </c>
      <c r="I50" s="140">
        <v>231</v>
      </c>
      <c r="J50" s="115">
        <v>-7</v>
      </c>
      <c r="K50" s="116">
        <v>-3.0303030303030303</v>
      </c>
    </row>
    <row r="51" spans="1:11" ht="14.1" customHeight="1" x14ac:dyDescent="0.2">
      <c r="A51" s="306" t="s">
        <v>274</v>
      </c>
      <c r="B51" s="307" t="s">
        <v>275</v>
      </c>
      <c r="C51" s="308"/>
      <c r="D51" s="113">
        <v>1.0603897806391471</v>
      </c>
      <c r="E51" s="115">
        <v>1092</v>
      </c>
      <c r="F51" s="114">
        <v>1130</v>
      </c>
      <c r="G51" s="114">
        <v>1155</v>
      </c>
      <c r="H51" s="114">
        <v>1187</v>
      </c>
      <c r="I51" s="140">
        <v>1141</v>
      </c>
      <c r="J51" s="115">
        <v>-49</v>
      </c>
      <c r="K51" s="116">
        <v>-4.294478527607362</v>
      </c>
    </row>
    <row r="52" spans="1:11" ht="14.1" customHeight="1" x14ac:dyDescent="0.2">
      <c r="A52" s="306">
        <v>71</v>
      </c>
      <c r="B52" s="307" t="s">
        <v>276</v>
      </c>
      <c r="C52" s="308"/>
      <c r="D52" s="113">
        <v>14.862935881376176</v>
      </c>
      <c r="E52" s="115">
        <v>15306</v>
      </c>
      <c r="F52" s="114">
        <v>15413</v>
      </c>
      <c r="G52" s="114">
        <v>15548</v>
      </c>
      <c r="H52" s="114">
        <v>15253</v>
      </c>
      <c r="I52" s="140">
        <v>15229</v>
      </c>
      <c r="J52" s="115">
        <v>77</v>
      </c>
      <c r="K52" s="116">
        <v>0.50561428852846546</v>
      </c>
    </row>
    <row r="53" spans="1:11" ht="14.1" customHeight="1" x14ac:dyDescent="0.2">
      <c r="A53" s="306" t="s">
        <v>277</v>
      </c>
      <c r="B53" s="307" t="s">
        <v>278</v>
      </c>
      <c r="C53" s="308"/>
      <c r="D53" s="113">
        <v>6.4206018585952744</v>
      </c>
      <c r="E53" s="115">
        <v>6612</v>
      </c>
      <c r="F53" s="114">
        <v>6747</v>
      </c>
      <c r="G53" s="114">
        <v>6836</v>
      </c>
      <c r="H53" s="114">
        <v>6644</v>
      </c>
      <c r="I53" s="140">
        <v>6635</v>
      </c>
      <c r="J53" s="115">
        <v>-23</v>
      </c>
      <c r="K53" s="116">
        <v>-0.34664657121326298</v>
      </c>
    </row>
    <row r="54" spans="1:11" ht="14.1" customHeight="1" x14ac:dyDescent="0.2">
      <c r="A54" s="306" t="s">
        <v>279</v>
      </c>
      <c r="B54" s="307" t="s">
        <v>280</v>
      </c>
      <c r="C54" s="308"/>
      <c r="D54" s="113">
        <v>7.0906283683397913</v>
      </c>
      <c r="E54" s="115">
        <v>7302</v>
      </c>
      <c r="F54" s="114">
        <v>7308</v>
      </c>
      <c r="G54" s="114">
        <v>7350</v>
      </c>
      <c r="H54" s="114">
        <v>7284</v>
      </c>
      <c r="I54" s="140">
        <v>7274</v>
      </c>
      <c r="J54" s="115">
        <v>28</v>
      </c>
      <c r="K54" s="116">
        <v>0.38493263678856199</v>
      </c>
    </row>
    <row r="55" spans="1:11" ht="14.1" customHeight="1" x14ac:dyDescent="0.2">
      <c r="A55" s="306">
        <v>72</v>
      </c>
      <c r="B55" s="307" t="s">
        <v>281</v>
      </c>
      <c r="C55" s="308"/>
      <c r="D55" s="113">
        <v>3.6734931686427594</v>
      </c>
      <c r="E55" s="115">
        <v>3783</v>
      </c>
      <c r="F55" s="114">
        <v>3850</v>
      </c>
      <c r="G55" s="114">
        <v>3873</v>
      </c>
      <c r="H55" s="114">
        <v>3801</v>
      </c>
      <c r="I55" s="140">
        <v>3803</v>
      </c>
      <c r="J55" s="115">
        <v>-20</v>
      </c>
      <c r="K55" s="116">
        <v>-0.52590060478569556</v>
      </c>
    </row>
    <row r="56" spans="1:11" ht="14.1" customHeight="1" x14ac:dyDescent="0.2">
      <c r="A56" s="306" t="s">
        <v>282</v>
      </c>
      <c r="B56" s="307" t="s">
        <v>283</v>
      </c>
      <c r="C56" s="308"/>
      <c r="D56" s="113">
        <v>2.0081374234082014</v>
      </c>
      <c r="E56" s="115">
        <v>2068</v>
      </c>
      <c r="F56" s="114">
        <v>2124</v>
      </c>
      <c r="G56" s="114">
        <v>2134</v>
      </c>
      <c r="H56" s="114">
        <v>2109</v>
      </c>
      <c r="I56" s="140">
        <v>2123</v>
      </c>
      <c r="J56" s="115">
        <v>-55</v>
      </c>
      <c r="K56" s="116">
        <v>-2.5906735751295336</v>
      </c>
    </row>
    <row r="57" spans="1:11" ht="14.1" customHeight="1" x14ac:dyDescent="0.2">
      <c r="A57" s="306" t="s">
        <v>284</v>
      </c>
      <c r="B57" s="307" t="s">
        <v>285</v>
      </c>
      <c r="C57" s="308"/>
      <c r="D57" s="113">
        <v>1.1050582146221148</v>
      </c>
      <c r="E57" s="115">
        <v>1138</v>
      </c>
      <c r="F57" s="114">
        <v>1145</v>
      </c>
      <c r="G57" s="114">
        <v>1154</v>
      </c>
      <c r="H57" s="114">
        <v>1128</v>
      </c>
      <c r="I57" s="140">
        <v>1116</v>
      </c>
      <c r="J57" s="115">
        <v>22</v>
      </c>
      <c r="K57" s="116">
        <v>1.9713261648745519</v>
      </c>
    </row>
    <row r="58" spans="1:11" ht="14.1" customHeight="1" x14ac:dyDescent="0.2">
      <c r="A58" s="306">
        <v>73</v>
      </c>
      <c r="B58" s="307" t="s">
        <v>286</v>
      </c>
      <c r="C58" s="308"/>
      <c r="D58" s="113">
        <v>2.5859139064487624</v>
      </c>
      <c r="E58" s="115">
        <v>2663</v>
      </c>
      <c r="F58" s="114">
        <v>2610</v>
      </c>
      <c r="G58" s="114">
        <v>2591</v>
      </c>
      <c r="H58" s="114">
        <v>2516</v>
      </c>
      <c r="I58" s="140">
        <v>2509</v>
      </c>
      <c r="J58" s="115">
        <v>154</v>
      </c>
      <c r="K58" s="116">
        <v>6.1379035472299721</v>
      </c>
    </row>
    <row r="59" spans="1:11" ht="14.1" customHeight="1" x14ac:dyDescent="0.2">
      <c r="A59" s="306" t="s">
        <v>287</v>
      </c>
      <c r="B59" s="307" t="s">
        <v>288</v>
      </c>
      <c r="C59" s="308"/>
      <c r="D59" s="113">
        <v>1.7032268088288132</v>
      </c>
      <c r="E59" s="115">
        <v>1754</v>
      </c>
      <c r="F59" s="114">
        <v>1727</v>
      </c>
      <c r="G59" s="114">
        <v>1715</v>
      </c>
      <c r="H59" s="114">
        <v>1653</v>
      </c>
      <c r="I59" s="140">
        <v>1643</v>
      </c>
      <c r="J59" s="115">
        <v>111</v>
      </c>
      <c r="K59" s="116">
        <v>6.7559342665855144</v>
      </c>
    </row>
    <row r="60" spans="1:11" ht="14.1" customHeight="1" x14ac:dyDescent="0.2">
      <c r="A60" s="306">
        <v>81</v>
      </c>
      <c r="B60" s="307" t="s">
        <v>289</v>
      </c>
      <c r="C60" s="308"/>
      <c r="D60" s="113">
        <v>9.2842368980685759</v>
      </c>
      <c r="E60" s="115">
        <v>9561</v>
      </c>
      <c r="F60" s="114">
        <v>9537</v>
      </c>
      <c r="G60" s="114">
        <v>9426</v>
      </c>
      <c r="H60" s="114">
        <v>9253</v>
      </c>
      <c r="I60" s="140">
        <v>9290</v>
      </c>
      <c r="J60" s="115">
        <v>271</v>
      </c>
      <c r="K60" s="116">
        <v>2.9171151776103339</v>
      </c>
    </row>
    <row r="61" spans="1:11" ht="14.1" customHeight="1" x14ac:dyDescent="0.2">
      <c r="A61" s="306" t="s">
        <v>290</v>
      </c>
      <c r="B61" s="307" t="s">
        <v>291</v>
      </c>
      <c r="C61" s="308"/>
      <c r="D61" s="113">
        <v>2.6325244462570767</v>
      </c>
      <c r="E61" s="115">
        <v>2711</v>
      </c>
      <c r="F61" s="114">
        <v>2711</v>
      </c>
      <c r="G61" s="114">
        <v>2723</v>
      </c>
      <c r="H61" s="114">
        <v>2629</v>
      </c>
      <c r="I61" s="140">
        <v>2637</v>
      </c>
      <c r="J61" s="115">
        <v>74</v>
      </c>
      <c r="K61" s="116">
        <v>2.806219188471748</v>
      </c>
    </row>
    <row r="62" spans="1:11" ht="14.1" customHeight="1" x14ac:dyDescent="0.2">
      <c r="A62" s="306" t="s">
        <v>292</v>
      </c>
      <c r="B62" s="307" t="s">
        <v>293</v>
      </c>
      <c r="C62" s="308"/>
      <c r="D62" s="113">
        <v>3.8987774443829446</v>
      </c>
      <c r="E62" s="115">
        <v>4015</v>
      </c>
      <c r="F62" s="114">
        <v>4010</v>
      </c>
      <c r="G62" s="114">
        <v>3934</v>
      </c>
      <c r="H62" s="114">
        <v>3876</v>
      </c>
      <c r="I62" s="140">
        <v>3880</v>
      </c>
      <c r="J62" s="115">
        <v>135</v>
      </c>
      <c r="K62" s="116">
        <v>3.4793814432989691</v>
      </c>
    </row>
    <row r="63" spans="1:11" ht="14.1" customHeight="1" x14ac:dyDescent="0.2">
      <c r="A63" s="306"/>
      <c r="B63" s="307" t="s">
        <v>294</v>
      </c>
      <c r="C63" s="308"/>
      <c r="D63" s="113">
        <v>3.5220089142657383</v>
      </c>
      <c r="E63" s="115">
        <v>3627</v>
      </c>
      <c r="F63" s="114">
        <v>3628</v>
      </c>
      <c r="G63" s="114">
        <v>3558</v>
      </c>
      <c r="H63" s="114">
        <v>3509</v>
      </c>
      <c r="I63" s="140">
        <v>3524</v>
      </c>
      <c r="J63" s="115">
        <v>103</v>
      </c>
      <c r="K63" s="116">
        <v>2.9228149829738932</v>
      </c>
    </row>
    <row r="64" spans="1:11" ht="14.1" customHeight="1" x14ac:dyDescent="0.2">
      <c r="A64" s="306" t="s">
        <v>295</v>
      </c>
      <c r="B64" s="307" t="s">
        <v>296</v>
      </c>
      <c r="C64" s="308"/>
      <c r="D64" s="113">
        <v>0.98076344179994368</v>
      </c>
      <c r="E64" s="115">
        <v>1010</v>
      </c>
      <c r="F64" s="114">
        <v>994</v>
      </c>
      <c r="G64" s="114">
        <v>995</v>
      </c>
      <c r="H64" s="114">
        <v>986</v>
      </c>
      <c r="I64" s="140">
        <v>991</v>
      </c>
      <c r="J64" s="115">
        <v>19</v>
      </c>
      <c r="K64" s="116">
        <v>1.917255297679112</v>
      </c>
    </row>
    <row r="65" spans="1:11" ht="14.1" customHeight="1" x14ac:dyDescent="0.2">
      <c r="A65" s="306" t="s">
        <v>297</v>
      </c>
      <c r="B65" s="307" t="s">
        <v>298</v>
      </c>
      <c r="C65" s="308"/>
      <c r="D65" s="113">
        <v>0.702071255862732</v>
      </c>
      <c r="E65" s="115">
        <v>723</v>
      </c>
      <c r="F65" s="114">
        <v>739</v>
      </c>
      <c r="G65" s="114">
        <v>715</v>
      </c>
      <c r="H65" s="114">
        <v>689</v>
      </c>
      <c r="I65" s="140">
        <v>692</v>
      </c>
      <c r="J65" s="115">
        <v>31</v>
      </c>
      <c r="K65" s="116">
        <v>4.4797687861271678</v>
      </c>
    </row>
    <row r="66" spans="1:11" ht="14.1" customHeight="1" x14ac:dyDescent="0.2">
      <c r="A66" s="306">
        <v>82</v>
      </c>
      <c r="B66" s="307" t="s">
        <v>299</v>
      </c>
      <c r="C66" s="308"/>
      <c r="D66" s="113">
        <v>3.066585098222002</v>
      </c>
      <c r="E66" s="115">
        <v>3158</v>
      </c>
      <c r="F66" s="114">
        <v>3128</v>
      </c>
      <c r="G66" s="114">
        <v>3113</v>
      </c>
      <c r="H66" s="114">
        <v>3031</v>
      </c>
      <c r="I66" s="140">
        <v>3041</v>
      </c>
      <c r="J66" s="115">
        <v>117</v>
      </c>
      <c r="K66" s="116">
        <v>3.8474186122985858</v>
      </c>
    </row>
    <row r="67" spans="1:11" ht="14.1" customHeight="1" x14ac:dyDescent="0.2">
      <c r="A67" s="306" t="s">
        <v>300</v>
      </c>
      <c r="B67" s="307" t="s">
        <v>301</v>
      </c>
      <c r="C67" s="308"/>
      <c r="D67" s="113">
        <v>2.0770821802079995</v>
      </c>
      <c r="E67" s="115">
        <v>2139</v>
      </c>
      <c r="F67" s="114">
        <v>2139</v>
      </c>
      <c r="G67" s="114">
        <v>2114</v>
      </c>
      <c r="H67" s="114">
        <v>2048</v>
      </c>
      <c r="I67" s="140">
        <v>2047</v>
      </c>
      <c r="J67" s="115">
        <v>92</v>
      </c>
      <c r="K67" s="116">
        <v>4.4943820224719104</v>
      </c>
    </row>
    <row r="68" spans="1:11" ht="14.1" customHeight="1" x14ac:dyDescent="0.2">
      <c r="A68" s="306" t="s">
        <v>302</v>
      </c>
      <c r="B68" s="307" t="s">
        <v>303</v>
      </c>
      <c r="C68" s="308"/>
      <c r="D68" s="113">
        <v>0.46610539808314155</v>
      </c>
      <c r="E68" s="115">
        <v>480</v>
      </c>
      <c r="F68" s="114">
        <v>479</v>
      </c>
      <c r="G68" s="114">
        <v>478</v>
      </c>
      <c r="H68" s="114">
        <v>483</v>
      </c>
      <c r="I68" s="140">
        <v>491</v>
      </c>
      <c r="J68" s="115">
        <v>-11</v>
      </c>
      <c r="K68" s="116">
        <v>-2.2403258655804481</v>
      </c>
    </row>
    <row r="69" spans="1:11" ht="14.1" customHeight="1" x14ac:dyDescent="0.2">
      <c r="A69" s="306">
        <v>83</v>
      </c>
      <c r="B69" s="307" t="s">
        <v>304</v>
      </c>
      <c r="C69" s="308"/>
      <c r="D69" s="113">
        <v>6.1079228207145011</v>
      </c>
      <c r="E69" s="115">
        <v>6290</v>
      </c>
      <c r="F69" s="114">
        <v>6259</v>
      </c>
      <c r="G69" s="114">
        <v>6138</v>
      </c>
      <c r="H69" s="114">
        <v>5943</v>
      </c>
      <c r="I69" s="140">
        <v>5934</v>
      </c>
      <c r="J69" s="115">
        <v>356</v>
      </c>
      <c r="K69" s="116">
        <v>5.9993259184361305</v>
      </c>
    </row>
    <row r="70" spans="1:11" ht="14.1" customHeight="1" x14ac:dyDescent="0.2">
      <c r="A70" s="306" t="s">
        <v>305</v>
      </c>
      <c r="B70" s="307" t="s">
        <v>306</v>
      </c>
      <c r="C70" s="308"/>
      <c r="D70" s="113">
        <v>5.2757304745535585</v>
      </c>
      <c r="E70" s="115">
        <v>5433</v>
      </c>
      <c r="F70" s="114">
        <v>5399</v>
      </c>
      <c r="G70" s="114">
        <v>5280</v>
      </c>
      <c r="H70" s="114">
        <v>5069</v>
      </c>
      <c r="I70" s="140">
        <v>5085</v>
      </c>
      <c r="J70" s="115">
        <v>348</v>
      </c>
      <c r="K70" s="116">
        <v>6.8436578171091442</v>
      </c>
    </row>
    <row r="71" spans="1:11" ht="14.1" customHeight="1" x14ac:dyDescent="0.2">
      <c r="A71" s="306"/>
      <c r="B71" s="307" t="s">
        <v>307</v>
      </c>
      <c r="C71" s="308"/>
      <c r="D71" s="113">
        <v>2.6519455045105409</v>
      </c>
      <c r="E71" s="115">
        <v>2731</v>
      </c>
      <c r="F71" s="114">
        <v>2727</v>
      </c>
      <c r="G71" s="114">
        <v>2692</v>
      </c>
      <c r="H71" s="114">
        <v>2554</v>
      </c>
      <c r="I71" s="140">
        <v>2560</v>
      </c>
      <c r="J71" s="115">
        <v>171</v>
      </c>
      <c r="K71" s="116">
        <v>6.6796875</v>
      </c>
    </row>
    <row r="72" spans="1:11" ht="14.1" customHeight="1" x14ac:dyDescent="0.2">
      <c r="A72" s="306">
        <v>84</v>
      </c>
      <c r="B72" s="307" t="s">
        <v>308</v>
      </c>
      <c r="C72" s="308"/>
      <c r="D72" s="113">
        <v>1.6779794330993096</v>
      </c>
      <c r="E72" s="115">
        <v>1728</v>
      </c>
      <c r="F72" s="114">
        <v>1664</v>
      </c>
      <c r="G72" s="114">
        <v>1649</v>
      </c>
      <c r="H72" s="114">
        <v>1658</v>
      </c>
      <c r="I72" s="140">
        <v>1624</v>
      </c>
      <c r="J72" s="115">
        <v>104</v>
      </c>
      <c r="K72" s="116">
        <v>6.4039408866995071</v>
      </c>
    </row>
    <row r="73" spans="1:11" ht="14.1" customHeight="1" x14ac:dyDescent="0.2">
      <c r="A73" s="306" t="s">
        <v>309</v>
      </c>
      <c r="B73" s="307" t="s">
        <v>310</v>
      </c>
      <c r="C73" s="308"/>
      <c r="D73" s="113">
        <v>0.7846107534399549</v>
      </c>
      <c r="E73" s="115">
        <v>808</v>
      </c>
      <c r="F73" s="114">
        <v>776</v>
      </c>
      <c r="G73" s="114">
        <v>771</v>
      </c>
      <c r="H73" s="114">
        <v>800</v>
      </c>
      <c r="I73" s="140">
        <v>765</v>
      </c>
      <c r="J73" s="115">
        <v>43</v>
      </c>
      <c r="K73" s="116">
        <v>5.6209150326797381</v>
      </c>
    </row>
    <row r="74" spans="1:11" ht="14.1" customHeight="1" x14ac:dyDescent="0.2">
      <c r="A74" s="306" t="s">
        <v>311</v>
      </c>
      <c r="B74" s="307" t="s">
        <v>312</v>
      </c>
      <c r="C74" s="308"/>
      <c r="D74" s="113">
        <v>0.32918693739621874</v>
      </c>
      <c r="E74" s="115">
        <v>339</v>
      </c>
      <c r="F74" s="114">
        <v>317</v>
      </c>
      <c r="G74" s="114">
        <v>308</v>
      </c>
      <c r="H74" s="114">
        <v>305</v>
      </c>
      <c r="I74" s="140">
        <v>314</v>
      </c>
      <c r="J74" s="115">
        <v>25</v>
      </c>
      <c r="K74" s="116">
        <v>7.9617834394904454</v>
      </c>
    </row>
    <row r="75" spans="1:11" ht="14.1" customHeight="1" x14ac:dyDescent="0.2">
      <c r="A75" s="306" t="s">
        <v>313</v>
      </c>
      <c r="B75" s="307" t="s">
        <v>314</v>
      </c>
      <c r="C75" s="308"/>
      <c r="D75" s="113">
        <v>0.12817898447286394</v>
      </c>
      <c r="E75" s="115">
        <v>132</v>
      </c>
      <c r="F75" s="114">
        <v>133</v>
      </c>
      <c r="G75" s="114">
        <v>127</v>
      </c>
      <c r="H75" s="114">
        <v>121</v>
      </c>
      <c r="I75" s="140">
        <v>113</v>
      </c>
      <c r="J75" s="115">
        <v>19</v>
      </c>
      <c r="K75" s="116">
        <v>16.814159292035399</v>
      </c>
    </row>
    <row r="76" spans="1:11" ht="14.1" customHeight="1" x14ac:dyDescent="0.2">
      <c r="A76" s="306">
        <v>91</v>
      </c>
      <c r="B76" s="307" t="s">
        <v>315</v>
      </c>
      <c r="C76" s="308"/>
      <c r="D76" s="113">
        <v>0.17478952428117808</v>
      </c>
      <c r="E76" s="115">
        <v>180</v>
      </c>
      <c r="F76" s="114">
        <v>180</v>
      </c>
      <c r="G76" s="114">
        <v>180</v>
      </c>
      <c r="H76" s="114">
        <v>180</v>
      </c>
      <c r="I76" s="140">
        <v>179</v>
      </c>
      <c r="J76" s="115">
        <v>1</v>
      </c>
      <c r="K76" s="116">
        <v>0.55865921787709494</v>
      </c>
    </row>
    <row r="77" spans="1:11" ht="14.1" customHeight="1" x14ac:dyDescent="0.2">
      <c r="A77" s="306">
        <v>92</v>
      </c>
      <c r="B77" s="307" t="s">
        <v>316</v>
      </c>
      <c r="C77" s="308"/>
      <c r="D77" s="113">
        <v>1.845000534079102</v>
      </c>
      <c r="E77" s="115">
        <v>1900</v>
      </c>
      <c r="F77" s="114">
        <v>1795</v>
      </c>
      <c r="G77" s="114">
        <v>1839</v>
      </c>
      <c r="H77" s="114">
        <v>1858</v>
      </c>
      <c r="I77" s="140">
        <v>1842</v>
      </c>
      <c r="J77" s="115">
        <v>58</v>
      </c>
      <c r="K77" s="116">
        <v>3.1487513572204127</v>
      </c>
    </row>
    <row r="78" spans="1:11" ht="14.1" customHeight="1" x14ac:dyDescent="0.2">
      <c r="A78" s="306">
        <v>93</v>
      </c>
      <c r="B78" s="307" t="s">
        <v>317</v>
      </c>
      <c r="C78" s="308"/>
      <c r="D78" s="113">
        <v>0.15828162476573349</v>
      </c>
      <c r="E78" s="115">
        <v>163</v>
      </c>
      <c r="F78" s="114">
        <v>161</v>
      </c>
      <c r="G78" s="114">
        <v>164</v>
      </c>
      <c r="H78" s="114">
        <v>162</v>
      </c>
      <c r="I78" s="140">
        <v>160</v>
      </c>
      <c r="J78" s="115">
        <v>3</v>
      </c>
      <c r="K78" s="116">
        <v>1.875</v>
      </c>
    </row>
    <row r="79" spans="1:11" ht="14.1" customHeight="1" x14ac:dyDescent="0.2">
      <c r="A79" s="306">
        <v>94</v>
      </c>
      <c r="B79" s="307" t="s">
        <v>318</v>
      </c>
      <c r="C79" s="308"/>
      <c r="D79" s="113">
        <v>0.17673163010652451</v>
      </c>
      <c r="E79" s="115">
        <v>182</v>
      </c>
      <c r="F79" s="114">
        <v>203</v>
      </c>
      <c r="G79" s="114">
        <v>209</v>
      </c>
      <c r="H79" s="114">
        <v>202</v>
      </c>
      <c r="I79" s="140">
        <v>191</v>
      </c>
      <c r="J79" s="115">
        <v>-9</v>
      </c>
      <c r="K79" s="116">
        <v>-4.7120418848167542</v>
      </c>
    </row>
    <row r="80" spans="1:11" ht="14.1" customHeight="1" x14ac:dyDescent="0.2">
      <c r="A80" s="306" t="s">
        <v>319</v>
      </c>
      <c r="B80" s="307" t="s">
        <v>320</v>
      </c>
      <c r="C80" s="308"/>
      <c r="D80" s="113">
        <v>2.9131587380196349E-3</v>
      </c>
      <c r="E80" s="115">
        <v>3</v>
      </c>
      <c r="F80" s="114" t="s">
        <v>513</v>
      </c>
      <c r="G80" s="114" t="s">
        <v>513</v>
      </c>
      <c r="H80" s="114">
        <v>4</v>
      </c>
      <c r="I80" s="140">
        <v>4</v>
      </c>
      <c r="J80" s="115">
        <v>-1</v>
      </c>
      <c r="K80" s="116">
        <v>-25</v>
      </c>
    </row>
    <row r="81" spans="1:11" ht="14.1" customHeight="1" x14ac:dyDescent="0.2">
      <c r="A81" s="310" t="s">
        <v>321</v>
      </c>
      <c r="B81" s="311" t="s">
        <v>224</v>
      </c>
      <c r="C81" s="312"/>
      <c r="D81" s="125">
        <v>9.9047397092667577E-2</v>
      </c>
      <c r="E81" s="143">
        <v>102</v>
      </c>
      <c r="F81" s="144" t="s">
        <v>513</v>
      </c>
      <c r="G81" s="144" t="s">
        <v>513</v>
      </c>
      <c r="H81" s="144">
        <v>87</v>
      </c>
      <c r="I81" s="145">
        <v>108</v>
      </c>
      <c r="J81" s="143">
        <v>-6</v>
      </c>
      <c r="K81" s="146">
        <v>-5.5555555555555554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25228</v>
      </c>
      <c r="E12" s="114">
        <v>26022</v>
      </c>
      <c r="F12" s="114">
        <v>26041</v>
      </c>
      <c r="G12" s="114">
        <v>26139</v>
      </c>
      <c r="H12" s="140">
        <v>25873</v>
      </c>
      <c r="I12" s="115">
        <v>-645</v>
      </c>
      <c r="J12" s="116">
        <v>-2.4929463146909905</v>
      </c>
      <c r="K12"/>
      <c r="L12"/>
      <c r="M12"/>
      <c r="N12"/>
      <c r="O12"/>
      <c r="P12"/>
    </row>
    <row r="13" spans="1:16" s="110" customFormat="1" ht="14.45" customHeight="1" x14ac:dyDescent="0.2">
      <c r="A13" s="120" t="s">
        <v>105</v>
      </c>
      <c r="B13" s="119" t="s">
        <v>106</v>
      </c>
      <c r="C13" s="113">
        <v>41.442048517520213</v>
      </c>
      <c r="D13" s="115">
        <v>10455</v>
      </c>
      <c r="E13" s="114">
        <v>10711</v>
      </c>
      <c r="F13" s="114">
        <v>10696</v>
      </c>
      <c r="G13" s="114">
        <v>10636</v>
      </c>
      <c r="H13" s="140">
        <v>10546</v>
      </c>
      <c r="I13" s="115">
        <v>-91</v>
      </c>
      <c r="J13" s="116">
        <v>-0.86288640242746062</v>
      </c>
      <c r="K13"/>
      <c r="L13"/>
      <c r="M13"/>
      <c r="N13"/>
      <c r="O13"/>
      <c r="P13"/>
    </row>
    <row r="14" spans="1:16" s="110" customFormat="1" ht="14.45" customHeight="1" x14ac:dyDescent="0.2">
      <c r="A14" s="120"/>
      <c r="B14" s="119" t="s">
        <v>107</v>
      </c>
      <c r="C14" s="113">
        <v>58.557951482479787</v>
      </c>
      <c r="D14" s="115">
        <v>14773</v>
      </c>
      <c r="E14" s="114">
        <v>15311</v>
      </c>
      <c r="F14" s="114">
        <v>15345</v>
      </c>
      <c r="G14" s="114">
        <v>15503</v>
      </c>
      <c r="H14" s="140">
        <v>15327</v>
      </c>
      <c r="I14" s="115">
        <v>-554</v>
      </c>
      <c r="J14" s="116">
        <v>-3.6145364389639201</v>
      </c>
      <c r="K14"/>
      <c r="L14"/>
      <c r="M14"/>
      <c r="N14"/>
      <c r="O14"/>
      <c r="P14"/>
    </row>
    <row r="15" spans="1:16" s="110" customFormat="1" ht="14.45" customHeight="1" x14ac:dyDescent="0.2">
      <c r="A15" s="118" t="s">
        <v>105</v>
      </c>
      <c r="B15" s="121" t="s">
        <v>108</v>
      </c>
      <c r="C15" s="113">
        <v>17.718408117964167</v>
      </c>
      <c r="D15" s="115">
        <v>4470</v>
      </c>
      <c r="E15" s="114">
        <v>4691</v>
      </c>
      <c r="F15" s="114">
        <v>4658</v>
      </c>
      <c r="G15" s="114">
        <v>4747</v>
      </c>
      <c r="H15" s="140">
        <v>4599</v>
      </c>
      <c r="I15" s="115">
        <v>-129</v>
      </c>
      <c r="J15" s="116">
        <v>-2.8049575994781475</v>
      </c>
      <c r="K15"/>
      <c r="L15"/>
      <c r="M15"/>
      <c r="N15"/>
      <c r="O15"/>
      <c r="P15"/>
    </row>
    <row r="16" spans="1:16" s="110" customFormat="1" ht="14.45" customHeight="1" x14ac:dyDescent="0.2">
      <c r="A16" s="118"/>
      <c r="B16" s="121" t="s">
        <v>109</v>
      </c>
      <c r="C16" s="113">
        <v>48.826700491517364</v>
      </c>
      <c r="D16" s="115">
        <v>12318</v>
      </c>
      <c r="E16" s="114">
        <v>12719</v>
      </c>
      <c r="F16" s="114">
        <v>12838</v>
      </c>
      <c r="G16" s="114">
        <v>12880</v>
      </c>
      <c r="H16" s="140">
        <v>12862</v>
      </c>
      <c r="I16" s="115">
        <v>-544</v>
      </c>
      <c r="J16" s="116">
        <v>-4.229513294977453</v>
      </c>
      <c r="K16"/>
      <c r="L16"/>
      <c r="M16"/>
      <c r="N16"/>
      <c r="O16"/>
      <c r="P16"/>
    </row>
    <row r="17" spans="1:16" s="110" customFormat="1" ht="14.45" customHeight="1" x14ac:dyDescent="0.2">
      <c r="A17" s="118"/>
      <c r="B17" s="121" t="s">
        <v>110</v>
      </c>
      <c r="C17" s="113">
        <v>18.859996828920249</v>
      </c>
      <c r="D17" s="115">
        <v>4758</v>
      </c>
      <c r="E17" s="114">
        <v>4842</v>
      </c>
      <c r="F17" s="114">
        <v>4793</v>
      </c>
      <c r="G17" s="114">
        <v>4804</v>
      </c>
      <c r="H17" s="140">
        <v>4754</v>
      </c>
      <c r="I17" s="115">
        <v>4</v>
      </c>
      <c r="J17" s="116">
        <v>8.4139671855279763E-2</v>
      </c>
      <c r="K17"/>
      <c r="L17"/>
      <c r="M17"/>
      <c r="N17"/>
      <c r="O17"/>
      <c r="P17"/>
    </row>
    <row r="18" spans="1:16" s="110" customFormat="1" ht="14.45" customHeight="1" x14ac:dyDescent="0.2">
      <c r="A18" s="120"/>
      <c r="B18" s="121" t="s">
        <v>111</v>
      </c>
      <c r="C18" s="113">
        <v>14.594894561598224</v>
      </c>
      <c r="D18" s="115">
        <v>3682</v>
      </c>
      <c r="E18" s="114">
        <v>3770</v>
      </c>
      <c r="F18" s="114">
        <v>3752</v>
      </c>
      <c r="G18" s="114">
        <v>3708</v>
      </c>
      <c r="H18" s="140">
        <v>3658</v>
      </c>
      <c r="I18" s="115">
        <v>24</v>
      </c>
      <c r="J18" s="116">
        <v>0.65609622744669216</v>
      </c>
      <c r="K18"/>
      <c r="L18"/>
      <c r="M18"/>
      <c r="N18"/>
      <c r="O18"/>
      <c r="P18"/>
    </row>
    <row r="19" spans="1:16" s="110" customFormat="1" ht="14.45" customHeight="1" x14ac:dyDescent="0.2">
      <c r="A19" s="120"/>
      <c r="B19" s="121" t="s">
        <v>112</v>
      </c>
      <c r="C19" s="113">
        <v>1.3754558427144443</v>
      </c>
      <c r="D19" s="115">
        <v>347</v>
      </c>
      <c r="E19" s="114">
        <v>317</v>
      </c>
      <c r="F19" s="114">
        <v>348</v>
      </c>
      <c r="G19" s="114">
        <v>299</v>
      </c>
      <c r="H19" s="140">
        <v>311</v>
      </c>
      <c r="I19" s="115">
        <v>36</v>
      </c>
      <c r="J19" s="116">
        <v>11.57556270096463</v>
      </c>
      <c r="K19"/>
      <c r="L19"/>
      <c r="M19"/>
      <c r="N19"/>
      <c r="O19"/>
      <c r="P19"/>
    </row>
    <row r="20" spans="1:16" s="110" customFormat="1" ht="14.45" customHeight="1" x14ac:dyDescent="0.2">
      <c r="A20" s="120" t="s">
        <v>113</v>
      </c>
      <c r="B20" s="119" t="s">
        <v>116</v>
      </c>
      <c r="C20" s="113">
        <v>86.649754241319172</v>
      </c>
      <c r="D20" s="115">
        <v>21860</v>
      </c>
      <c r="E20" s="114">
        <v>22588</v>
      </c>
      <c r="F20" s="114">
        <v>22561</v>
      </c>
      <c r="G20" s="114">
        <v>22693</v>
      </c>
      <c r="H20" s="140">
        <v>22450</v>
      </c>
      <c r="I20" s="115">
        <v>-590</v>
      </c>
      <c r="J20" s="116">
        <v>-2.6280623608017817</v>
      </c>
      <c r="K20"/>
      <c r="L20"/>
      <c r="M20"/>
      <c r="N20"/>
      <c r="O20"/>
      <c r="P20"/>
    </row>
    <row r="21" spans="1:16" s="110" customFormat="1" ht="14.45" customHeight="1" x14ac:dyDescent="0.2">
      <c r="A21" s="123"/>
      <c r="B21" s="124" t="s">
        <v>117</v>
      </c>
      <c r="C21" s="125">
        <v>12.894403044236563</v>
      </c>
      <c r="D21" s="143">
        <v>3253</v>
      </c>
      <c r="E21" s="144">
        <v>3319</v>
      </c>
      <c r="F21" s="144">
        <v>3380</v>
      </c>
      <c r="G21" s="144">
        <v>3340</v>
      </c>
      <c r="H21" s="145">
        <v>3311</v>
      </c>
      <c r="I21" s="143">
        <v>-58</v>
      </c>
      <c r="J21" s="146">
        <v>-1.7517366354575656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25528</v>
      </c>
      <c r="E56" s="114">
        <v>26448</v>
      </c>
      <c r="F56" s="114">
        <v>26603</v>
      </c>
      <c r="G56" s="114">
        <v>26807</v>
      </c>
      <c r="H56" s="140">
        <v>26616</v>
      </c>
      <c r="I56" s="115">
        <v>-1088</v>
      </c>
      <c r="J56" s="116">
        <v>-4.0877667568379925</v>
      </c>
      <c r="K56"/>
      <c r="L56"/>
      <c r="M56"/>
      <c r="N56"/>
      <c r="O56"/>
      <c r="P56"/>
    </row>
    <row r="57" spans="1:16" s="110" customFormat="1" ht="14.45" customHeight="1" x14ac:dyDescent="0.2">
      <c r="A57" s="120" t="s">
        <v>105</v>
      </c>
      <c r="B57" s="119" t="s">
        <v>106</v>
      </c>
      <c r="C57" s="113">
        <v>42.122375430899403</v>
      </c>
      <c r="D57" s="115">
        <v>10753</v>
      </c>
      <c r="E57" s="114">
        <v>11063</v>
      </c>
      <c r="F57" s="114">
        <v>11122</v>
      </c>
      <c r="G57" s="114">
        <v>11153</v>
      </c>
      <c r="H57" s="140">
        <v>11085</v>
      </c>
      <c r="I57" s="115">
        <v>-332</v>
      </c>
      <c r="J57" s="116">
        <v>-2.9950383400992333</v>
      </c>
    </row>
    <row r="58" spans="1:16" s="110" customFormat="1" ht="14.45" customHeight="1" x14ac:dyDescent="0.2">
      <c r="A58" s="120"/>
      <c r="B58" s="119" t="s">
        <v>107</v>
      </c>
      <c r="C58" s="113">
        <v>57.877624569100597</v>
      </c>
      <c r="D58" s="115">
        <v>14775</v>
      </c>
      <c r="E58" s="114">
        <v>15385</v>
      </c>
      <c r="F58" s="114">
        <v>15481</v>
      </c>
      <c r="G58" s="114">
        <v>15654</v>
      </c>
      <c r="H58" s="140">
        <v>15531</v>
      </c>
      <c r="I58" s="115">
        <v>-756</v>
      </c>
      <c r="J58" s="116">
        <v>-4.8676839868649795</v>
      </c>
    </row>
    <row r="59" spans="1:16" s="110" customFormat="1" ht="14.45" customHeight="1" x14ac:dyDescent="0.2">
      <c r="A59" s="118" t="s">
        <v>105</v>
      </c>
      <c r="B59" s="121" t="s">
        <v>108</v>
      </c>
      <c r="C59" s="113">
        <v>16.746317768724538</v>
      </c>
      <c r="D59" s="115">
        <v>4275</v>
      </c>
      <c r="E59" s="114">
        <v>4517</v>
      </c>
      <c r="F59" s="114">
        <v>4574</v>
      </c>
      <c r="G59" s="114">
        <v>4759</v>
      </c>
      <c r="H59" s="140">
        <v>4633</v>
      </c>
      <c r="I59" s="115">
        <v>-358</v>
      </c>
      <c r="J59" s="116">
        <v>-7.7271746168789122</v>
      </c>
    </row>
    <row r="60" spans="1:16" s="110" customFormat="1" ht="14.45" customHeight="1" x14ac:dyDescent="0.2">
      <c r="A60" s="118"/>
      <c r="B60" s="121" t="s">
        <v>109</v>
      </c>
      <c r="C60" s="113">
        <v>50.254622375430898</v>
      </c>
      <c r="D60" s="115">
        <v>12829</v>
      </c>
      <c r="E60" s="114">
        <v>13350</v>
      </c>
      <c r="F60" s="114">
        <v>13465</v>
      </c>
      <c r="G60" s="114">
        <v>13520</v>
      </c>
      <c r="H60" s="140">
        <v>13500</v>
      </c>
      <c r="I60" s="115">
        <v>-671</v>
      </c>
      <c r="J60" s="116">
        <v>-4.9703703703703708</v>
      </c>
    </row>
    <row r="61" spans="1:16" s="110" customFormat="1" ht="14.45" customHeight="1" x14ac:dyDescent="0.2">
      <c r="A61" s="118"/>
      <c r="B61" s="121" t="s">
        <v>110</v>
      </c>
      <c r="C61" s="113">
        <v>18.536508931369475</v>
      </c>
      <c r="D61" s="115">
        <v>4732</v>
      </c>
      <c r="E61" s="114">
        <v>4816</v>
      </c>
      <c r="F61" s="114">
        <v>4828</v>
      </c>
      <c r="G61" s="114">
        <v>4799</v>
      </c>
      <c r="H61" s="140">
        <v>4786</v>
      </c>
      <c r="I61" s="115">
        <v>-54</v>
      </c>
      <c r="J61" s="116">
        <v>-1.1282908483075638</v>
      </c>
    </row>
    <row r="62" spans="1:16" s="110" customFormat="1" ht="14.45" customHeight="1" x14ac:dyDescent="0.2">
      <c r="A62" s="120"/>
      <c r="B62" s="121" t="s">
        <v>111</v>
      </c>
      <c r="C62" s="113">
        <v>14.458633657160764</v>
      </c>
      <c r="D62" s="115">
        <v>3691</v>
      </c>
      <c r="E62" s="114">
        <v>3765</v>
      </c>
      <c r="F62" s="114">
        <v>3736</v>
      </c>
      <c r="G62" s="114">
        <v>3729</v>
      </c>
      <c r="H62" s="140">
        <v>3697</v>
      </c>
      <c r="I62" s="115">
        <v>-6</v>
      </c>
      <c r="J62" s="116">
        <v>-0.1622937516905599</v>
      </c>
    </row>
    <row r="63" spans="1:16" s="110" customFormat="1" ht="14.45" customHeight="1" x14ac:dyDescent="0.2">
      <c r="A63" s="120"/>
      <c r="B63" s="121" t="s">
        <v>112</v>
      </c>
      <c r="C63" s="113">
        <v>1.4180507677843937</v>
      </c>
      <c r="D63" s="115">
        <v>362</v>
      </c>
      <c r="E63" s="114">
        <v>331</v>
      </c>
      <c r="F63" s="114">
        <v>378</v>
      </c>
      <c r="G63" s="114">
        <v>336</v>
      </c>
      <c r="H63" s="140">
        <v>345</v>
      </c>
      <c r="I63" s="115">
        <v>17</v>
      </c>
      <c r="J63" s="116">
        <v>4.9275362318840576</v>
      </c>
    </row>
    <row r="64" spans="1:16" s="110" customFormat="1" ht="14.45" customHeight="1" x14ac:dyDescent="0.2">
      <c r="A64" s="120" t="s">
        <v>113</v>
      </c>
      <c r="B64" s="119" t="s">
        <v>116</v>
      </c>
      <c r="C64" s="113">
        <v>85.047790661234728</v>
      </c>
      <c r="D64" s="115">
        <v>21711</v>
      </c>
      <c r="E64" s="114">
        <v>22452</v>
      </c>
      <c r="F64" s="114">
        <v>22578</v>
      </c>
      <c r="G64" s="114">
        <v>22804</v>
      </c>
      <c r="H64" s="140">
        <v>22639</v>
      </c>
      <c r="I64" s="115">
        <v>-928</v>
      </c>
      <c r="J64" s="116">
        <v>-4.0991209859092717</v>
      </c>
    </row>
    <row r="65" spans="1:10" s="110" customFormat="1" ht="14.45" customHeight="1" x14ac:dyDescent="0.2">
      <c r="A65" s="123"/>
      <c r="B65" s="124" t="s">
        <v>117</v>
      </c>
      <c r="C65" s="125">
        <v>14.47038545910373</v>
      </c>
      <c r="D65" s="143">
        <v>3694</v>
      </c>
      <c r="E65" s="144">
        <v>3870</v>
      </c>
      <c r="F65" s="144">
        <v>3912</v>
      </c>
      <c r="G65" s="144">
        <v>3880</v>
      </c>
      <c r="H65" s="145">
        <v>3853</v>
      </c>
      <c r="I65" s="143">
        <v>-159</v>
      </c>
      <c r="J65" s="146">
        <v>-4.1266545548922915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25228</v>
      </c>
      <c r="G11" s="114">
        <v>26022</v>
      </c>
      <c r="H11" s="114">
        <v>26041</v>
      </c>
      <c r="I11" s="114">
        <v>26139</v>
      </c>
      <c r="J11" s="140">
        <v>25873</v>
      </c>
      <c r="K11" s="114">
        <v>-645</v>
      </c>
      <c r="L11" s="116">
        <v>-2.4929463146909905</v>
      </c>
    </row>
    <row r="12" spans="1:17" s="110" customFormat="1" ht="24" customHeight="1" x14ac:dyDescent="0.2">
      <c r="A12" s="604" t="s">
        <v>185</v>
      </c>
      <c r="B12" s="605"/>
      <c r="C12" s="605"/>
      <c r="D12" s="606"/>
      <c r="E12" s="113">
        <v>41.442048517520213</v>
      </c>
      <c r="F12" s="115">
        <v>10455</v>
      </c>
      <c r="G12" s="114">
        <v>10711</v>
      </c>
      <c r="H12" s="114">
        <v>10696</v>
      </c>
      <c r="I12" s="114">
        <v>10636</v>
      </c>
      <c r="J12" s="140">
        <v>10546</v>
      </c>
      <c r="K12" s="114">
        <v>-91</v>
      </c>
      <c r="L12" s="116">
        <v>-0.86288640242746062</v>
      </c>
    </row>
    <row r="13" spans="1:17" s="110" customFormat="1" ht="15" customHeight="1" x14ac:dyDescent="0.2">
      <c r="A13" s="120"/>
      <c r="B13" s="612" t="s">
        <v>107</v>
      </c>
      <c r="C13" s="612"/>
      <c r="E13" s="113">
        <v>58.557951482479787</v>
      </c>
      <c r="F13" s="115">
        <v>14773</v>
      </c>
      <c r="G13" s="114">
        <v>15311</v>
      </c>
      <c r="H13" s="114">
        <v>15345</v>
      </c>
      <c r="I13" s="114">
        <v>15503</v>
      </c>
      <c r="J13" s="140">
        <v>15327</v>
      </c>
      <c r="K13" s="114">
        <v>-554</v>
      </c>
      <c r="L13" s="116">
        <v>-3.6145364389639201</v>
      </c>
    </row>
    <row r="14" spans="1:17" s="110" customFormat="1" ht="22.5" customHeight="1" x14ac:dyDescent="0.2">
      <c r="A14" s="604" t="s">
        <v>186</v>
      </c>
      <c r="B14" s="605"/>
      <c r="C14" s="605"/>
      <c r="D14" s="606"/>
      <c r="E14" s="113">
        <v>17.718408117964167</v>
      </c>
      <c r="F14" s="115">
        <v>4470</v>
      </c>
      <c r="G14" s="114">
        <v>4691</v>
      </c>
      <c r="H14" s="114">
        <v>4658</v>
      </c>
      <c r="I14" s="114">
        <v>4747</v>
      </c>
      <c r="J14" s="140">
        <v>4599</v>
      </c>
      <c r="K14" s="114">
        <v>-129</v>
      </c>
      <c r="L14" s="116">
        <v>-2.8049575994781475</v>
      </c>
    </row>
    <row r="15" spans="1:17" s="110" customFormat="1" ht="15" customHeight="1" x14ac:dyDescent="0.2">
      <c r="A15" s="120"/>
      <c r="B15" s="119"/>
      <c r="C15" s="258" t="s">
        <v>106</v>
      </c>
      <c r="E15" s="113">
        <v>46.308724832214764</v>
      </c>
      <c r="F15" s="115">
        <v>2070</v>
      </c>
      <c r="G15" s="114">
        <v>2160</v>
      </c>
      <c r="H15" s="114">
        <v>2134</v>
      </c>
      <c r="I15" s="114">
        <v>2169</v>
      </c>
      <c r="J15" s="140">
        <v>2116</v>
      </c>
      <c r="K15" s="114">
        <v>-46</v>
      </c>
      <c r="L15" s="116">
        <v>-2.1739130434782608</v>
      </c>
    </row>
    <row r="16" spans="1:17" s="110" customFormat="1" ht="15" customHeight="1" x14ac:dyDescent="0.2">
      <c r="A16" s="120"/>
      <c r="B16" s="119"/>
      <c r="C16" s="258" t="s">
        <v>107</v>
      </c>
      <c r="E16" s="113">
        <v>53.691275167785236</v>
      </c>
      <c r="F16" s="115">
        <v>2400</v>
      </c>
      <c r="G16" s="114">
        <v>2531</v>
      </c>
      <c r="H16" s="114">
        <v>2524</v>
      </c>
      <c r="I16" s="114">
        <v>2578</v>
      </c>
      <c r="J16" s="140">
        <v>2483</v>
      </c>
      <c r="K16" s="114">
        <v>-83</v>
      </c>
      <c r="L16" s="116">
        <v>-3.3427305678614578</v>
      </c>
    </row>
    <row r="17" spans="1:12" s="110" customFormat="1" ht="15" customHeight="1" x14ac:dyDescent="0.2">
      <c r="A17" s="120"/>
      <c r="B17" s="121" t="s">
        <v>109</v>
      </c>
      <c r="C17" s="258"/>
      <c r="E17" s="113">
        <v>48.826700491517364</v>
      </c>
      <c r="F17" s="115">
        <v>12318</v>
      </c>
      <c r="G17" s="114">
        <v>12719</v>
      </c>
      <c r="H17" s="114">
        <v>12838</v>
      </c>
      <c r="I17" s="114">
        <v>12880</v>
      </c>
      <c r="J17" s="140">
        <v>12862</v>
      </c>
      <c r="K17" s="114">
        <v>-544</v>
      </c>
      <c r="L17" s="116">
        <v>-4.229513294977453</v>
      </c>
    </row>
    <row r="18" spans="1:12" s="110" customFormat="1" ht="15" customHeight="1" x14ac:dyDescent="0.2">
      <c r="A18" s="120"/>
      <c r="B18" s="119"/>
      <c r="C18" s="258" t="s">
        <v>106</v>
      </c>
      <c r="E18" s="113">
        <v>38.439681766520536</v>
      </c>
      <c r="F18" s="115">
        <v>4735</v>
      </c>
      <c r="G18" s="114">
        <v>4832</v>
      </c>
      <c r="H18" s="114">
        <v>4861</v>
      </c>
      <c r="I18" s="114">
        <v>4788</v>
      </c>
      <c r="J18" s="140">
        <v>4798</v>
      </c>
      <c r="K18" s="114">
        <v>-63</v>
      </c>
      <c r="L18" s="116">
        <v>-1.3130471029595665</v>
      </c>
    </row>
    <row r="19" spans="1:12" s="110" customFormat="1" ht="15" customHeight="1" x14ac:dyDescent="0.2">
      <c r="A19" s="120"/>
      <c r="B19" s="119"/>
      <c r="C19" s="258" t="s">
        <v>107</v>
      </c>
      <c r="E19" s="113">
        <v>61.560318233479464</v>
      </c>
      <c r="F19" s="115">
        <v>7583</v>
      </c>
      <c r="G19" s="114">
        <v>7887</v>
      </c>
      <c r="H19" s="114">
        <v>7977</v>
      </c>
      <c r="I19" s="114">
        <v>8092</v>
      </c>
      <c r="J19" s="140">
        <v>8064</v>
      </c>
      <c r="K19" s="114">
        <v>-481</v>
      </c>
      <c r="L19" s="116">
        <v>-5.964781746031746</v>
      </c>
    </row>
    <row r="20" spans="1:12" s="110" customFormat="1" ht="15" customHeight="1" x14ac:dyDescent="0.2">
      <c r="A20" s="120"/>
      <c r="B20" s="121" t="s">
        <v>110</v>
      </c>
      <c r="C20" s="258"/>
      <c r="E20" s="113">
        <v>18.859996828920249</v>
      </c>
      <c r="F20" s="115">
        <v>4758</v>
      </c>
      <c r="G20" s="114">
        <v>4842</v>
      </c>
      <c r="H20" s="114">
        <v>4793</v>
      </c>
      <c r="I20" s="114">
        <v>4804</v>
      </c>
      <c r="J20" s="140">
        <v>4754</v>
      </c>
      <c r="K20" s="114">
        <v>4</v>
      </c>
      <c r="L20" s="116">
        <v>8.4139671855279763E-2</v>
      </c>
    </row>
    <row r="21" spans="1:12" s="110" customFormat="1" ht="15" customHeight="1" x14ac:dyDescent="0.2">
      <c r="A21" s="120"/>
      <c r="B21" s="119"/>
      <c r="C21" s="258" t="s">
        <v>106</v>
      </c>
      <c r="E21" s="113">
        <v>35.687263556116015</v>
      </c>
      <c r="F21" s="115">
        <v>1698</v>
      </c>
      <c r="G21" s="114">
        <v>1730</v>
      </c>
      <c r="H21" s="114">
        <v>1712</v>
      </c>
      <c r="I21" s="114">
        <v>1713</v>
      </c>
      <c r="J21" s="140">
        <v>1679</v>
      </c>
      <c r="K21" s="114">
        <v>19</v>
      </c>
      <c r="L21" s="116">
        <v>1.1316259678379987</v>
      </c>
    </row>
    <row r="22" spans="1:12" s="110" customFormat="1" ht="15" customHeight="1" x14ac:dyDescent="0.2">
      <c r="A22" s="120"/>
      <c r="B22" s="119"/>
      <c r="C22" s="258" t="s">
        <v>107</v>
      </c>
      <c r="E22" s="113">
        <v>64.312736443883992</v>
      </c>
      <c r="F22" s="115">
        <v>3060</v>
      </c>
      <c r="G22" s="114">
        <v>3112</v>
      </c>
      <c r="H22" s="114">
        <v>3081</v>
      </c>
      <c r="I22" s="114">
        <v>3091</v>
      </c>
      <c r="J22" s="140">
        <v>3075</v>
      </c>
      <c r="K22" s="114">
        <v>-15</v>
      </c>
      <c r="L22" s="116">
        <v>-0.48780487804878048</v>
      </c>
    </row>
    <row r="23" spans="1:12" s="110" customFormat="1" ht="15" customHeight="1" x14ac:dyDescent="0.2">
      <c r="A23" s="120"/>
      <c r="B23" s="121" t="s">
        <v>111</v>
      </c>
      <c r="C23" s="258"/>
      <c r="E23" s="113">
        <v>14.594894561598224</v>
      </c>
      <c r="F23" s="115">
        <v>3682</v>
      </c>
      <c r="G23" s="114">
        <v>3770</v>
      </c>
      <c r="H23" s="114">
        <v>3752</v>
      </c>
      <c r="I23" s="114">
        <v>3708</v>
      </c>
      <c r="J23" s="140">
        <v>3658</v>
      </c>
      <c r="K23" s="114">
        <v>24</v>
      </c>
      <c r="L23" s="116">
        <v>0.65609622744669216</v>
      </c>
    </row>
    <row r="24" spans="1:12" s="110" customFormat="1" ht="15" customHeight="1" x14ac:dyDescent="0.2">
      <c r="A24" s="120"/>
      <c r="B24" s="119"/>
      <c r="C24" s="258" t="s">
        <v>106</v>
      </c>
      <c r="E24" s="113">
        <v>53.014665942422596</v>
      </c>
      <c r="F24" s="115">
        <v>1952</v>
      </c>
      <c r="G24" s="114">
        <v>1989</v>
      </c>
      <c r="H24" s="114">
        <v>1989</v>
      </c>
      <c r="I24" s="114">
        <v>1966</v>
      </c>
      <c r="J24" s="140">
        <v>1953</v>
      </c>
      <c r="K24" s="114">
        <v>-1</v>
      </c>
      <c r="L24" s="116">
        <v>-5.1203277009728626E-2</v>
      </c>
    </row>
    <row r="25" spans="1:12" s="110" customFormat="1" ht="15" customHeight="1" x14ac:dyDescent="0.2">
      <c r="A25" s="120"/>
      <c r="B25" s="119"/>
      <c r="C25" s="258" t="s">
        <v>107</v>
      </c>
      <c r="E25" s="113">
        <v>46.985334057577404</v>
      </c>
      <c r="F25" s="115">
        <v>1730</v>
      </c>
      <c r="G25" s="114">
        <v>1781</v>
      </c>
      <c r="H25" s="114">
        <v>1763</v>
      </c>
      <c r="I25" s="114">
        <v>1742</v>
      </c>
      <c r="J25" s="140">
        <v>1705</v>
      </c>
      <c r="K25" s="114">
        <v>25</v>
      </c>
      <c r="L25" s="116">
        <v>1.466275659824047</v>
      </c>
    </row>
    <row r="26" spans="1:12" s="110" customFormat="1" ht="15" customHeight="1" x14ac:dyDescent="0.2">
      <c r="A26" s="120"/>
      <c r="C26" s="121" t="s">
        <v>187</v>
      </c>
      <c r="D26" s="110" t="s">
        <v>188</v>
      </c>
      <c r="E26" s="113">
        <v>1.3754558427144443</v>
      </c>
      <c r="F26" s="115">
        <v>347</v>
      </c>
      <c r="G26" s="114">
        <v>317</v>
      </c>
      <c r="H26" s="114">
        <v>348</v>
      </c>
      <c r="I26" s="114">
        <v>299</v>
      </c>
      <c r="J26" s="140">
        <v>311</v>
      </c>
      <c r="K26" s="114">
        <v>36</v>
      </c>
      <c r="L26" s="116">
        <v>11.57556270096463</v>
      </c>
    </row>
    <row r="27" spans="1:12" s="110" customFormat="1" ht="15" customHeight="1" x14ac:dyDescent="0.2">
      <c r="A27" s="120"/>
      <c r="B27" s="119"/>
      <c r="D27" s="259" t="s">
        <v>106</v>
      </c>
      <c r="E27" s="113">
        <v>48.703170028818441</v>
      </c>
      <c r="F27" s="115">
        <v>169</v>
      </c>
      <c r="G27" s="114">
        <v>146</v>
      </c>
      <c r="H27" s="114">
        <v>168</v>
      </c>
      <c r="I27" s="114">
        <v>146</v>
      </c>
      <c r="J27" s="140">
        <v>148</v>
      </c>
      <c r="K27" s="114">
        <v>21</v>
      </c>
      <c r="L27" s="116">
        <v>14.189189189189189</v>
      </c>
    </row>
    <row r="28" spans="1:12" s="110" customFormat="1" ht="15" customHeight="1" x14ac:dyDescent="0.2">
      <c r="A28" s="120"/>
      <c r="B28" s="119"/>
      <c r="D28" s="259" t="s">
        <v>107</v>
      </c>
      <c r="E28" s="113">
        <v>51.296829971181559</v>
      </c>
      <c r="F28" s="115">
        <v>178</v>
      </c>
      <c r="G28" s="114">
        <v>171</v>
      </c>
      <c r="H28" s="114">
        <v>180</v>
      </c>
      <c r="I28" s="114">
        <v>153</v>
      </c>
      <c r="J28" s="140">
        <v>163</v>
      </c>
      <c r="K28" s="114">
        <v>15</v>
      </c>
      <c r="L28" s="116">
        <v>9.2024539877300615</v>
      </c>
    </row>
    <row r="29" spans="1:12" s="110" customFormat="1" ht="24" customHeight="1" x14ac:dyDescent="0.2">
      <c r="A29" s="604" t="s">
        <v>189</v>
      </c>
      <c r="B29" s="605"/>
      <c r="C29" s="605"/>
      <c r="D29" s="606"/>
      <c r="E29" s="113">
        <v>86.649754241319172</v>
      </c>
      <c r="F29" s="115">
        <v>21860</v>
      </c>
      <c r="G29" s="114">
        <v>22588</v>
      </c>
      <c r="H29" s="114">
        <v>22561</v>
      </c>
      <c r="I29" s="114">
        <v>22693</v>
      </c>
      <c r="J29" s="140">
        <v>22450</v>
      </c>
      <c r="K29" s="114">
        <v>-590</v>
      </c>
      <c r="L29" s="116">
        <v>-2.6280623608017817</v>
      </c>
    </row>
    <row r="30" spans="1:12" s="110" customFormat="1" ht="15" customHeight="1" x14ac:dyDescent="0.2">
      <c r="A30" s="120"/>
      <c r="B30" s="119"/>
      <c r="C30" s="258" t="s">
        <v>106</v>
      </c>
      <c r="E30" s="113">
        <v>40.965233302836232</v>
      </c>
      <c r="F30" s="115">
        <v>8955</v>
      </c>
      <c r="G30" s="114">
        <v>9173</v>
      </c>
      <c r="H30" s="114">
        <v>9150</v>
      </c>
      <c r="I30" s="114">
        <v>9104</v>
      </c>
      <c r="J30" s="140">
        <v>9022</v>
      </c>
      <c r="K30" s="114">
        <v>-67</v>
      </c>
      <c r="L30" s="116">
        <v>-0.74262912879627574</v>
      </c>
    </row>
    <row r="31" spans="1:12" s="110" customFormat="1" ht="15" customHeight="1" x14ac:dyDescent="0.2">
      <c r="A31" s="120"/>
      <c r="B31" s="119"/>
      <c r="C31" s="258" t="s">
        <v>107</v>
      </c>
      <c r="E31" s="113">
        <v>59.034766697163768</v>
      </c>
      <c r="F31" s="115">
        <v>12905</v>
      </c>
      <c r="G31" s="114">
        <v>13415</v>
      </c>
      <c r="H31" s="114">
        <v>13411</v>
      </c>
      <c r="I31" s="114">
        <v>13589</v>
      </c>
      <c r="J31" s="140">
        <v>13428</v>
      </c>
      <c r="K31" s="114">
        <v>-523</v>
      </c>
      <c r="L31" s="116">
        <v>-3.8948465892165625</v>
      </c>
    </row>
    <row r="32" spans="1:12" s="110" customFormat="1" ht="15" customHeight="1" x14ac:dyDescent="0.2">
      <c r="A32" s="120"/>
      <c r="B32" s="119" t="s">
        <v>117</v>
      </c>
      <c r="C32" s="258"/>
      <c r="E32" s="113">
        <v>12.894403044236563</v>
      </c>
      <c r="F32" s="114">
        <v>3253</v>
      </c>
      <c r="G32" s="114">
        <v>3319</v>
      </c>
      <c r="H32" s="114">
        <v>3380</v>
      </c>
      <c r="I32" s="114">
        <v>3340</v>
      </c>
      <c r="J32" s="140">
        <v>3311</v>
      </c>
      <c r="K32" s="114">
        <v>-58</v>
      </c>
      <c r="L32" s="116">
        <v>-1.7517366354575656</v>
      </c>
    </row>
    <row r="33" spans="1:12" s="110" customFormat="1" ht="15" customHeight="1" x14ac:dyDescent="0.2">
      <c r="A33" s="120"/>
      <c r="B33" s="119"/>
      <c r="C33" s="258" t="s">
        <v>106</v>
      </c>
      <c r="E33" s="113">
        <v>44.604980018444515</v>
      </c>
      <c r="F33" s="114">
        <v>1451</v>
      </c>
      <c r="G33" s="114">
        <v>1491</v>
      </c>
      <c r="H33" s="114">
        <v>1508</v>
      </c>
      <c r="I33" s="114">
        <v>1496</v>
      </c>
      <c r="J33" s="140">
        <v>1484</v>
      </c>
      <c r="K33" s="114">
        <v>-33</v>
      </c>
      <c r="L33" s="116">
        <v>-2.223719676549865</v>
      </c>
    </row>
    <row r="34" spans="1:12" s="110" customFormat="1" ht="15" customHeight="1" x14ac:dyDescent="0.2">
      <c r="A34" s="120"/>
      <c r="B34" s="119"/>
      <c r="C34" s="258" t="s">
        <v>107</v>
      </c>
      <c r="E34" s="113">
        <v>55.395019981555485</v>
      </c>
      <c r="F34" s="114">
        <v>1802</v>
      </c>
      <c r="G34" s="114">
        <v>1828</v>
      </c>
      <c r="H34" s="114">
        <v>1872</v>
      </c>
      <c r="I34" s="114">
        <v>1844</v>
      </c>
      <c r="J34" s="140">
        <v>1827</v>
      </c>
      <c r="K34" s="114">
        <v>-25</v>
      </c>
      <c r="L34" s="116">
        <v>-1.3683634373289546</v>
      </c>
    </row>
    <row r="35" spans="1:12" s="110" customFormat="1" ht="24" customHeight="1" x14ac:dyDescent="0.2">
      <c r="A35" s="604" t="s">
        <v>192</v>
      </c>
      <c r="B35" s="605"/>
      <c r="C35" s="605"/>
      <c r="D35" s="606"/>
      <c r="E35" s="113">
        <v>21.618836213730777</v>
      </c>
      <c r="F35" s="114">
        <v>5454</v>
      </c>
      <c r="G35" s="114">
        <v>5591</v>
      </c>
      <c r="H35" s="114">
        <v>5583</v>
      </c>
      <c r="I35" s="114">
        <v>5676</v>
      </c>
      <c r="J35" s="114">
        <v>5405</v>
      </c>
      <c r="K35" s="318">
        <v>49</v>
      </c>
      <c r="L35" s="319">
        <v>0.90656799259944498</v>
      </c>
    </row>
    <row r="36" spans="1:12" s="110" customFormat="1" ht="15" customHeight="1" x14ac:dyDescent="0.2">
      <c r="A36" s="120"/>
      <c r="B36" s="119"/>
      <c r="C36" s="258" t="s">
        <v>106</v>
      </c>
      <c r="E36" s="113">
        <v>44.71947194719472</v>
      </c>
      <c r="F36" s="114">
        <v>2439</v>
      </c>
      <c r="G36" s="114">
        <v>2451</v>
      </c>
      <c r="H36" s="114">
        <v>2452</v>
      </c>
      <c r="I36" s="114">
        <v>2487</v>
      </c>
      <c r="J36" s="114">
        <v>2376</v>
      </c>
      <c r="K36" s="318">
        <v>63</v>
      </c>
      <c r="L36" s="116">
        <v>2.6515151515151514</v>
      </c>
    </row>
    <row r="37" spans="1:12" s="110" customFormat="1" ht="15" customHeight="1" x14ac:dyDescent="0.2">
      <c r="A37" s="120"/>
      <c r="B37" s="119"/>
      <c r="C37" s="258" t="s">
        <v>107</v>
      </c>
      <c r="E37" s="113">
        <v>55.28052805280528</v>
      </c>
      <c r="F37" s="114">
        <v>3015</v>
      </c>
      <c r="G37" s="114">
        <v>3140</v>
      </c>
      <c r="H37" s="114">
        <v>3131</v>
      </c>
      <c r="I37" s="114">
        <v>3189</v>
      </c>
      <c r="J37" s="140">
        <v>3029</v>
      </c>
      <c r="K37" s="114">
        <v>-14</v>
      </c>
      <c r="L37" s="116">
        <v>-0.46219874546054801</v>
      </c>
    </row>
    <row r="38" spans="1:12" s="110" customFormat="1" ht="15" customHeight="1" x14ac:dyDescent="0.2">
      <c r="A38" s="120"/>
      <c r="B38" s="119" t="s">
        <v>328</v>
      </c>
      <c r="C38" s="258"/>
      <c r="E38" s="113">
        <v>46.527667670841922</v>
      </c>
      <c r="F38" s="114">
        <v>11738</v>
      </c>
      <c r="G38" s="114">
        <v>11957</v>
      </c>
      <c r="H38" s="114">
        <v>11938</v>
      </c>
      <c r="I38" s="114">
        <v>11933</v>
      </c>
      <c r="J38" s="140">
        <v>11823</v>
      </c>
      <c r="K38" s="114">
        <v>-85</v>
      </c>
      <c r="L38" s="116">
        <v>-0.71893766387549696</v>
      </c>
    </row>
    <row r="39" spans="1:12" s="110" customFormat="1" ht="15" customHeight="1" x14ac:dyDescent="0.2">
      <c r="A39" s="120"/>
      <c r="B39" s="119"/>
      <c r="C39" s="258" t="s">
        <v>106</v>
      </c>
      <c r="E39" s="113">
        <v>41.097290850230024</v>
      </c>
      <c r="F39" s="115">
        <v>4824</v>
      </c>
      <c r="G39" s="114">
        <v>4886</v>
      </c>
      <c r="H39" s="114">
        <v>4892</v>
      </c>
      <c r="I39" s="114">
        <v>4841</v>
      </c>
      <c r="J39" s="140">
        <v>4770</v>
      </c>
      <c r="K39" s="114">
        <v>54</v>
      </c>
      <c r="L39" s="116">
        <v>1.1320754716981132</v>
      </c>
    </row>
    <row r="40" spans="1:12" s="110" customFormat="1" ht="15" customHeight="1" x14ac:dyDescent="0.2">
      <c r="A40" s="120"/>
      <c r="B40" s="119"/>
      <c r="C40" s="258" t="s">
        <v>107</v>
      </c>
      <c r="E40" s="113">
        <v>58.902709149769976</v>
      </c>
      <c r="F40" s="115">
        <v>6914</v>
      </c>
      <c r="G40" s="114">
        <v>7071</v>
      </c>
      <c r="H40" s="114">
        <v>7046</v>
      </c>
      <c r="I40" s="114">
        <v>7092</v>
      </c>
      <c r="J40" s="140">
        <v>7053</v>
      </c>
      <c r="K40" s="114">
        <v>-139</v>
      </c>
      <c r="L40" s="116">
        <v>-1.9707925705373599</v>
      </c>
    </row>
    <row r="41" spans="1:12" s="110" customFormat="1" ht="15" customHeight="1" x14ac:dyDescent="0.2">
      <c r="A41" s="120"/>
      <c r="B41" s="320" t="s">
        <v>515</v>
      </c>
      <c r="C41" s="258"/>
      <c r="E41" s="113">
        <v>6.6037735849056602</v>
      </c>
      <c r="F41" s="115">
        <v>1666</v>
      </c>
      <c r="G41" s="114">
        <v>1736</v>
      </c>
      <c r="H41" s="114">
        <v>1707</v>
      </c>
      <c r="I41" s="114">
        <v>1718</v>
      </c>
      <c r="J41" s="140">
        <v>1647</v>
      </c>
      <c r="K41" s="114">
        <v>19</v>
      </c>
      <c r="L41" s="116">
        <v>1.1536126290224651</v>
      </c>
    </row>
    <row r="42" spans="1:12" s="110" customFormat="1" ht="15" customHeight="1" x14ac:dyDescent="0.2">
      <c r="A42" s="120"/>
      <c r="B42" s="119"/>
      <c r="C42" s="268" t="s">
        <v>106</v>
      </c>
      <c r="D42" s="182"/>
      <c r="E42" s="113">
        <v>42.316926770708285</v>
      </c>
      <c r="F42" s="115">
        <v>705</v>
      </c>
      <c r="G42" s="114">
        <v>714</v>
      </c>
      <c r="H42" s="114">
        <v>714</v>
      </c>
      <c r="I42" s="114">
        <v>701</v>
      </c>
      <c r="J42" s="140">
        <v>687</v>
      </c>
      <c r="K42" s="114">
        <v>18</v>
      </c>
      <c r="L42" s="116">
        <v>2.6200873362445414</v>
      </c>
    </row>
    <row r="43" spans="1:12" s="110" customFormat="1" ht="15" customHeight="1" x14ac:dyDescent="0.2">
      <c r="A43" s="120"/>
      <c r="B43" s="119"/>
      <c r="C43" s="268" t="s">
        <v>107</v>
      </c>
      <c r="D43" s="182"/>
      <c r="E43" s="113">
        <v>57.683073229291715</v>
      </c>
      <c r="F43" s="115">
        <v>961</v>
      </c>
      <c r="G43" s="114">
        <v>1022</v>
      </c>
      <c r="H43" s="114">
        <v>993</v>
      </c>
      <c r="I43" s="114">
        <v>1017</v>
      </c>
      <c r="J43" s="140">
        <v>960</v>
      </c>
      <c r="K43" s="114">
        <v>1</v>
      </c>
      <c r="L43" s="116">
        <v>0.10416666666666667</v>
      </c>
    </row>
    <row r="44" spans="1:12" s="110" customFormat="1" ht="15" customHeight="1" x14ac:dyDescent="0.2">
      <c r="A44" s="120"/>
      <c r="B44" s="119" t="s">
        <v>205</v>
      </c>
      <c r="C44" s="268"/>
      <c r="D44" s="182"/>
      <c r="E44" s="113">
        <v>25.249722530521641</v>
      </c>
      <c r="F44" s="115">
        <v>6370</v>
      </c>
      <c r="G44" s="114">
        <v>6738</v>
      </c>
      <c r="H44" s="114">
        <v>6813</v>
      </c>
      <c r="I44" s="114">
        <v>6812</v>
      </c>
      <c r="J44" s="140">
        <v>6998</v>
      </c>
      <c r="K44" s="114">
        <v>-628</v>
      </c>
      <c r="L44" s="116">
        <v>-8.9739925693055156</v>
      </c>
    </row>
    <row r="45" spans="1:12" s="110" customFormat="1" ht="15" customHeight="1" x14ac:dyDescent="0.2">
      <c r="A45" s="120"/>
      <c r="B45" s="119"/>
      <c r="C45" s="268" t="s">
        <v>106</v>
      </c>
      <c r="D45" s="182"/>
      <c r="E45" s="113">
        <v>39.04238618524333</v>
      </c>
      <c r="F45" s="115">
        <v>2487</v>
      </c>
      <c r="G45" s="114">
        <v>2660</v>
      </c>
      <c r="H45" s="114">
        <v>2638</v>
      </c>
      <c r="I45" s="114">
        <v>2607</v>
      </c>
      <c r="J45" s="140">
        <v>2713</v>
      </c>
      <c r="K45" s="114">
        <v>-226</v>
      </c>
      <c r="L45" s="116">
        <v>-8.3302617029119048</v>
      </c>
    </row>
    <row r="46" spans="1:12" s="110" customFormat="1" ht="15" customHeight="1" x14ac:dyDescent="0.2">
      <c r="A46" s="123"/>
      <c r="B46" s="124"/>
      <c r="C46" s="260" t="s">
        <v>107</v>
      </c>
      <c r="D46" s="261"/>
      <c r="E46" s="125">
        <v>60.95761381475667</v>
      </c>
      <c r="F46" s="143">
        <v>3883</v>
      </c>
      <c r="G46" s="144">
        <v>4078</v>
      </c>
      <c r="H46" s="144">
        <v>4175</v>
      </c>
      <c r="I46" s="144">
        <v>4205</v>
      </c>
      <c r="J46" s="145">
        <v>4285</v>
      </c>
      <c r="K46" s="144">
        <v>-402</v>
      </c>
      <c r="L46" s="146">
        <v>-9.3815635939323219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25228</v>
      </c>
      <c r="E11" s="114">
        <v>26022</v>
      </c>
      <c r="F11" s="114">
        <v>26041</v>
      </c>
      <c r="G11" s="114">
        <v>26139</v>
      </c>
      <c r="H11" s="140">
        <v>25873</v>
      </c>
      <c r="I11" s="115">
        <v>-645</v>
      </c>
      <c r="J11" s="116">
        <v>-2.4929463146909905</v>
      </c>
    </row>
    <row r="12" spans="1:15" s="110" customFormat="1" ht="24.95" customHeight="1" x14ac:dyDescent="0.2">
      <c r="A12" s="193" t="s">
        <v>132</v>
      </c>
      <c r="B12" s="194" t="s">
        <v>133</v>
      </c>
      <c r="C12" s="113">
        <v>0.3963849690819724</v>
      </c>
      <c r="D12" s="115">
        <v>100</v>
      </c>
      <c r="E12" s="114">
        <v>103</v>
      </c>
      <c r="F12" s="114">
        <v>107</v>
      </c>
      <c r="G12" s="114">
        <v>105</v>
      </c>
      <c r="H12" s="140">
        <v>121</v>
      </c>
      <c r="I12" s="115">
        <v>-21</v>
      </c>
      <c r="J12" s="116">
        <v>-17.355371900826448</v>
      </c>
    </row>
    <row r="13" spans="1:15" s="110" customFormat="1" ht="24.95" customHeight="1" x14ac:dyDescent="0.2">
      <c r="A13" s="193" t="s">
        <v>134</v>
      </c>
      <c r="B13" s="199" t="s">
        <v>214</v>
      </c>
      <c r="C13" s="113">
        <v>0.14666243856032979</v>
      </c>
      <c r="D13" s="115">
        <v>37</v>
      </c>
      <c r="E13" s="114">
        <v>41</v>
      </c>
      <c r="F13" s="114">
        <v>47</v>
      </c>
      <c r="G13" s="114">
        <v>45</v>
      </c>
      <c r="H13" s="140">
        <v>49</v>
      </c>
      <c r="I13" s="115">
        <v>-12</v>
      </c>
      <c r="J13" s="116">
        <v>-24.489795918367346</v>
      </c>
    </row>
    <row r="14" spans="1:15" s="287" customFormat="1" ht="24.95" customHeight="1" x14ac:dyDescent="0.2">
      <c r="A14" s="193" t="s">
        <v>215</v>
      </c>
      <c r="B14" s="199" t="s">
        <v>137</v>
      </c>
      <c r="C14" s="113">
        <v>4.7050895830030122</v>
      </c>
      <c r="D14" s="115">
        <v>1187</v>
      </c>
      <c r="E14" s="114">
        <v>1254</v>
      </c>
      <c r="F14" s="114">
        <v>1294</v>
      </c>
      <c r="G14" s="114">
        <v>1299</v>
      </c>
      <c r="H14" s="140">
        <v>1291</v>
      </c>
      <c r="I14" s="115">
        <v>-104</v>
      </c>
      <c r="J14" s="116">
        <v>-8.0557707203718056</v>
      </c>
      <c r="K14" s="110"/>
      <c r="L14" s="110"/>
      <c r="M14" s="110"/>
      <c r="N14" s="110"/>
      <c r="O14" s="110"/>
    </row>
    <row r="15" spans="1:15" s="110" customFormat="1" ht="24.95" customHeight="1" x14ac:dyDescent="0.2">
      <c r="A15" s="193" t="s">
        <v>216</v>
      </c>
      <c r="B15" s="199" t="s">
        <v>217</v>
      </c>
      <c r="C15" s="113">
        <v>1.6172506738544474</v>
      </c>
      <c r="D15" s="115">
        <v>408</v>
      </c>
      <c r="E15" s="114">
        <v>425</v>
      </c>
      <c r="F15" s="114">
        <v>445</v>
      </c>
      <c r="G15" s="114">
        <v>436</v>
      </c>
      <c r="H15" s="140">
        <v>437</v>
      </c>
      <c r="I15" s="115">
        <v>-29</v>
      </c>
      <c r="J15" s="116">
        <v>-6.636155606407323</v>
      </c>
    </row>
    <row r="16" spans="1:15" s="287" customFormat="1" ht="24.95" customHeight="1" x14ac:dyDescent="0.2">
      <c r="A16" s="193" t="s">
        <v>218</v>
      </c>
      <c r="B16" s="199" t="s">
        <v>141</v>
      </c>
      <c r="C16" s="113">
        <v>2.5487553511970824</v>
      </c>
      <c r="D16" s="115">
        <v>643</v>
      </c>
      <c r="E16" s="114">
        <v>690</v>
      </c>
      <c r="F16" s="114">
        <v>702</v>
      </c>
      <c r="G16" s="114">
        <v>716</v>
      </c>
      <c r="H16" s="140">
        <v>699</v>
      </c>
      <c r="I16" s="115">
        <v>-56</v>
      </c>
      <c r="J16" s="116">
        <v>-8.0114449213161656</v>
      </c>
      <c r="K16" s="110"/>
      <c r="L16" s="110"/>
      <c r="M16" s="110"/>
      <c r="N16" s="110"/>
      <c r="O16" s="110"/>
    </row>
    <row r="17" spans="1:15" s="110" customFormat="1" ht="24.95" customHeight="1" x14ac:dyDescent="0.2">
      <c r="A17" s="193" t="s">
        <v>142</v>
      </c>
      <c r="B17" s="199" t="s">
        <v>220</v>
      </c>
      <c r="C17" s="113">
        <v>0.53908355795148244</v>
      </c>
      <c r="D17" s="115">
        <v>136</v>
      </c>
      <c r="E17" s="114">
        <v>139</v>
      </c>
      <c r="F17" s="114">
        <v>147</v>
      </c>
      <c r="G17" s="114">
        <v>147</v>
      </c>
      <c r="H17" s="140">
        <v>155</v>
      </c>
      <c r="I17" s="115">
        <v>-19</v>
      </c>
      <c r="J17" s="116">
        <v>-12.258064516129032</v>
      </c>
    </row>
    <row r="18" spans="1:15" s="287" customFormat="1" ht="24.95" customHeight="1" x14ac:dyDescent="0.2">
      <c r="A18" s="201" t="s">
        <v>144</v>
      </c>
      <c r="B18" s="202" t="s">
        <v>145</v>
      </c>
      <c r="C18" s="113">
        <v>3.9479942920564453</v>
      </c>
      <c r="D18" s="115">
        <v>996</v>
      </c>
      <c r="E18" s="114">
        <v>988</v>
      </c>
      <c r="F18" s="114">
        <v>1027</v>
      </c>
      <c r="G18" s="114">
        <v>1049</v>
      </c>
      <c r="H18" s="140">
        <v>1051</v>
      </c>
      <c r="I18" s="115">
        <v>-55</v>
      </c>
      <c r="J18" s="116">
        <v>-5.2331113225499521</v>
      </c>
      <c r="K18" s="110"/>
      <c r="L18" s="110"/>
      <c r="M18" s="110"/>
      <c r="N18" s="110"/>
      <c r="O18" s="110"/>
    </row>
    <row r="19" spans="1:15" s="110" customFormat="1" ht="24.95" customHeight="1" x14ac:dyDescent="0.2">
      <c r="A19" s="193" t="s">
        <v>146</v>
      </c>
      <c r="B19" s="199" t="s">
        <v>147</v>
      </c>
      <c r="C19" s="113">
        <v>17.329950848263834</v>
      </c>
      <c r="D19" s="115">
        <v>4372</v>
      </c>
      <c r="E19" s="114">
        <v>4469</v>
      </c>
      <c r="F19" s="114">
        <v>4337</v>
      </c>
      <c r="G19" s="114">
        <v>4341</v>
      </c>
      <c r="H19" s="140">
        <v>4285</v>
      </c>
      <c r="I19" s="115">
        <v>87</v>
      </c>
      <c r="J19" s="116">
        <v>2.0303383897316221</v>
      </c>
    </row>
    <row r="20" spans="1:15" s="287" customFormat="1" ht="24.95" customHeight="1" x14ac:dyDescent="0.2">
      <c r="A20" s="193" t="s">
        <v>148</v>
      </c>
      <c r="B20" s="199" t="s">
        <v>149</v>
      </c>
      <c r="C20" s="113">
        <v>5.8744252417948308</v>
      </c>
      <c r="D20" s="115">
        <v>1482</v>
      </c>
      <c r="E20" s="114">
        <v>1568</v>
      </c>
      <c r="F20" s="114">
        <v>1574</v>
      </c>
      <c r="G20" s="114">
        <v>1626</v>
      </c>
      <c r="H20" s="140">
        <v>1648</v>
      </c>
      <c r="I20" s="115">
        <v>-166</v>
      </c>
      <c r="J20" s="116">
        <v>-10.072815533980583</v>
      </c>
      <c r="K20" s="110"/>
      <c r="L20" s="110"/>
      <c r="M20" s="110"/>
      <c r="N20" s="110"/>
      <c r="O20" s="110"/>
    </row>
    <row r="21" spans="1:15" s="110" customFormat="1" ht="24.95" customHeight="1" x14ac:dyDescent="0.2">
      <c r="A21" s="201" t="s">
        <v>150</v>
      </c>
      <c r="B21" s="202" t="s">
        <v>151</v>
      </c>
      <c r="C21" s="113">
        <v>13.001426985888695</v>
      </c>
      <c r="D21" s="115">
        <v>3280</v>
      </c>
      <c r="E21" s="114">
        <v>3576</v>
      </c>
      <c r="F21" s="114">
        <v>3609</v>
      </c>
      <c r="G21" s="114">
        <v>3638</v>
      </c>
      <c r="H21" s="140">
        <v>3544</v>
      </c>
      <c r="I21" s="115">
        <v>-264</v>
      </c>
      <c r="J21" s="116">
        <v>-7.4492099322799099</v>
      </c>
    </row>
    <row r="22" spans="1:15" s="110" customFormat="1" ht="24.95" customHeight="1" x14ac:dyDescent="0.2">
      <c r="A22" s="201" t="s">
        <v>152</v>
      </c>
      <c r="B22" s="199" t="s">
        <v>153</v>
      </c>
      <c r="C22" s="113">
        <v>1.1574441097193595</v>
      </c>
      <c r="D22" s="115">
        <v>292</v>
      </c>
      <c r="E22" s="114">
        <v>291</v>
      </c>
      <c r="F22" s="114">
        <v>287</v>
      </c>
      <c r="G22" s="114">
        <v>286</v>
      </c>
      <c r="H22" s="140">
        <v>284</v>
      </c>
      <c r="I22" s="115">
        <v>8</v>
      </c>
      <c r="J22" s="116">
        <v>2.816901408450704</v>
      </c>
    </row>
    <row r="23" spans="1:15" s="110" customFormat="1" ht="24.95" customHeight="1" x14ac:dyDescent="0.2">
      <c r="A23" s="193" t="s">
        <v>154</v>
      </c>
      <c r="B23" s="199" t="s">
        <v>155</v>
      </c>
      <c r="C23" s="113">
        <v>0.97907087363247181</v>
      </c>
      <c r="D23" s="115">
        <v>247</v>
      </c>
      <c r="E23" s="114">
        <v>261</v>
      </c>
      <c r="F23" s="114">
        <v>259</v>
      </c>
      <c r="G23" s="114">
        <v>248</v>
      </c>
      <c r="H23" s="140">
        <v>252</v>
      </c>
      <c r="I23" s="115">
        <v>-5</v>
      </c>
      <c r="J23" s="116">
        <v>-1.9841269841269842</v>
      </c>
    </row>
    <row r="24" spans="1:15" s="110" customFormat="1" ht="24.95" customHeight="1" x14ac:dyDescent="0.2">
      <c r="A24" s="193" t="s">
        <v>156</v>
      </c>
      <c r="B24" s="199" t="s">
        <v>221</v>
      </c>
      <c r="C24" s="113">
        <v>9.9373711748850475</v>
      </c>
      <c r="D24" s="115">
        <v>2507</v>
      </c>
      <c r="E24" s="114">
        <v>2522</v>
      </c>
      <c r="F24" s="114">
        <v>2517</v>
      </c>
      <c r="G24" s="114">
        <v>2556</v>
      </c>
      <c r="H24" s="140">
        <v>2543</v>
      </c>
      <c r="I24" s="115">
        <v>-36</v>
      </c>
      <c r="J24" s="116">
        <v>-1.4156508061344868</v>
      </c>
    </row>
    <row r="25" spans="1:15" s="110" customFormat="1" ht="24.95" customHeight="1" x14ac:dyDescent="0.2">
      <c r="A25" s="193" t="s">
        <v>222</v>
      </c>
      <c r="B25" s="204" t="s">
        <v>159</v>
      </c>
      <c r="C25" s="113">
        <v>12.561439670207706</v>
      </c>
      <c r="D25" s="115">
        <v>3169</v>
      </c>
      <c r="E25" s="114">
        <v>3218</v>
      </c>
      <c r="F25" s="114">
        <v>3311</v>
      </c>
      <c r="G25" s="114">
        <v>3225</v>
      </c>
      <c r="H25" s="140">
        <v>3204</v>
      </c>
      <c r="I25" s="115">
        <v>-35</v>
      </c>
      <c r="J25" s="116">
        <v>-1.0923845193508115</v>
      </c>
    </row>
    <row r="26" spans="1:15" s="110" customFormat="1" ht="24.95" customHeight="1" x14ac:dyDescent="0.2">
      <c r="A26" s="201">
        <v>782.78300000000002</v>
      </c>
      <c r="B26" s="203" t="s">
        <v>160</v>
      </c>
      <c r="C26" s="113">
        <v>1.2882511495164104</v>
      </c>
      <c r="D26" s="115">
        <v>325</v>
      </c>
      <c r="E26" s="114">
        <v>322</v>
      </c>
      <c r="F26" s="114">
        <v>367</v>
      </c>
      <c r="G26" s="114">
        <v>395</v>
      </c>
      <c r="H26" s="140">
        <v>385</v>
      </c>
      <c r="I26" s="115">
        <v>-60</v>
      </c>
      <c r="J26" s="116">
        <v>-15.584415584415584</v>
      </c>
    </row>
    <row r="27" spans="1:15" s="110" customFormat="1" ht="24.95" customHeight="1" x14ac:dyDescent="0.2">
      <c r="A27" s="193" t="s">
        <v>161</v>
      </c>
      <c r="B27" s="199" t="s">
        <v>162</v>
      </c>
      <c r="C27" s="113">
        <v>0.23783098144918344</v>
      </c>
      <c r="D27" s="115">
        <v>60</v>
      </c>
      <c r="E27" s="114">
        <v>59</v>
      </c>
      <c r="F27" s="114">
        <v>62</v>
      </c>
      <c r="G27" s="114">
        <v>66</v>
      </c>
      <c r="H27" s="140">
        <v>63</v>
      </c>
      <c r="I27" s="115">
        <v>-3</v>
      </c>
      <c r="J27" s="116">
        <v>-4.7619047619047619</v>
      </c>
    </row>
    <row r="28" spans="1:15" s="110" customFormat="1" ht="24.95" customHeight="1" x14ac:dyDescent="0.2">
      <c r="A28" s="193" t="s">
        <v>163</v>
      </c>
      <c r="B28" s="199" t="s">
        <v>164</v>
      </c>
      <c r="C28" s="113">
        <v>1.6053591247819883</v>
      </c>
      <c r="D28" s="115">
        <v>405</v>
      </c>
      <c r="E28" s="114">
        <v>492</v>
      </c>
      <c r="F28" s="114">
        <v>469</v>
      </c>
      <c r="G28" s="114">
        <v>476</v>
      </c>
      <c r="H28" s="140">
        <v>421</v>
      </c>
      <c r="I28" s="115">
        <v>-16</v>
      </c>
      <c r="J28" s="116">
        <v>-3.8004750593824226</v>
      </c>
    </row>
    <row r="29" spans="1:15" s="110" customFormat="1" ht="24.95" customHeight="1" x14ac:dyDescent="0.2">
      <c r="A29" s="193">
        <v>86</v>
      </c>
      <c r="B29" s="199" t="s">
        <v>165</v>
      </c>
      <c r="C29" s="113">
        <v>6.1915332170604094</v>
      </c>
      <c r="D29" s="115">
        <v>1562</v>
      </c>
      <c r="E29" s="114">
        <v>1543</v>
      </c>
      <c r="F29" s="114">
        <v>1551</v>
      </c>
      <c r="G29" s="114">
        <v>1557</v>
      </c>
      <c r="H29" s="140">
        <v>1547</v>
      </c>
      <c r="I29" s="115">
        <v>15</v>
      </c>
      <c r="J29" s="116">
        <v>0.9696186166774402</v>
      </c>
    </row>
    <row r="30" spans="1:15" s="110" customFormat="1" ht="24.95" customHeight="1" x14ac:dyDescent="0.2">
      <c r="A30" s="193">
        <v>87.88</v>
      </c>
      <c r="B30" s="204" t="s">
        <v>166</v>
      </c>
      <c r="C30" s="113">
        <v>5.2283177421912157</v>
      </c>
      <c r="D30" s="115">
        <v>1319</v>
      </c>
      <c r="E30" s="114">
        <v>1321</v>
      </c>
      <c r="F30" s="114">
        <v>1319</v>
      </c>
      <c r="G30" s="114">
        <v>1354</v>
      </c>
      <c r="H30" s="140">
        <v>1367</v>
      </c>
      <c r="I30" s="115">
        <v>-48</v>
      </c>
      <c r="J30" s="116">
        <v>-3.5113386978785663</v>
      </c>
    </row>
    <row r="31" spans="1:15" s="110" customFormat="1" ht="24.95" customHeight="1" x14ac:dyDescent="0.2">
      <c r="A31" s="193" t="s">
        <v>167</v>
      </c>
      <c r="B31" s="199" t="s">
        <v>168</v>
      </c>
      <c r="C31" s="113">
        <v>15.403519898525447</v>
      </c>
      <c r="D31" s="115">
        <v>3886</v>
      </c>
      <c r="E31" s="114">
        <v>3993</v>
      </c>
      <c r="F31" s="114">
        <v>3903</v>
      </c>
      <c r="G31" s="114">
        <v>3872</v>
      </c>
      <c r="H31" s="140">
        <v>3817</v>
      </c>
      <c r="I31" s="115">
        <v>69</v>
      </c>
      <c r="J31" s="116">
        <v>1.80770238407126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0.3963849690819724</v>
      </c>
      <c r="D34" s="115">
        <v>100</v>
      </c>
      <c r="E34" s="114">
        <v>103</v>
      </c>
      <c r="F34" s="114">
        <v>107</v>
      </c>
      <c r="G34" s="114">
        <v>105</v>
      </c>
      <c r="H34" s="140">
        <v>121</v>
      </c>
      <c r="I34" s="115">
        <v>-21</v>
      </c>
      <c r="J34" s="116">
        <v>-17.355371900826448</v>
      </c>
    </row>
    <row r="35" spans="1:10" s="110" customFormat="1" ht="24.95" customHeight="1" x14ac:dyDescent="0.2">
      <c r="A35" s="292" t="s">
        <v>171</v>
      </c>
      <c r="B35" s="293" t="s">
        <v>172</v>
      </c>
      <c r="C35" s="113">
        <v>8.7997463136197869</v>
      </c>
      <c r="D35" s="115">
        <v>2220</v>
      </c>
      <c r="E35" s="114">
        <v>2283</v>
      </c>
      <c r="F35" s="114">
        <v>2368</v>
      </c>
      <c r="G35" s="114">
        <v>2393</v>
      </c>
      <c r="H35" s="140">
        <v>2391</v>
      </c>
      <c r="I35" s="115">
        <v>-171</v>
      </c>
      <c r="J35" s="116">
        <v>-7.1518193224592217</v>
      </c>
    </row>
    <row r="36" spans="1:10" s="110" customFormat="1" ht="24.95" customHeight="1" x14ac:dyDescent="0.2">
      <c r="A36" s="294" t="s">
        <v>173</v>
      </c>
      <c r="B36" s="295" t="s">
        <v>174</v>
      </c>
      <c r="C36" s="125">
        <v>90.795941017916604</v>
      </c>
      <c r="D36" s="143">
        <v>22906</v>
      </c>
      <c r="E36" s="144">
        <v>23635</v>
      </c>
      <c r="F36" s="144">
        <v>23565</v>
      </c>
      <c r="G36" s="144">
        <v>23640</v>
      </c>
      <c r="H36" s="145">
        <v>23360</v>
      </c>
      <c r="I36" s="143">
        <v>-454</v>
      </c>
      <c r="J36" s="146">
        <v>-1.9434931506849316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25228</v>
      </c>
      <c r="F11" s="264">
        <v>26022</v>
      </c>
      <c r="G11" s="264">
        <v>26041</v>
      </c>
      <c r="H11" s="264">
        <v>26139</v>
      </c>
      <c r="I11" s="265">
        <v>25873</v>
      </c>
      <c r="J11" s="263">
        <v>-645</v>
      </c>
      <c r="K11" s="266">
        <v>-2.4929463146909905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49.841446012367214</v>
      </c>
      <c r="E13" s="115">
        <v>12574</v>
      </c>
      <c r="F13" s="114">
        <v>12723</v>
      </c>
      <c r="G13" s="114">
        <v>12730</v>
      </c>
      <c r="H13" s="114">
        <v>12675</v>
      </c>
      <c r="I13" s="140">
        <v>12479</v>
      </c>
      <c r="J13" s="115">
        <v>95</v>
      </c>
      <c r="K13" s="116">
        <v>0.7612789486337046</v>
      </c>
    </row>
    <row r="14" spans="1:15" ht="15.95" customHeight="1" x14ac:dyDescent="0.2">
      <c r="A14" s="306" t="s">
        <v>230</v>
      </c>
      <c r="B14" s="307"/>
      <c r="C14" s="308"/>
      <c r="D14" s="113">
        <v>39.301569684477563</v>
      </c>
      <c r="E14" s="115">
        <v>9915</v>
      </c>
      <c r="F14" s="114">
        <v>10401</v>
      </c>
      <c r="G14" s="114">
        <v>10446</v>
      </c>
      <c r="H14" s="114">
        <v>10604</v>
      </c>
      <c r="I14" s="140">
        <v>10607</v>
      </c>
      <c r="J14" s="115">
        <v>-692</v>
      </c>
      <c r="K14" s="116">
        <v>-6.5239935891392475</v>
      </c>
    </row>
    <row r="15" spans="1:15" ht="15.95" customHeight="1" x14ac:dyDescent="0.2">
      <c r="A15" s="306" t="s">
        <v>231</v>
      </c>
      <c r="B15" s="307"/>
      <c r="C15" s="308"/>
      <c r="D15" s="113">
        <v>4.5941017916600604</v>
      </c>
      <c r="E15" s="115">
        <v>1159</v>
      </c>
      <c r="F15" s="114">
        <v>1186</v>
      </c>
      <c r="G15" s="114">
        <v>1177</v>
      </c>
      <c r="H15" s="114">
        <v>1154</v>
      </c>
      <c r="I15" s="140">
        <v>1157</v>
      </c>
      <c r="J15" s="115">
        <v>2</v>
      </c>
      <c r="K15" s="116">
        <v>0.17286084701815038</v>
      </c>
    </row>
    <row r="16" spans="1:15" ht="15.95" customHeight="1" x14ac:dyDescent="0.2">
      <c r="A16" s="306" t="s">
        <v>232</v>
      </c>
      <c r="B16" s="307"/>
      <c r="C16" s="308"/>
      <c r="D16" s="113">
        <v>2.5566830505787221</v>
      </c>
      <c r="E16" s="115">
        <v>645</v>
      </c>
      <c r="F16" s="114">
        <v>738</v>
      </c>
      <c r="G16" s="114">
        <v>718</v>
      </c>
      <c r="H16" s="114">
        <v>717</v>
      </c>
      <c r="I16" s="140">
        <v>664</v>
      </c>
      <c r="J16" s="115">
        <v>-19</v>
      </c>
      <c r="K16" s="116">
        <v>-2.8614457831325302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0.30125257650229903</v>
      </c>
      <c r="E18" s="115">
        <v>76</v>
      </c>
      <c r="F18" s="114">
        <v>76</v>
      </c>
      <c r="G18" s="114">
        <v>72</v>
      </c>
      <c r="H18" s="114">
        <v>70</v>
      </c>
      <c r="I18" s="140">
        <v>80</v>
      </c>
      <c r="J18" s="115">
        <v>-4</v>
      </c>
      <c r="K18" s="116">
        <v>-5</v>
      </c>
    </row>
    <row r="19" spans="1:11" ht="14.1" customHeight="1" x14ac:dyDescent="0.2">
      <c r="A19" s="306" t="s">
        <v>235</v>
      </c>
      <c r="B19" s="307" t="s">
        <v>236</v>
      </c>
      <c r="C19" s="308"/>
      <c r="D19" s="113">
        <v>0.18630093546852702</v>
      </c>
      <c r="E19" s="115">
        <v>47</v>
      </c>
      <c r="F19" s="114">
        <v>47</v>
      </c>
      <c r="G19" s="114">
        <v>47</v>
      </c>
      <c r="H19" s="114">
        <v>43</v>
      </c>
      <c r="I19" s="140">
        <v>51</v>
      </c>
      <c r="J19" s="115">
        <v>-4</v>
      </c>
      <c r="K19" s="116">
        <v>-7.8431372549019605</v>
      </c>
    </row>
    <row r="20" spans="1:11" ht="14.1" customHeight="1" x14ac:dyDescent="0.2">
      <c r="A20" s="306">
        <v>12</v>
      </c>
      <c r="B20" s="307" t="s">
        <v>237</v>
      </c>
      <c r="C20" s="308"/>
      <c r="D20" s="113">
        <v>1.193118756936737</v>
      </c>
      <c r="E20" s="115">
        <v>301</v>
      </c>
      <c r="F20" s="114">
        <v>301</v>
      </c>
      <c r="G20" s="114">
        <v>307</v>
      </c>
      <c r="H20" s="114">
        <v>325</v>
      </c>
      <c r="I20" s="140">
        <v>303</v>
      </c>
      <c r="J20" s="115">
        <v>-2</v>
      </c>
      <c r="K20" s="116">
        <v>-0.66006600660066006</v>
      </c>
    </row>
    <row r="21" spans="1:11" ht="14.1" customHeight="1" x14ac:dyDescent="0.2">
      <c r="A21" s="306">
        <v>21</v>
      </c>
      <c r="B21" s="307" t="s">
        <v>238</v>
      </c>
      <c r="C21" s="308"/>
      <c r="D21" s="113">
        <v>9.1168542888853649E-2</v>
      </c>
      <c r="E21" s="115">
        <v>23</v>
      </c>
      <c r="F21" s="114">
        <v>24</v>
      </c>
      <c r="G21" s="114">
        <v>22</v>
      </c>
      <c r="H21" s="114">
        <v>20</v>
      </c>
      <c r="I21" s="140">
        <v>20</v>
      </c>
      <c r="J21" s="115">
        <v>3</v>
      </c>
      <c r="K21" s="116">
        <v>15</v>
      </c>
    </row>
    <row r="22" spans="1:11" ht="14.1" customHeight="1" x14ac:dyDescent="0.2">
      <c r="A22" s="306">
        <v>22</v>
      </c>
      <c r="B22" s="307" t="s">
        <v>239</v>
      </c>
      <c r="C22" s="308"/>
      <c r="D22" s="113">
        <v>0.32503567464721739</v>
      </c>
      <c r="E22" s="115">
        <v>82</v>
      </c>
      <c r="F22" s="114">
        <v>86</v>
      </c>
      <c r="G22" s="114">
        <v>83</v>
      </c>
      <c r="H22" s="114">
        <v>86</v>
      </c>
      <c r="I22" s="140">
        <v>86</v>
      </c>
      <c r="J22" s="115">
        <v>-4</v>
      </c>
      <c r="K22" s="116">
        <v>-4.6511627906976747</v>
      </c>
    </row>
    <row r="23" spans="1:11" ht="14.1" customHeight="1" x14ac:dyDescent="0.2">
      <c r="A23" s="306">
        <v>23</v>
      </c>
      <c r="B23" s="307" t="s">
        <v>240</v>
      </c>
      <c r="C23" s="308"/>
      <c r="D23" s="113">
        <v>0.3567464721737752</v>
      </c>
      <c r="E23" s="115">
        <v>90</v>
      </c>
      <c r="F23" s="114">
        <v>95</v>
      </c>
      <c r="G23" s="114">
        <v>95</v>
      </c>
      <c r="H23" s="114">
        <v>88</v>
      </c>
      <c r="I23" s="140">
        <v>82</v>
      </c>
      <c r="J23" s="115">
        <v>8</v>
      </c>
      <c r="K23" s="116">
        <v>9.7560975609756095</v>
      </c>
    </row>
    <row r="24" spans="1:11" ht="14.1" customHeight="1" x14ac:dyDescent="0.2">
      <c r="A24" s="306">
        <v>24</v>
      </c>
      <c r="B24" s="307" t="s">
        <v>241</v>
      </c>
      <c r="C24" s="308"/>
      <c r="D24" s="113">
        <v>0.54701125733312195</v>
      </c>
      <c r="E24" s="115">
        <v>138</v>
      </c>
      <c r="F24" s="114">
        <v>135</v>
      </c>
      <c r="G24" s="114">
        <v>142</v>
      </c>
      <c r="H24" s="114">
        <v>136</v>
      </c>
      <c r="I24" s="140">
        <v>128</v>
      </c>
      <c r="J24" s="115">
        <v>10</v>
      </c>
      <c r="K24" s="116">
        <v>7.8125</v>
      </c>
    </row>
    <row r="25" spans="1:11" ht="14.1" customHeight="1" x14ac:dyDescent="0.2">
      <c r="A25" s="306">
        <v>25</v>
      </c>
      <c r="B25" s="307" t="s">
        <v>242</v>
      </c>
      <c r="C25" s="308"/>
      <c r="D25" s="113">
        <v>0.98303472332329156</v>
      </c>
      <c r="E25" s="115">
        <v>248</v>
      </c>
      <c r="F25" s="114">
        <v>260</v>
      </c>
      <c r="G25" s="114">
        <v>270</v>
      </c>
      <c r="H25" s="114">
        <v>251</v>
      </c>
      <c r="I25" s="140">
        <v>226</v>
      </c>
      <c r="J25" s="115">
        <v>22</v>
      </c>
      <c r="K25" s="116">
        <v>9.7345132743362832</v>
      </c>
    </row>
    <row r="26" spans="1:11" ht="14.1" customHeight="1" x14ac:dyDescent="0.2">
      <c r="A26" s="306">
        <v>26</v>
      </c>
      <c r="B26" s="307" t="s">
        <v>243</v>
      </c>
      <c r="C26" s="308"/>
      <c r="D26" s="113">
        <v>0.69367369589345174</v>
      </c>
      <c r="E26" s="115">
        <v>175</v>
      </c>
      <c r="F26" s="114">
        <v>159</v>
      </c>
      <c r="G26" s="114">
        <v>172</v>
      </c>
      <c r="H26" s="114">
        <v>184</v>
      </c>
      <c r="I26" s="140">
        <v>196</v>
      </c>
      <c r="J26" s="115">
        <v>-21</v>
      </c>
      <c r="K26" s="116">
        <v>-10.714285714285714</v>
      </c>
    </row>
    <row r="27" spans="1:11" ht="14.1" customHeight="1" x14ac:dyDescent="0.2">
      <c r="A27" s="306">
        <v>27</v>
      </c>
      <c r="B27" s="307" t="s">
        <v>244</v>
      </c>
      <c r="C27" s="308"/>
      <c r="D27" s="113">
        <v>0.28143332804820043</v>
      </c>
      <c r="E27" s="115">
        <v>71</v>
      </c>
      <c r="F27" s="114">
        <v>73</v>
      </c>
      <c r="G27" s="114">
        <v>72</v>
      </c>
      <c r="H27" s="114">
        <v>84</v>
      </c>
      <c r="I27" s="140">
        <v>88</v>
      </c>
      <c r="J27" s="115">
        <v>-17</v>
      </c>
      <c r="K27" s="116">
        <v>-19.318181818181817</v>
      </c>
    </row>
    <row r="28" spans="1:11" ht="14.1" customHeight="1" x14ac:dyDescent="0.2">
      <c r="A28" s="306">
        <v>28</v>
      </c>
      <c r="B28" s="307" t="s">
        <v>245</v>
      </c>
      <c r="C28" s="308"/>
      <c r="D28" s="113">
        <v>0.40034881877279216</v>
      </c>
      <c r="E28" s="115">
        <v>101</v>
      </c>
      <c r="F28" s="114">
        <v>111</v>
      </c>
      <c r="G28" s="114">
        <v>109</v>
      </c>
      <c r="H28" s="114">
        <v>121</v>
      </c>
      <c r="I28" s="140">
        <v>113</v>
      </c>
      <c r="J28" s="115">
        <v>-12</v>
      </c>
      <c r="K28" s="116">
        <v>-10.619469026548673</v>
      </c>
    </row>
    <row r="29" spans="1:11" ht="14.1" customHeight="1" x14ac:dyDescent="0.2">
      <c r="A29" s="306">
        <v>29</v>
      </c>
      <c r="B29" s="307" t="s">
        <v>246</v>
      </c>
      <c r="C29" s="308"/>
      <c r="D29" s="113">
        <v>3.2860313936895511</v>
      </c>
      <c r="E29" s="115">
        <v>829</v>
      </c>
      <c r="F29" s="114">
        <v>915</v>
      </c>
      <c r="G29" s="114">
        <v>923</v>
      </c>
      <c r="H29" s="114">
        <v>951</v>
      </c>
      <c r="I29" s="140">
        <v>947</v>
      </c>
      <c r="J29" s="115">
        <v>-118</v>
      </c>
      <c r="K29" s="116">
        <v>-12.460401267159451</v>
      </c>
    </row>
    <row r="30" spans="1:11" ht="14.1" customHeight="1" x14ac:dyDescent="0.2">
      <c r="A30" s="306" t="s">
        <v>247</v>
      </c>
      <c r="B30" s="307" t="s">
        <v>248</v>
      </c>
      <c r="C30" s="308"/>
      <c r="D30" s="113">
        <v>0.30521642619311878</v>
      </c>
      <c r="E30" s="115">
        <v>77</v>
      </c>
      <c r="F30" s="114" t="s">
        <v>513</v>
      </c>
      <c r="G30" s="114" t="s">
        <v>513</v>
      </c>
      <c r="H30" s="114">
        <v>72</v>
      </c>
      <c r="I30" s="140">
        <v>76</v>
      </c>
      <c r="J30" s="115">
        <v>1</v>
      </c>
      <c r="K30" s="116">
        <v>1.3157894736842106</v>
      </c>
    </row>
    <row r="31" spans="1:11" ht="14.1" customHeight="1" x14ac:dyDescent="0.2">
      <c r="A31" s="306" t="s">
        <v>249</v>
      </c>
      <c r="B31" s="307" t="s">
        <v>250</v>
      </c>
      <c r="C31" s="308"/>
      <c r="D31" s="113">
        <v>2.9649595687331538</v>
      </c>
      <c r="E31" s="115">
        <v>748</v>
      </c>
      <c r="F31" s="114">
        <v>840</v>
      </c>
      <c r="G31" s="114">
        <v>850</v>
      </c>
      <c r="H31" s="114">
        <v>874</v>
      </c>
      <c r="I31" s="140">
        <v>866</v>
      </c>
      <c r="J31" s="115">
        <v>-118</v>
      </c>
      <c r="K31" s="116">
        <v>-13.625866050808314</v>
      </c>
    </row>
    <row r="32" spans="1:11" ht="14.1" customHeight="1" x14ac:dyDescent="0.2">
      <c r="A32" s="306">
        <v>31</v>
      </c>
      <c r="B32" s="307" t="s">
        <v>251</v>
      </c>
      <c r="C32" s="308"/>
      <c r="D32" s="113">
        <v>9.5132392579673375E-2</v>
      </c>
      <c r="E32" s="115">
        <v>24</v>
      </c>
      <c r="F32" s="114">
        <v>27</v>
      </c>
      <c r="G32" s="114">
        <v>29</v>
      </c>
      <c r="H32" s="114">
        <v>25</v>
      </c>
      <c r="I32" s="140">
        <v>24</v>
      </c>
      <c r="J32" s="115">
        <v>0</v>
      </c>
      <c r="K32" s="116">
        <v>0</v>
      </c>
    </row>
    <row r="33" spans="1:11" ht="14.1" customHeight="1" x14ac:dyDescent="0.2">
      <c r="A33" s="306">
        <v>32</v>
      </c>
      <c r="B33" s="307" t="s">
        <v>252</v>
      </c>
      <c r="C33" s="308"/>
      <c r="D33" s="113">
        <v>0.97114317425083241</v>
      </c>
      <c r="E33" s="115">
        <v>245</v>
      </c>
      <c r="F33" s="114">
        <v>243</v>
      </c>
      <c r="G33" s="114">
        <v>264</v>
      </c>
      <c r="H33" s="114">
        <v>269</v>
      </c>
      <c r="I33" s="140">
        <v>275</v>
      </c>
      <c r="J33" s="115">
        <v>-30</v>
      </c>
      <c r="K33" s="116">
        <v>-10.909090909090908</v>
      </c>
    </row>
    <row r="34" spans="1:11" ht="14.1" customHeight="1" x14ac:dyDescent="0.2">
      <c r="A34" s="306">
        <v>33</v>
      </c>
      <c r="B34" s="307" t="s">
        <v>253</v>
      </c>
      <c r="C34" s="308"/>
      <c r="D34" s="113">
        <v>0.38845726970033295</v>
      </c>
      <c r="E34" s="115">
        <v>98</v>
      </c>
      <c r="F34" s="114">
        <v>101</v>
      </c>
      <c r="G34" s="114">
        <v>110</v>
      </c>
      <c r="H34" s="114">
        <v>111</v>
      </c>
      <c r="I34" s="140">
        <v>125</v>
      </c>
      <c r="J34" s="115">
        <v>-27</v>
      </c>
      <c r="K34" s="116">
        <v>-21.6</v>
      </c>
    </row>
    <row r="35" spans="1:11" ht="14.1" customHeight="1" x14ac:dyDescent="0.2">
      <c r="A35" s="306">
        <v>34</v>
      </c>
      <c r="B35" s="307" t="s">
        <v>254</v>
      </c>
      <c r="C35" s="308"/>
      <c r="D35" s="113">
        <v>3.464404629776439</v>
      </c>
      <c r="E35" s="115">
        <v>874</v>
      </c>
      <c r="F35" s="114">
        <v>900</v>
      </c>
      <c r="G35" s="114">
        <v>880</v>
      </c>
      <c r="H35" s="114">
        <v>879</v>
      </c>
      <c r="I35" s="140">
        <v>868</v>
      </c>
      <c r="J35" s="115">
        <v>6</v>
      </c>
      <c r="K35" s="116">
        <v>0.69124423963133641</v>
      </c>
    </row>
    <row r="36" spans="1:11" ht="14.1" customHeight="1" x14ac:dyDescent="0.2">
      <c r="A36" s="306">
        <v>41</v>
      </c>
      <c r="B36" s="307" t="s">
        <v>255</v>
      </c>
      <c r="C36" s="308"/>
      <c r="D36" s="113">
        <v>0.1783732360868876</v>
      </c>
      <c r="E36" s="115">
        <v>45</v>
      </c>
      <c r="F36" s="114">
        <v>45</v>
      </c>
      <c r="G36" s="114">
        <v>43</v>
      </c>
      <c r="H36" s="114">
        <v>46</v>
      </c>
      <c r="I36" s="140">
        <v>51</v>
      </c>
      <c r="J36" s="115">
        <v>-6</v>
      </c>
      <c r="K36" s="116">
        <v>-11.764705882352942</v>
      </c>
    </row>
    <row r="37" spans="1:11" ht="14.1" customHeight="1" x14ac:dyDescent="0.2">
      <c r="A37" s="306">
        <v>42</v>
      </c>
      <c r="B37" s="307" t="s">
        <v>256</v>
      </c>
      <c r="C37" s="308"/>
      <c r="D37" s="113">
        <v>2.774694783573807E-2</v>
      </c>
      <c r="E37" s="115">
        <v>7</v>
      </c>
      <c r="F37" s="114">
        <v>6</v>
      </c>
      <c r="G37" s="114" t="s">
        <v>513</v>
      </c>
      <c r="H37" s="114" t="s">
        <v>513</v>
      </c>
      <c r="I37" s="140" t="s">
        <v>513</v>
      </c>
      <c r="J37" s="115" t="s">
        <v>513</v>
      </c>
      <c r="K37" s="116" t="s">
        <v>513</v>
      </c>
    </row>
    <row r="38" spans="1:11" ht="14.1" customHeight="1" x14ac:dyDescent="0.2">
      <c r="A38" s="306">
        <v>43</v>
      </c>
      <c r="B38" s="307" t="s">
        <v>257</v>
      </c>
      <c r="C38" s="308"/>
      <c r="D38" s="113">
        <v>0.38449342000951325</v>
      </c>
      <c r="E38" s="115">
        <v>97</v>
      </c>
      <c r="F38" s="114">
        <v>99</v>
      </c>
      <c r="G38" s="114">
        <v>93</v>
      </c>
      <c r="H38" s="114">
        <v>102</v>
      </c>
      <c r="I38" s="140">
        <v>105</v>
      </c>
      <c r="J38" s="115">
        <v>-8</v>
      </c>
      <c r="K38" s="116">
        <v>-7.6190476190476186</v>
      </c>
    </row>
    <row r="39" spans="1:11" ht="14.1" customHeight="1" x14ac:dyDescent="0.2">
      <c r="A39" s="306">
        <v>51</v>
      </c>
      <c r="B39" s="307" t="s">
        <v>258</v>
      </c>
      <c r="C39" s="308"/>
      <c r="D39" s="113">
        <v>7.6740130014269861</v>
      </c>
      <c r="E39" s="115">
        <v>1936</v>
      </c>
      <c r="F39" s="114">
        <v>1894</v>
      </c>
      <c r="G39" s="114">
        <v>1844</v>
      </c>
      <c r="H39" s="114">
        <v>1781</v>
      </c>
      <c r="I39" s="140">
        <v>1771</v>
      </c>
      <c r="J39" s="115">
        <v>165</v>
      </c>
      <c r="K39" s="116">
        <v>9.316770186335404</v>
      </c>
    </row>
    <row r="40" spans="1:11" ht="14.1" customHeight="1" x14ac:dyDescent="0.2">
      <c r="A40" s="306" t="s">
        <v>259</v>
      </c>
      <c r="B40" s="307" t="s">
        <v>260</v>
      </c>
      <c r="C40" s="308"/>
      <c r="D40" s="113">
        <v>7.4599651181227209</v>
      </c>
      <c r="E40" s="115">
        <v>1882</v>
      </c>
      <c r="F40" s="114">
        <v>1817</v>
      </c>
      <c r="G40" s="114">
        <v>1773</v>
      </c>
      <c r="H40" s="114">
        <v>1713</v>
      </c>
      <c r="I40" s="140">
        <v>1699</v>
      </c>
      <c r="J40" s="115">
        <v>183</v>
      </c>
      <c r="K40" s="116">
        <v>10.771041789287816</v>
      </c>
    </row>
    <row r="41" spans="1:11" ht="14.1" customHeight="1" x14ac:dyDescent="0.2">
      <c r="A41" s="306"/>
      <c r="B41" s="307" t="s">
        <v>261</v>
      </c>
      <c r="C41" s="308"/>
      <c r="D41" s="113">
        <v>4.8240050737276041</v>
      </c>
      <c r="E41" s="115">
        <v>1217</v>
      </c>
      <c r="F41" s="114">
        <v>1124</v>
      </c>
      <c r="G41" s="114">
        <v>1083</v>
      </c>
      <c r="H41" s="114">
        <v>1005</v>
      </c>
      <c r="I41" s="140">
        <v>996</v>
      </c>
      <c r="J41" s="115">
        <v>221</v>
      </c>
      <c r="K41" s="116">
        <v>22.188755020080322</v>
      </c>
    </row>
    <row r="42" spans="1:11" ht="14.1" customHeight="1" x14ac:dyDescent="0.2">
      <c r="A42" s="306">
        <v>52</v>
      </c>
      <c r="B42" s="307" t="s">
        <v>262</v>
      </c>
      <c r="C42" s="308"/>
      <c r="D42" s="113">
        <v>4.0629459330902176</v>
      </c>
      <c r="E42" s="115">
        <v>1025</v>
      </c>
      <c r="F42" s="114">
        <v>1075</v>
      </c>
      <c r="G42" s="114">
        <v>1087</v>
      </c>
      <c r="H42" s="114">
        <v>1130</v>
      </c>
      <c r="I42" s="140">
        <v>1150</v>
      </c>
      <c r="J42" s="115">
        <v>-125</v>
      </c>
      <c r="K42" s="116">
        <v>-10.869565217391305</v>
      </c>
    </row>
    <row r="43" spans="1:11" ht="14.1" customHeight="1" x14ac:dyDescent="0.2">
      <c r="A43" s="306" t="s">
        <v>263</v>
      </c>
      <c r="B43" s="307" t="s">
        <v>264</v>
      </c>
      <c r="C43" s="308"/>
      <c r="D43" s="113">
        <v>3.9678135405105439</v>
      </c>
      <c r="E43" s="115">
        <v>1001</v>
      </c>
      <c r="F43" s="114">
        <v>1033</v>
      </c>
      <c r="G43" s="114">
        <v>1051</v>
      </c>
      <c r="H43" s="114">
        <v>1093</v>
      </c>
      <c r="I43" s="140">
        <v>1117</v>
      </c>
      <c r="J43" s="115">
        <v>-116</v>
      </c>
      <c r="K43" s="116">
        <v>-10.384959713518352</v>
      </c>
    </row>
    <row r="44" spans="1:11" ht="14.1" customHeight="1" x14ac:dyDescent="0.2">
      <c r="A44" s="306">
        <v>53</v>
      </c>
      <c r="B44" s="307" t="s">
        <v>265</v>
      </c>
      <c r="C44" s="308"/>
      <c r="D44" s="113">
        <v>4.0867290312351354</v>
      </c>
      <c r="E44" s="115">
        <v>1031</v>
      </c>
      <c r="F44" s="114">
        <v>1061</v>
      </c>
      <c r="G44" s="114">
        <v>1028</v>
      </c>
      <c r="H44" s="114">
        <v>994</v>
      </c>
      <c r="I44" s="140">
        <v>995</v>
      </c>
      <c r="J44" s="115">
        <v>36</v>
      </c>
      <c r="K44" s="116">
        <v>3.6180904522613067</v>
      </c>
    </row>
    <row r="45" spans="1:11" ht="14.1" customHeight="1" x14ac:dyDescent="0.2">
      <c r="A45" s="306" t="s">
        <v>266</v>
      </c>
      <c r="B45" s="307" t="s">
        <v>267</v>
      </c>
      <c r="C45" s="308"/>
      <c r="D45" s="113">
        <v>4.0748374821626765</v>
      </c>
      <c r="E45" s="115">
        <v>1028</v>
      </c>
      <c r="F45" s="114">
        <v>1058</v>
      </c>
      <c r="G45" s="114">
        <v>1026</v>
      </c>
      <c r="H45" s="114">
        <v>991</v>
      </c>
      <c r="I45" s="140">
        <v>992</v>
      </c>
      <c r="J45" s="115">
        <v>36</v>
      </c>
      <c r="K45" s="116">
        <v>3.629032258064516</v>
      </c>
    </row>
    <row r="46" spans="1:11" ht="14.1" customHeight="1" x14ac:dyDescent="0.2">
      <c r="A46" s="306">
        <v>54</v>
      </c>
      <c r="B46" s="307" t="s">
        <v>268</v>
      </c>
      <c r="C46" s="308"/>
      <c r="D46" s="113">
        <v>16.885999682892024</v>
      </c>
      <c r="E46" s="115">
        <v>4260</v>
      </c>
      <c r="F46" s="114">
        <v>4331</v>
      </c>
      <c r="G46" s="114">
        <v>4424</v>
      </c>
      <c r="H46" s="114">
        <v>4332</v>
      </c>
      <c r="I46" s="140">
        <v>4351</v>
      </c>
      <c r="J46" s="115">
        <v>-91</v>
      </c>
      <c r="K46" s="116">
        <v>-2.0914732245460814</v>
      </c>
    </row>
    <row r="47" spans="1:11" ht="14.1" customHeight="1" x14ac:dyDescent="0.2">
      <c r="A47" s="306">
        <v>61</v>
      </c>
      <c r="B47" s="307" t="s">
        <v>269</v>
      </c>
      <c r="C47" s="308"/>
      <c r="D47" s="113">
        <v>0.63025210084033612</v>
      </c>
      <c r="E47" s="115">
        <v>159</v>
      </c>
      <c r="F47" s="114">
        <v>177</v>
      </c>
      <c r="G47" s="114">
        <v>160</v>
      </c>
      <c r="H47" s="114">
        <v>157</v>
      </c>
      <c r="I47" s="140">
        <v>153</v>
      </c>
      <c r="J47" s="115">
        <v>6</v>
      </c>
      <c r="K47" s="116">
        <v>3.9215686274509802</v>
      </c>
    </row>
    <row r="48" spans="1:11" ht="14.1" customHeight="1" x14ac:dyDescent="0.2">
      <c r="A48" s="306">
        <v>62</v>
      </c>
      <c r="B48" s="307" t="s">
        <v>270</v>
      </c>
      <c r="C48" s="308"/>
      <c r="D48" s="113">
        <v>10.159346757570953</v>
      </c>
      <c r="E48" s="115">
        <v>2563</v>
      </c>
      <c r="F48" s="114">
        <v>2694</v>
      </c>
      <c r="G48" s="114">
        <v>2679</v>
      </c>
      <c r="H48" s="114">
        <v>2750</v>
      </c>
      <c r="I48" s="140">
        <v>2696</v>
      </c>
      <c r="J48" s="115">
        <v>-133</v>
      </c>
      <c r="K48" s="116">
        <v>-4.9332344213649852</v>
      </c>
    </row>
    <row r="49" spans="1:11" ht="14.1" customHeight="1" x14ac:dyDescent="0.2">
      <c r="A49" s="306">
        <v>63</v>
      </c>
      <c r="B49" s="307" t="s">
        <v>271</v>
      </c>
      <c r="C49" s="308"/>
      <c r="D49" s="113">
        <v>11.653718091009988</v>
      </c>
      <c r="E49" s="115">
        <v>2940</v>
      </c>
      <c r="F49" s="114">
        <v>3105</v>
      </c>
      <c r="G49" s="114">
        <v>3126</v>
      </c>
      <c r="H49" s="114">
        <v>3155</v>
      </c>
      <c r="I49" s="140">
        <v>3036</v>
      </c>
      <c r="J49" s="115">
        <v>-96</v>
      </c>
      <c r="K49" s="116">
        <v>-3.1620553359683794</v>
      </c>
    </row>
    <row r="50" spans="1:11" ht="14.1" customHeight="1" x14ac:dyDescent="0.2">
      <c r="A50" s="306" t="s">
        <v>272</v>
      </c>
      <c r="B50" s="307" t="s">
        <v>273</v>
      </c>
      <c r="C50" s="308"/>
      <c r="D50" s="113">
        <v>0.27350562866656097</v>
      </c>
      <c r="E50" s="115">
        <v>69</v>
      </c>
      <c r="F50" s="114">
        <v>80</v>
      </c>
      <c r="G50" s="114">
        <v>81</v>
      </c>
      <c r="H50" s="114">
        <v>69</v>
      </c>
      <c r="I50" s="140">
        <v>67</v>
      </c>
      <c r="J50" s="115">
        <v>2</v>
      </c>
      <c r="K50" s="116">
        <v>2.9850746268656718</v>
      </c>
    </row>
    <row r="51" spans="1:11" ht="14.1" customHeight="1" x14ac:dyDescent="0.2">
      <c r="A51" s="306" t="s">
        <v>274</v>
      </c>
      <c r="B51" s="307" t="s">
        <v>275</v>
      </c>
      <c r="C51" s="308"/>
      <c r="D51" s="113">
        <v>10.559695576343746</v>
      </c>
      <c r="E51" s="115">
        <v>2664</v>
      </c>
      <c r="F51" s="114">
        <v>2827</v>
      </c>
      <c r="G51" s="114">
        <v>2816</v>
      </c>
      <c r="H51" s="114">
        <v>2810</v>
      </c>
      <c r="I51" s="140">
        <v>2720</v>
      </c>
      <c r="J51" s="115">
        <v>-56</v>
      </c>
      <c r="K51" s="116">
        <v>-2.0588235294117645</v>
      </c>
    </row>
    <row r="52" spans="1:11" ht="14.1" customHeight="1" x14ac:dyDescent="0.2">
      <c r="A52" s="306">
        <v>71</v>
      </c>
      <c r="B52" s="307" t="s">
        <v>276</v>
      </c>
      <c r="C52" s="308"/>
      <c r="D52" s="113">
        <v>12.398921832884097</v>
      </c>
      <c r="E52" s="115">
        <v>3128</v>
      </c>
      <c r="F52" s="114">
        <v>3223</v>
      </c>
      <c r="G52" s="114">
        <v>3235</v>
      </c>
      <c r="H52" s="114">
        <v>3277</v>
      </c>
      <c r="I52" s="140">
        <v>3265</v>
      </c>
      <c r="J52" s="115">
        <v>-137</v>
      </c>
      <c r="K52" s="116">
        <v>-4.1960183767228179</v>
      </c>
    </row>
    <row r="53" spans="1:11" ht="14.1" customHeight="1" x14ac:dyDescent="0.2">
      <c r="A53" s="306" t="s">
        <v>277</v>
      </c>
      <c r="B53" s="307" t="s">
        <v>278</v>
      </c>
      <c r="C53" s="308"/>
      <c r="D53" s="113">
        <v>1.0583478674488664</v>
      </c>
      <c r="E53" s="115">
        <v>267</v>
      </c>
      <c r="F53" s="114">
        <v>273</v>
      </c>
      <c r="G53" s="114">
        <v>274</v>
      </c>
      <c r="H53" s="114">
        <v>274</v>
      </c>
      <c r="I53" s="140">
        <v>275</v>
      </c>
      <c r="J53" s="115">
        <v>-8</v>
      </c>
      <c r="K53" s="116">
        <v>-2.9090909090909092</v>
      </c>
    </row>
    <row r="54" spans="1:11" ht="14.1" customHeight="1" x14ac:dyDescent="0.2">
      <c r="A54" s="306" t="s">
        <v>279</v>
      </c>
      <c r="B54" s="307" t="s">
        <v>280</v>
      </c>
      <c r="C54" s="308"/>
      <c r="D54" s="113">
        <v>11.039321388932931</v>
      </c>
      <c r="E54" s="115">
        <v>2785</v>
      </c>
      <c r="F54" s="114">
        <v>2876</v>
      </c>
      <c r="G54" s="114">
        <v>2886</v>
      </c>
      <c r="H54" s="114">
        <v>2927</v>
      </c>
      <c r="I54" s="140">
        <v>2916</v>
      </c>
      <c r="J54" s="115">
        <v>-131</v>
      </c>
      <c r="K54" s="116">
        <v>-4.4924554183813443</v>
      </c>
    </row>
    <row r="55" spans="1:11" ht="14.1" customHeight="1" x14ac:dyDescent="0.2">
      <c r="A55" s="306">
        <v>72</v>
      </c>
      <c r="B55" s="307" t="s">
        <v>281</v>
      </c>
      <c r="C55" s="308"/>
      <c r="D55" s="113">
        <v>1.0662755668305057</v>
      </c>
      <c r="E55" s="115">
        <v>269</v>
      </c>
      <c r="F55" s="114">
        <v>288</v>
      </c>
      <c r="G55" s="114">
        <v>286</v>
      </c>
      <c r="H55" s="114">
        <v>275</v>
      </c>
      <c r="I55" s="140">
        <v>277</v>
      </c>
      <c r="J55" s="115">
        <v>-8</v>
      </c>
      <c r="K55" s="116">
        <v>-2.8880866425992782</v>
      </c>
    </row>
    <row r="56" spans="1:11" ht="14.1" customHeight="1" x14ac:dyDescent="0.2">
      <c r="A56" s="306" t="s">
        <v>282</v>
      </c>
      <c r="B56" s="307" t="s">
        <v>283</v>
      </c>
      <c r="C56" s="308"/>
      <c r="D56" s="113">
        <v>0.19026478515934675</v>
      </c>
      <c r="E56" s="115">
        <v>48</v>
      </c>
      <c r="F56" s="114">
        <v>55</v>
      </c>
      <c r="G56" s="114">
        <v>53</v>
      </c>
      <c r="H56" s="114">
        <v>46</v>
      </c>
      <c r="I56" s="140">
        <v>45</v>
      </c>
      <c r="J56" s="115">
        <v>3</v>
      </c>
      <c r="K56" s="116">
        <v>6.666666666666667</v>
      </c>
    </row>
    <row r="57" spans="1:11" ht="14.1" customHeight="1" x14ac:dyDescent="0.2">
      <c r="A57" s="306" t="s">
        <v>284</v>
      </c>
      <c r="B57" s="307" t="s">
        <v>285</v>
      </c>
      <c r="C57" s="308"/>
      <c r="D57" s="113">
        <v>0.63025210084033612</v>
      </c>
      <c r="E57" s="115">
        <v>159</v>
      </c>
      <c r="F57" s="114">
        <v>165</v>
      </c>
      <c r="G57" s="114">
        <v>165</v>
      </c>
      <c r="H57" s="114">
        <v>162</v>
      </c>
      <c r="I57" s="140">
        <v>166</v>
      </c>
      <c r="J57" s="115">
        <v>-7</v>
      </c>
      <c r="K57" s="116">
        <v>-4.2168674698795181</v>
      </c>
    </row>
    <row r="58" spans="1:11" ht="14.1" customHeight="1" x14ac:dyDescent="0.2">
      <c r="A58" s="306">
        <v>73</v>
      </c>
      <c r="B58" s="307" t="s">
        <v>286</v>
      </c>
      <c r="C58" s="308"/>
      <c r="D58" s="113">
        <v>0.84033613445378152</v>
      </c>
      <c r="E58" s="115">
        <v>212</v>
      </c>
      <c r="F58" s="114">
        <v>208</v>
      </c>
      <c r="G58" s="114">
        <v>206</v>
      </c>
      <c r="H58" s="114">
        <v>214</v>
      </c>
      <c r="I58" s="140">
        <v>214</v>
      </c>
      <c r="J58" s="115">
        <v>-2</v>
      </c>
      <c r="K58" s="116">
        <v>-0.93457943925233644</v>
      </c>
    </row>
    <row r="59" spans="1:11" ht="14.1" customHeight="1" x14ac:dyDescent="0.2">
      <c r="A59" s="306" t="s">
        <v>287</v>
      </c>
      <c r="B59" s="307" t="s">
        <v>288</v>
      </c>
      <c r="C59" s="308"/>
      <c r="D59" s="113">
        <v>0.49151736166164578</v>
      </c>
      <c r="E59" s="115">
        <v>124</v>
      </c>
      <c r="F59" s="114">
        <v>117</v>
      </c>
      <c r="G59" s="114">
        <v>116</v>
      </c>
      <c r="H59" s="114">
        <v>123</v>
      </c>
      <c r="I59" s="140">
        <v>128</v>
      </c>
      <c r="J59" s="115">
        <v>-4</v>
      </c>
      <c r="K59" s="116">
        <v>-3.125</v>
      </c>
    </row>
    <row r="60" spans="1:11" ht="14.1" customHeight="1" x14ac:dyDescent="0.2">
      <c r="A60" s="306">
        <v>81</v>
      </c>
      <c r="B60" s="307" t="s">
        <v>289</v>
      </c>
      <c r="C60" s="308"/>
      <c r="D60" s="113">
        <v>4.1977168225780881</v>
      </c>
      <c r="E60" s="115">
        <v>1059</v>
      </c>
      <c r="F60" s="114">
        <v>1044</v>
      </c>
      <c r="G60" s="114">
        <v>1063</v>
      </c>
      <c r="H60" s="114">
        <v>1082</v>
      </c>
      <c r="I60" s="140">
        <v>1083</v>
      </c>
      <c r="J60" s="115">
        <v>-24</v>
      </c>
      <c r="K60" s="116">
        <v>-2.21606648199446</v>
      </c>
    </row>
    <row r="61" spans="1:11" ht="14.1" customHeight="1" x14ac:dyDescent="0.2">
      <c r="A61" s="306" t="s">
        <v>290</v>
      </c>
      <c r="B61" s="307" t="s">
        <v>291</v>
      </c>
      <c r="C61" s="308"/>
      <c r="D61" s="113">
        <v>1.4111304899318218</v>
      </c>
      <c r="E61" s="115">
        <v>356</v>
      </c>
      <c r="F61" s="114">
        <v>339</v>
      </c>
      <c r="G61" s="114">
        <v>349</v>
      </c>
      <c r="H61" s="114">
        <v>354</v>
      </c>
      <c r="I61" s="140">
        <v>350</v>
      </c>
      <c r="J61" s="115">
        <v>6</v>
      </c>
      <c r="K61" s="116">
        <v>1.7142857142857142</v>
      </c>
    </row>
    <row r="62" spans="1:11" ht="14.1" customHeight="1" x14ac:dyDescent="0.2">
      <c r="A62" s="306" t="s">
        <v>292</v>
      </c>
      <c r="B62" s="307" t="s">
        <v>293</v>
      </c>
      <c r="C62" s="308"/>
      <c r="D62" s="113">
        <v>1.6370699223085461</v>
      </c>
      <c r="E62" s="115">
        <v>413</v>
      </c>
      <c r="F62" s="114">
        <v>414</v>
      </c>
      <c r="G62" s="114">
        <v>404</v>
      </c>
      <c r="H62" s="114">
        <v>413</v>
      </c>
      <c r="I62" s="140">
        <v>431</v>
      </c>
      <c r="J62" s="115">
        <v>-18</v>
      </c>
      <c r="K62" s="116">
        <v>-4.1763341067285387</v>
      </c>
    </row>
    <row r="63" spans="1:11" ht="14.1" customHeight="1" x14ac:dyDescent="0.2">
      <c r="A63" s="306"/>
      <c r="B63" s="307" t="s">
        <v>294</v>
      </c>
      <c r="C63" s="308"/>
      <c r="D63" s="113">
        <v>1.4626605359124782</v>
      </c>
      <c r="E63" s="115">
        <v>369</v>
      </c>
      <c r="F63" s="114">
        <v>373</v>
      </c>
      <c r="G63" s="114">
        <v>366</v>
      </c>
      <c r="H63" s="114">
        <v>369</v>
      </c>
      <c r="I63" s="140">
        <v>391</v>
      </c>
      <c r="J63" s="115">
        <v>-22</v>
      </c>
      <c r="K63" s="116">
        <v>-5.6265984654731458</v>
      </c>
    </row>
    <row r="64" spans="1:11" ht="14.1" customHeight="1" x14ac:dyDescent="0.2">
      <c r="A64" s="306" t="s">
        <v>295</v>
      </c>
      <c r="B64" s="307" t="s">
        <v>296</v>
      </c>
      <c r="C64" s="308"/>
      <c r="D64" s="113">
        <v>0.16648168701442842</v>
      </c>
      <c r="E64" s="115">
        <v>42</v>
      </c>
      <c r="F64" s="114">
        <v>39</v>
      </c>
      <c r="G64" s="114">
        <v>44</v>
      </c>
      <c r="H64" s="114">
        <v>43</v>
      </c>
      <c r="I64" s="140">
        <v>37</v>
      </c>
      <c r="J64" s="115">
        <v>5</v>
      </c>
      <c r="K64" s="116">
        <v>13.513513513513514</v>
      </c>
    </row>
    <row r="65" spans="1:11" ht="14.1" customHeight="1" x14ac:dyDescent="0.2">
      <c r="A65" s="306" t="s">
        <v>297</v>
      </c>
      <c r="B65" s="307" t="s">
        <v>298</v>
      </c>
      <c r="C65" s="308"/>
      <c r="D65" s="113">
        <v>0.5589028064055811</v>
      </c>
      <c r="E65" s="115">
        <v>141</v>
      </c>
      <c r="F65" s="114">
        <v>133</v>
      </c>
      <c r="G65" s="114">
        <v>149</v>
      </c>
      <c r="H65" s="114">
        <v>155</v>
      </c>
      <c r="I65" s="140">
        <v>154</v>
      </c>
      <c r="J65" s="115">
        <v>-13</v>
      </c>
      <c r="K65" s="116">
        <v>-8.4415584415584419</v>
      </c>
    </row>
    <row r="66" spans="1:11" ht="14.1" customHeight="1" x14ac:dyDescent="0.2">
      <c r="A66" s="306">
        <v>82</v>
      </c>
      <c r="B66" s="307" t="s">
        <v>299</v>
      </c>
      <c r="C66" s="308"/>
      <c r="D66" s="113">
        <v>2.8381163786269226</v>
      </c>
      <c r="E66" s="115">
        <v>716</v>
      </c>
      <c r="F66" s="114">
        <v>726</v>
      </c>
      <c r="G66" s="114">
        <v>718</v>
      </c>
      <c r="H66" s="114">
        <v>710</v>
      </c>
      <c r="I66" s="140">
        <v>706</v>
      </c>
      <c r="J66" s="115">
        <v>10</v>
      </c>
      <c r="K66" s="116">
        <v>1.4164305949008498</v>
      </c>
    </row>
    <row r="67" spans="1:11" ht="14.1" customHeight="1" x14ac:dyDescent="0.2">
      <c r="A67" s="306" t="s">
        <v>300</v>
      </c>
      <c r="B67" s="307" t="s">
        <v>301</v>
      </c>
      <c r="C67" s="308"/>
      <c r="D67" s="113">
        <v>1.0742032662121452</v>
      </c>
      <c r="E67" s="115">
        <v>271</v>
      </c>
      <c r="F67" s="114">
        <v>255</v>
      </c>
      <c r="G67" s="114">
        <v>259</v>
      </c>
      <c r="H67" s="114">
        <v>252</v>
      </c>
      <c r="I67" s="140">
        <v>247</v>
      </c>
      <c r="J67" s="115">
        <v>24</v>
      </c>
      <c r="K67" s="116">
        <v>9.7165991902834001</v>
      </c>
    </row>
    <row r="68" spans="1:11" ht="14.1" customHeight="1" x14ac:dyDescent="0.2">
      <c r="A68" s="306" t="s">
        <v>302</v>
      </c>
      <c r="B68" s="307" t="s">
        <v>303</v>
      </c>
      <c r="C68" s="308"/>
      <c r="D68" s="113">
        <v>1.0464563183764071</v>
      </c>
      <c r="E68" s="115">
        <v>264</v>
      </c>
      <c r="F68" s="114">
        <v>289</v>
      </c>
      <c r="G68" s="114">
        <v>273</v>
      </c>
      <c r="H68" s="114">
        <v>267</v>
      </c>
      <c r="I68" s="140">
        <v>274</v>
      </c>
      <c r="J68" s="115">
        <v>-10</v>
      </c>
      <c r="K68" s="116">
        <v>-3.6496350364963503</v>
      </c>
    </row>
    <row r="69" spans="1:11" ht="14.1" customHeight="1" x14ac:dyDescent="0.2">
      <c r="A69" s="306">
        <v>83</v>
      </c>
      <c r="B69" s="307" t="s">
        <v>304</v>
      </c>
      <c r="C69" s="308"/>
      <c r="D69" s="113">
        <v>2.8460440780085619</v>
      </c>
      <c r="E69" s="115">
        <v>718</v>
      </c>
      <c r="F69" s="114">
        <v>720</v>
      </c>
      <c r="G69" s="114">
        <v>712</v>
      </c>
      <c r="H69" s="114">
        <v>735</v>
      </c>
      <c r="I69" s="140">
        <v>728</v>
      </c>
      <c r="J69" s="115">
        <v>-10</v>
      </c>
      <c r="K69" s="116">
        <v>-1.3736263736263736</v>
      </c>
    </row>
    <row r="70" spans="1:11" ht="14.1" customHeight="1" x14ac:dyDescent="0.2">
      <c r="A70" s="306" t="s">
        <v>305</v>
      </c>
      <c r="B70" s="307" t="s">
        <v>306</v>
      </c>
      <c r="C70" s="308"/>
      <c r="D70" s="113">
        <v>1.8550816553036309</v>
      </c>
      <c r="E70" s="115">
        <v>468</v>
      </c>
      <c r="F70" s="114">
        <v>472</v>
      </c>
      <c r="G70" s="114">
        <v>462</v>
      </c>
      <c r="H70" s="114">
        <v>486</v>
      </c>
      <c r="I70" s="140">
        <v>474</v>
      </c>
      <c r="J70" s="115">
        <v>-6</v>
      </c>
      <c r="K70" s="116">
        <v>-1.2658227848101267</v>
      </c>
    </row>
    <row r="71" spans="1:11" ht="14.1" customHeight="1" x14ac:dyDescent="0.2">
      <c r="A71" s="306"/>
      <c r="B71" s="307" t="s">
        <v>307</v>
      </c>
      <c r="C71" s="308"/>
      <c r="D71" s="113">
        <v>1.0107816711590296</v>
      </c>
      <c r="E71" s="115">
        <v>255</v>
      </c>
      <c r="F71" s="114">
        <v>256</v>
      </c>
      <c r="G71" s="114">
        <v>241</v>
      </c>
      <c r="H71" s="114">
        <v>251</v>
      </c>
      <c r="I71" s="140">
        <v>257</v>
      </c>
      <c r="J71" s="115">
        <v>-2</v>
      </c>
      <c r="K71" s="116">
        <v>-0.77821011673151752</v>
      </c>
    </row>
    <row r="72" spans="1:11" ht="14.1" customHeight="1" x14ac:dyDescent="0.2">
      <c r="A72" s="306">
        <v>84</v>
      </c>
      <c r="B72" s="307" t="s">
        <v>308</v>
      </c>
      <c r="C72" s="308"/>
      <c r="D72" s="113">
        <v>1.72427461550658</v>
      </c>
      <c r="E72" s="115">
        <v>435</v>
      </c>
      <c r="F72" s="114">
        <v>511</v>
      </c>
      <c r="G72" s="114">
        <v>483</v>
      </c>
      <c r="H72" s="114">
        <v>460</v>
      </c>
      <c r="I72" s="140">
        <v>417</v>
      </c>
      <c r="J72" s="115">
        <v>18</v>
      </c>
      <c r="K72" s="116">
        <v>4.3165467625899279</v>
      </c>
    </row>
    <row r="73" spans="1:11" ht="14.1" customHeight="1" x14ac:dyDescent="0.2">
      <c r="A73" s="306" t="s">
        <v>309</v>
      </c>
      <c r="B73" s="307" t="s">
        <v>310</v>
      </c>
      <c r="C73" s="308"/>
      <c r="D73" s="113">
        <v>0.10702394165213255</v>
      </c>
      <c r="E73" s="115">
        <v>27</v>
      </c>
      <c r="F73" s="114">
        <v>29</v>
      </c>
      <c r="G73" s="114">
        <v>25</v>
      </c>
      <c r="H73" s="114">
        <v>22</v>
      </c>
      <c r="I73" s="140">
        <v>19</v>
      </c>
      <c r="J73" s="115">
        <v>8</v>
      </c>
      <c r="K73" s="116">
        <v>42.10526315789474</v>
      </c>
    </row>
    <row r="74" spans="1:11" ht="14.1" customHeight="1" x14ac:dyDescent="0.2">
      <c r="A74" s="306" t="s">
        <v>311</v>
      </c>
      <c r="B74" s="307" t="s">
        <v>312</v>
      </c>
      <c r="C74" s="308"/>
      <c r="D74" s="113">
        <v>0.11495164103377201</v>
      </c>
      <c r="E74" s="115">
        <v>29</v>
      </c>
      <c r="F74" s="114">
        <v>27</v>
      </c>
      <c r="G74" s="114">
        <v>20</v>
      </c>
      <c r="H74" s="114">
        <v>17</v>
      </c>
      <c r="I74" s="140">
        <v>18</v>
      </c>
      <c r="J74" s="115">
        <v>11</v>
      </c>
      <c r="K74" s="116">
        <v>61.111111111111114</v>
      </c>
    </row>
    <row r="75" spans="1:11" ht="14.1" customHeight="1" x14ac:dyDescent="0.2">
      <c r="A75" s="306" t="s">
        <v>313</v>
      </c>
      <c r="B75" s="307" t="s">
        <v>314</v>
      </c>
      <c r="C75" s="308"/>
      <c r="D75" s="113" t="s">
        <v>513</v>
      </c>
      <c r="E75" s="115" t="s">
        <v>513</v>
      </c>
      <c r="F75" s="114">
        <v>4</v>
      </c>
      <c r="G75" s="114">
        <v>7</v>
      </c>
      <c r="H75" s="114">
        <v>6</v>
      </c>
      <c r="I75" s="140">
        <v>5</v>
      </c>
      <c r="J75" s="115" t="s">
        <v>513</v>
      </c>
      <c r="K75" s="116" t="s">
        <v>513</v>
      </c>
    </row>
    <row r="76" spans="1:11" ht="14.1" customHeight="1" x14ac:dyDescent="0.2">
      <c r="A76" s="306">
        <v>91</v>
      </c>
      <c r="B76" s="307" t="s">
        <v>315</v>
      </c>
      <c r="C76" s="308"/>
      <c r="D76" s="113">
        <v>0.23386713175836371</v>
      </c>
      <c r="E76" s="115">
        <v>59</v>
      </c>
      <c r="F76" s="114">
        <v>58</v>
      </c>
      <c r="G76" s="114">
        <v>55</v>
      </c>
      <c r="H76" s="114">
        <v>48</v>
      </c>
      <c r="I76" s="140">
        <v>49</v>
      </c>
      <c r="J76" s="115">
        <v>10</v>
      </c>
      <c r="K76" s="116">
        <v>20.408163265306122</v>
      </c>
    </row>
    <row r="77" spans="1:11" ht="14.1" customHeight="1" x14ac:dyDescent="0.2">
      <c r="A77" s="306">
        <v>92</v>
      </c>
      <c r="B77" s="307" t="s">
        <v>316</v>
      </c>
      <c r="C77" s="308"/>
      <c r="D77" s="113">
        <v>0.43602346599016967</v>
      </c>
      <c r="E77" s="115">
        <v>110</v>
      </c>
      <c r="F77" s="114">
        <v>115</v>
      </c>
      <c r="G77" s="114">
        <v>110</v>
      </c>
      <c r="H77" s="114">
        <v>112</v>
      </c>
      <c r="I77" s="140">
        <v>117</v>
      </c>
      <c r="J77" s="115">
        <v>-7</v>
      </c>
      <c r="K77" s="116">
        <v>-5.982905982905983</v>
      </c>
    </row>
    <row r="78" spans="1:11" ht="14.1" customHeight="1" x14ac:dyDescent="0.2">
      <c r="A78" s="306">
        <v>93</v>
      </c>
      <c r="B78" s="307" t="s">
        <v>317</v>
      </c>
      <c r="C78" s="308"/>
      <c r="D78" s="113">
        <v>0.12684319010623119</v>
      </c>
      <c r="E78" s="115">
        <v>32</v>
      </c>
      <c r="F78" s="114">
        <v>31</v>
      </c>
      <c r="G78" s="114">
        <v>32</v>
      </c>
      <c r="H78" s="114">
        <v>35</v>
      </c>
      <c r="I78" s="140">
        <v>30</v>
      </c>
      <c r="J78" s="115">
        <v>2</v>
      </c>
      <c r="K78" s="116">
        <v>6.666666666666667</v>
      </c>
    </row>
    <row r="79" spans="1:11" ht="14.1" customHeight="1" x14ac:dyDescent="0.2">
      <c r="A79" s="306">
        <v>94</v>
      </c>
      <c r="B79" s="307" t="s">
        <v>318</v>
      </c>
      <c r="C79" s="308"/>
      <c r="D79" s="113">
        <v>0.46377041382590772</v>
      </c>
      <c r="E79" s="115">
        <v>117</v>
      </c>
      <c r="F79" s="114">
        <v>131</v>
      </c>
      <c r="G79" s="114">
        <v>129</v>
      </c>
      <c r="H79" s="114">
        <v>147</v>
      </c>
      <c r="I79" s="140">
        <v>145</v>
      </c>
      <c r="J79" s="115">
        <v>-28</v>
      </c>
      <c r="K79" s="116">
        <v>-19.310344827586206</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3.7061994609164421</v>
      </c>
      <c r="E81" s="143">
        <v>935</v>
      </c>
      <c r="F81" s="144">
        <v>974</v>
      </c>
      <c r="G81" s="144">
        <v>970</v>
      </c>
      <c r="H81" s="144">
        <v>989</v>
      </c>
      <c r="I81" s="145">
        <v>966</v>
      </c>
      <c r="J81" s="143">
        <v>-31</v>
      </c>
      <c r="K81" s="146">
        <v>-3.2091097308488612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9233</v>
      </c>
      <c r="G12" s="536">
        <v>8768</v>
      </c>
      <c r="H12" s="536">
        <v>12312</v>
      </c>
      <c r="I12" s="536">
        <v>7781</v>
      </c>
      <c r="J12" s="537">
        <v>8747</v>
      </c>
      <c r="K12" s="538">
        <v>486</v>
      </c>
      <c r="L12" s="349">
        <v>5.5561906939522121</v>
      </c>
    </row>
    <row r="13" spans="1:17" s="110" customFormat="1" ht="15" customHeight="1" x14ac:dyDescent="0.2">
      <c r="A13" s="350" t="s">
        <v>344</v>
      </c>
      <c r="B13" s="351" t="s">
        <v>345</v>
      </c>
      <c r="C13" s="347"/>
      <c r="D13" s="347"/>
      <c r="E13" s="348"/>
      <c r="F13" s="536">
        <v>5496</v>
      </c>
      <c r="G13" s="536">
        <v>5358</v>
      </c>
      <c r="H13" s="536">
        <v>7381</v>
      </c>
      <c r="I13" s="536">
        <v>4748</v>
      </c>
      <c r="J13" s="537">
        <v>5158</v>
      </c>
      <c r="K13" s="538">
        <v>338</v>
      </c>
      <c r="L13" s="349">
        <v>6.5529274912756881</v>
      </c>
    </row>
    <row r="14" spans="1:17" s="110" customFormat="1" ht="22.5" customHeight="1" x14ac:dyDescent="0.2">
      <c r="A14" s="350"/>
      <c r="B14" s="351" t="s">
        <v>346</v>
      </c>
      <c r="C14" s="347"/>
      <c r="D14" s="347"/>
      <c r="E14" s="348"/>
      <c r="F14" s="536">
        <v>3737</v>
      </c>
      <c r="G14" s="536">
        <v>3410</v>
      </c>
      <c r="H14" s="536">
        <v>4931</v>
      </c>
      <c r="I14" s="536">
        <v>3033</v>
      </c>
      <c r="J14" s="537">
        <v>3589</v>
      </c>
      <c r="K14" s="538">
        <v>148</v>
      </c>
      <c r="L14" s="349">
        <v>4.1237113402061851</v>
      </c>
    </row>
    <row r="15" spans="1:17" s="110" customFormat="1" ht="15" customHeight="1" x14ac:dyDescent="0.2">
      <c r="A15" s="350" t="s">
        <v>347</v>
      </c>
      <c r="B15" s="351" t="s">
        <v>108</v>
      </c>
      <c r="C15" s="347"/>
      <c r="D15" s="347"/>
      <c r="E15" s="348"/>
      <c r="F15" s="536">
        <v>2456</v>
      </c>
      <c r="G15" s="536">
        <v>2451</v>
      </c>
      <c r="H15" s="536">
        <v>4631</v>
      </c>
      <c r="I15" s="536">
        <v>1926</v>
      </c>
      <c r="J15" s="537">
        <v>2196</v>
      </c>
      <c r="K15" s="538">
        <v>260</v>
      </c>
      <c r="L15" s="349">
        <v>11.839708561020036</v>
      </c>
    </row>
    <row r="16" spans="1:17" s="110" customFormat="1" ht="15" customHeight="1" x14ac:dyDescent="0.2">
      <c r="A16" s="350"/>
      <c r="B16" s="351" t="s">
        <v>109</v>
      </c>
      <c r="C16" s="347"/>
      <c r="D16" s="347"/>
      <c r="E16" s="348"/>
      <c r="F16" s="536">
        <v>5967</v>
      </c>
      <c r="G16" s="536">
        <v>5729</v>
      </c>
      <c r="H16" s="536">
        <v>6874</v>
      </c>
      <c r="I16" s="536">
        <v>5216</v>
      </c>
      <c r="J16" s="537">
        <v>5765</v>
      </c>
      <c r="K16" s="538">
        <v>202</v>
      </c>
      <c r="L16" s="349">
        <v>3.5039028620988724</v>
      </c>
    </row>
    <row r="17" spans="1:12" s="110" customFormat="1" ht="15" customHeight="1" x14ac:dyDescent="0.2">
      <c r="A17" s="350"/>
      <c r="B17" s="351" t="s">
        <v>110</v>
      </c>
      <c r="C17" s="347"/>
      <c r="D17" s="347"/>
      <c r="E17" s="348"/>
      <c r="F17" s="536">
        <v>709</v>
      </c>
      <c r="G17" s="536">
        <v>535</v>
      </c>
      <c r="H17" s="536">
        <v>714</v>
      </c>
      <c r="I17" s="536">
        <v>578</v>
      </c>
      <c r="J17" s="537">
        <v>689</v>
      </c>
      <c r="K17" s="538">
        <v>20</v>
      </c>
      <c r="L17" s="349">
        <v>2.9027576197387517</v>
      </c>
    </row>
    <row r="18" spans="1:12" s="110" customFormat="1" ht="15" customHeight="1" x14ac:dyDescent="0.2">
      <c r="A18" s="350"/>
      <c r="B18" s="351" t="s">
        <v>111</v>
      </c>
      <c r="C18" s="347"/>
      <c r="D18" s="347"/>
      <c r="E18" s="348"/>
      <c r="F18" s="536">
        <v>101</v>
      </c>
      <c r="G18" s="536">
        <v>53</v>
      </c>
      <c r="H18" s="536">
        <v>93</v>
      </c>
      <c r="I18" s="536">
        <v>61</v>
      </c>
      <c r="J18" s="537">
        <v>97</v>
      </c>
      <c r="K18" s="538">
        <v>4</v>
      </c>
      <c r="L18" s="349">
        <v>4.1237113402061851</v>
      </c>
    </row>
    <row r="19" spans="1:12" s="110" customFormat="1" ht="15" customHeight="1" x14ac:dyDescent="0.2">
      <c r="A19" s="118" t="s">
        <v>113</v>
      </c>
      <c r="B19" s="119" t="s">
        <v>181</v>
      </c>
      <c r="C19" s="347"/>
      <c r="D19" s="347"/>
      <c r="E19" s="348"/>
      <c r="F19" s="536">
        <v>6099</v>
      </c>
      <c r="G19" s="536">
        <v>5955</v>
      </c>
      <c r="H19" s="536">
        <v>9215</v>
      </c>
      <c r="I19" s="536">
        <v>5265</v>
      </c>
      <c r="J19" s="537">
        <v>5965</v>
      </c>
      <c r="K19" s="538">
        <v>134</v>
      </c>
      <c r="L19" s="349">
        <v>2.2464375523889353</v>
      </c>
    </row>
    <row r="20" spans="1:12" s="110" customFormat="1" ht="15" customHeight="1" x14ac:dyDescent="0.2">
      <c r="A20" s="118"/>
      <c r="B20" s="119" t="s">
        <v>182</v>
      </c>
      <c r="C20" s="347"/>
      <c r="D20" s="347"/>
      <c r="E20" s="348"/>
      <c r="F20" s="536">
        <v>3134</v>
      </c>
      <c r="G20" s="536">
        <v>2813</v>
      </c>
      <c r="H20" s="536">
        <v>3097</v>
      </c>
      <c r="I20" s="536">
        <v>2516</v>
      </c>
      <c r="J20" s="537">
        <v>2782</v>
      </c>
      <c r="K20" s="538">
        <v>352</v>
      </c>
      <c r="L20" s="349">
        <v>12.652767792954709</v>
      </c>
    </row>
    <row r="21" spans="1:12" s="110" customFormat="1" ht="15" customHeight="1" x14ac:dyDescent="0.2">
      <c r="A21" s="118" t="s">
        <v>113</v>
      </c>
      <c r="B21" s="119" t="s">
        <v>116</v>
      </c>
      <c r="C21" s="347"/>
      <c r="D21" s="347"/>
      <c r="E21" s="348"/>
      <c r="F21" s="536">
        <v>6551</v>
      </c>
      <c r="G21" s="536">
        <v>5718</v>
      </c>
      <c r="H21" s="536">
        <v>9111</v>
      </c>
      <c r="I21" s="536">
        <v>5520</v>
      </c>
      <c r="J21" s="537">
        <v>6358</v>
      </c>
      <c r="K21" s="538">
        <v>193</v>
      </c>
      <c r="L21" s="349">
        <v>3.0355457691097829</v>
      </c>
    </row>
    <row r="22" spans="1:12" s="110" customFormat="1" ht="15" customHeight="1" x14ac:dyDescent="0.2">
      <c r="A22" s="118"/>
      <c r="B22" s="119" t="s">
        <v>117</v>
      </c>
      <c r="C22" s="347"/>
      <c r="D22" s="347"/>
      <c r="E22" s="348"/>
      <c r="F22" s="536">
        <v>2659</v>
      </c>
      <c r="G22" s="536">
        <v>3028</v>
      </c>
      <c r="H22" s="536">
        <v>3166</v>
      </c>
      <c r="I22" s="536">
        <v>2240</v>
      </c>
      <c r="J22" s="537">
        <v>2358</v>
      </c>
      <c r="K22" s="538">
        <v>301</v>
      </c>
      <c r="L22" s="349">
        <v>12.765055131467346</v>
      </c>
    </row>
    <row r="23" spans="1:12" s="110" customFormat="1" ht="15" customHeight="1" x14ac:dyDescent="0.2">
      <c r="A23" s="352" t="s">
        <v>347</v>
      </c>
      <c r="B23" s="353" t="s">
        <v>193</v>
      </c>
      <c r="C23" s="354"/>
      <c r="D23" s="354"/>
      <c r="E23" s="355"/>
      <c r="F23" s="539">
        <v>246</v>
      </c>
      <c r="G23" s="539">
        <v>359</v>
      </c>
      <c r="H23" s="539">
        <v>1871</v>
      </c>
      <c r="I23" s="539">
        <v>189</v>
      </c>
      <c r="J23" s="540">
        <v>232</v>
      </c>
      <c r="K23" s="541">
        <v>14</v>
      </c>
      <c r="L23" s="356">
        <v>6.0344827586206895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44.3</v>
      </c>
      <c r="G25" s="542">
        <v>51.3</v>
      </c>
      <c r="H25" s="542">
        <v>49.7</v>
      </c>
      <c r="I25" s="542">
        <v>43.2</v>
      </c>
      <c r="J25" s="542">
        <v>40.200000000000003</v>
      </c>
      <c r="K25" s="543" t="s">
        <v>349</v>
      </c>
      <c r="L25" s="364">
        <v>4.0999999999999943</v>
      </c>
    </row>
    <row r="26" spans="1:12" s="110" customFormat="1" ht="15" customHeight="1" x14ac:dyDescent="0.2">
      <c r="A26" s="365" t="s">
        <v>105</v>
      </c>
      <c r="B26" s="366" t="s">
        <v>345</v>
      </c>
      <c r="C26" s="362"/>
      <c r="D26" s="362"/>
      <c r="E26" s="363"/>
      <c r="F26" s="542">
        <v>42.9</v>
      </c>
      <c r="G26" s="542">
        <v>52</v>
      </c>
      <c r="H26" s="542">
        <v>50</v>
      </c>
      <c r="I26" s="542">
        <v>41.2</v>
      </c>
      <c r="J26" s="544">
        <v>38.6</v>
      </c>
      <c r="K26" s="543" t="s">
        <v>349</v>
      </c>
      <c r="L26" s="364">
        <v>4.2999999999999972</v>
      </c>
    </row>
    <row r="27" spans="1:12" s="110" customFormat="1" ht="15" customHeight="1" x14ac:dyDescent="0.2">
      <c r="A27" s="365"/>
      <c r="B27" s="366" t="s">
        <v>346</v>
      </c>
      <c r="C27" s="362"/>
      <c r="D27" s="362"/>
      <c r="E27" s="363"/>
      <c r="F27" s="542">
        <v>46.4</v>
      </c>
      <c r="G27" s="542">
        <v>50.2</v>
      </c>
      <c r="H27" s="542">
        <v>49.2</v>
      </c>
      <c r="I27" s="542">
        <v>46.4</v>
      </c>
      <c r="J27" s="542">
        <v>42.7</v>
      </c>
      <c r="K27" s="543" t="s">
        <v>349</v>
      </c>
      <c r="L27" s="364">
        <v>3.6999999999999957</v>
      </c>
    </row>
    <row r="28" spans="1:12" s="110" customFormat="1" ht="15" customHeight="1" x14ac:dyDescent="0.2">
      <c r="A28" s="365" t="s">
        <v>113</v>
      </c>
      <c r="B28" s="366" t="s">
        <v>108</v>
      </c>
      <c r="C28" s="362"/>
      <c r="D28" s="362"/>
      <c r="E28" s="363"/>
      <c r="F28" s="542">
        <v>57.7</v>
      </c>
      <c r="G28" s="542">
        <v>64.099999999999994</v>
      </c>
      <c r="H28" s="542">
        <v>62.2</v>
      </c>
      <c r="I28" s="542">
        <v>57</v>
      </c>
      <c r="J28" s="542">
        <v>54.4</v>
      </c>
      <c r="K28" s="543" t="s">
        <v>349</v>
      </c>
      <c r="L28" s="364">
        <v>3.3000000000000043</v>
      </c>
    </row>
    <row r="29" spans="1:12" s="110" customFormat="1" ht="11.25" x14ac:dyDescent="0.2">
      <c r="A29" s="365"/>
      <c r="B29" s="366" t="s">
        <v>109</v>
      </c>
      <c r="C29" s="362"/>
      <c r="D29" s="362"/>
      <c r="E29" s="363"/>
      <c r="F29" s="542">
        <v>40.700000000000003</v>
      </c>
      <c r="G29" s="542">
        <v>47.2</v>
      </c>
      <c r="H29" s="542">
        <v>45.9</v>
      </c>
      <c r="I29" s="542">
        <v>39.799999999999997</v>
      </c>
      <c r="J29" s="544">
        <v>37</v>
      </c>
      <c r="K29" s="543" t="s">
        <v>349</v>
      </c>
      <c r="L29" s="364">
        <v>3.7000000000000028</v>
      </c>
    </row>
    <row r="30" spans="1:12" s="110" customFormat="1" ht="15" customHeight="1" x14ac:dyDescent="0.2">
      <c r="A30" s="365"/>
      <c r="B30" s="366" t="s">
        <v>110</v>
      </c>
      <c r="C30" s="362"/>
      <c r="D30" s="362"/>
      <c r="E30" s="363"/>
      <c r="F30" s="542">
        <v>33.6</v>
      </c>
      <c r="G30" s="542">
        <v>44.3</v>
      </c>
      <c r="H30" s="542">
        <v>38.799999999999997</v>
      </c>
      <c r="I30" s="542">
        <v>31.2</v>
      </c>
      <c r="J30" s="542">
        <v>26</v>
      </c>
      <c r="K30" s="543" t="s">
        <v>349</v>
      </c>
      <c r="L30" s="364">
        <v>7.6000000000000014</v>
      </c>
    </row>
    <row r="31" spans="1:12" s="110" customFormat="1" ht="15" customHeight="1" x14ac:dyDescent="0.2">
      <c r="A31" s="365"/>
      <c r="B31" s="366" t="s">
        <v>111</v>
      </c>
      <c r="C31" s="362"/>
      <c r="D31" s="362"/>
      <c r="E31" s="363"/>
      <c r="F31" s="542">
        <v>37</v>
      </c>
      <c r="G31" s="542">
        <v>47.2</v>
      </c>
      <c r="H31" s="542">
        <v>40.9</v>
      </c>
      <c r="I31" s="542">
        <v>41</v>
      </c>
      <c r="J31" s="542">
        <v>41.2</v>
      </c>
      <c r="K31" s="543" t="s">
        <v>349</v>
      </c>
      <c r="L31" s="364">
        <v>-4.2000000000000028</v>
      </c>
    </row>
    <row r="32" spans="1:12" s="110" customFormat="1" ht="15" customHeight="1" x14ac:dyDescent="0.2">
      <c r="A32" s="367" t="s">
        <v>113</v>
      </c>
      <c r="B32" s="368" t="s">
        <v>181</v>
      </c>
      <c r="C32" s="362"/>
      <c r="D32" s="362"/>
      <c r="E32" s="363"/>
      <c r="F32" s="542">
        <v>42.8</v>
      </c>
      <c r="G32" s="542">
        <v>51.5</v>
      </c>
      <c r="H32" s="542">
        <v>49.8</v>
      </c>
      <c r="I32" s="542">
        <v>40.6</v>
      </c>
      <c r="J32" s="544">
        <v>39.1</v>
      </c>
      <c r="K32" s="543" t="s">
        <v>349</v>
      </c>
      <c r="L32" s="364">
        <v>3.6999999999999957</v>
      </c>
    </row>
    <row r="33" spans="1:12" s="110" customFormat="1" ht="15" customHeight="1" x14ac:dyDescent="0.2">
      <c r="A33" s="367"/>
      <c r="B33" s="368" t="s">
        <v>182</v>
      </c>
      <c r="C33" s="362"/>
      <c r="D33" s="362"/>
      <c r="E33" s="363"/>
      <c r="F33" s="542">
        <v>47.2</v>
      </c>
      <c r="G33" s="542">
        <v>50.9</v>
      </c>
      <c r="H33" s="542">
        <v>49.5</v>
      </c>
      <c r="I33" s="542">
        <v>48.5</v>
      </c>
      <c r="J33" s="542">
        <v>42.7</v>
      </c>
      <c r="K33" s="543" t="s">
        <v>349</v>
      </c>
      <c r="L33" s="364">
        <v>4.5</v>
      </c>
    </row>
    <row r="34" spans="1:12" s="369" customFormat="1" ht="15" customHeight="1" x14ac:dyDescent="0.2">
      <c r="A34" s="367" t="s">
        <v>113</v>
      </c>
      <c r="B34" s="368" t="s">
        <v>116</v>
      </c>
      <c r="C34" s="362"/>
      <c r="D34" s="362"/>
      <c r="E34" s="363"/>
      <c r="F34" s="542">
        <v>41.6</v>
      </c>
      <c r="G34" s="542">
        <v>46.9</v>
      </c>
      <c r="H34" s="542">
        <v>46.8</v>
      </c>
      <c r="I34" s="542">
        <v>41.3</v>
      </c>
      <c r="J34" s="542">
        <v>37.6</v>
      </c>
      <c r="K34" s="543" t="s">
        <v>349</v>
      </c>
      <c r="L34" s="364">
        <v>4</v>
      </c>
    </row>
    <row r="35" spans="1:12" s="369" customFormat="1" ht="11.25" x14ac:dyDescent="0.2">
      <c r="A35" s="370"/>
      <c r="B35" s="371" t="s">
        <v>117</v>
      </c>
      <c r="C35" s="372"/>
      <c r="D35" s="372"/>
      <c r="E35" s="373"/>
      <c r="F35" s="545">
        <v>50.7</v>
      </c>
      <c r="G35" s="545">
        <v>59</v>
      </c>
      <c r="H35" s="545">
        <v>56.9</v>
      </c>
      <c r="I35" s="545">
        <v>47.8</v>
      </c>
      <c r="J35" s="546">
        <v>47.2</v>
      </c>
      <c r="K35" s="547" t="s">
        <v>349</v>
      </c>
      <c r="L35" s="374">
        <v>3.5</v>
      </c>
    </row>
    <row r="36" spans="1:12" s="369" customFormat="1" ht="15.95" customHeight="1" x14ac:dyDescent="0.2">
      <c r="A36" s="375" t="s">
        <v>350</v>
      </c>
      <c r="B36" s="376"/>
      <c r="C36" s="377"/>
      <c r="D36" s="376"/>
      <c r="E36" s="378"/>
      <c r="F36" s="548">
        <v>8928</v>
      </c>
      <c r="G36" s="548">
        <v>8319</v>
      </c>
      <c r="H36" s="548">
        <v>10093</v>
      </c>
      <c r="I36" s="548">
        <v>7531</v>
      </c>
      <c r="J36" s="548">
        <v>8447</v>
      </c>
      <c r="K36" s="549">
        <v>481</v>
      </c>
      <c r="L36" s="380">
        <v>5.6943293476974075</v>
      </c>
    </row>
    <row r="37" spans="1:12" s="369" customFormat="1" ht="15.95" customHeight="1" x14ac:dyDescent="0.2">
      <c r="A37" s="381"/>
      <c r="B37" s="382" t="s">
        <v>113</v>
      </c>
      <c r="C37" s="382" t="s">
        <v>351</v>
      </c>
      <c r="D37" s="382"/>
      <c r="E37" s="383"/>
      <c r="F37" s="548">
        <v>3959</v>
      </c>
      <c r="G37" s="548">
        <v>4266</v>
      </c>
      <c r="H37" s="548">
        <v>5015</v>
      </c>
      <c r="I37" s="548">
        <v>3253</v>
      </c>
      <c r="J37" s="548">
        <v>3399</v>
      </c>
      <c r="K37" s="549">
        <v>560</v>
      </c>
      <c r="L37" s="380">
        <v>16.475433951162106</v>
      </c>
    </row>
    <row r="38" spans="1:12" s="369" customFormat="1" ht="15.95" customHeight="1" x14ac:dyDescent="0.2">
      <c r="A38" s="381"/>
      <c r="B38" s="384" t="s">
        <v>105</v>
      </c>
      <c r="C38" s="384" t="s">
        <v>106</v>
      </c>
      <c r="D38" s="385"/>
      <c r="E38" s="383"/>
      <c r="F38" s="548">
        <v>5360</v>
      </c>
      <c r="G38" s="548">
        <v>5153</v>
      </c>
      <c r="H38" s="548">
        <v>6143</v>
      </c>
      <c r="I38" s="548">
        <v>4632</v>
      </c>
      <c r="J38" s="550">
        <v>5029</v>
      </c>
      <c r="K38" s="549">
        <v>331</v>
      </c>
      <c r="L38" s="380">
        <v>6.5818254126068805</v>
      </c>
    </row>
    <row r="39" spans="1:12" s="369" customFormat="1" ht="15.95" customHeight="1" x14ac:dyDescent="0.2">
      <c r="A39" s="381"/>
      <c r="B39" s="385"/>
      <c r="C39" s="382" t="s">
        <v>352</v>
      </c>
      <c r="D39" s="385"/>
      <c r="E39" s="383"/>
      <c r="F39" s="548">
        <v>2302</v>
      </c>
      <c r="G39" s="548">
        <v>2678</v>
      </c>
      <c r="H39" s="548">
        <v>3072</v>
      </c>
      <c r="I39" s="548">
        <v>1909</v>
      </c>
      <c r="J39" s="548">
        <v>1941</v>
      </c>
      <c r="K39" s="549">
        <v>361</v>
      </c>
      <c r="L39" s="380">
        <v>18.598660484286452</v>
      </c>
    </row>
    <row r="40" spans="1:12" s="369" customFormat="1" ht="15.95" customHeight="1" x14ac:dyDescent="0.2">
      <c r="A40" s="381"/>
      <c r="B40" s="384"/>
      <c r="C40" s="384" t="s">
        <v>107</v>
      </c>
      <c r="D40" s="385"/>
      <c r="E40" s="383"/>
      <c r="F40" s="548">
        <v>3568</v>
      </c>
      <c r="G40" s="548">
        <v>3166</v>
      </c>
      <c r="H40" s="548">
        <v>3950</v>
      </c>
      <c r="I40" s="548">
        <v>2899</v>
      </c>
      <c r="J40" s="548">
        <v>3418</v>
      </c>
      <c r="K40" s="549">
        <v>150</v>
      </c>
      <c r="L40" s="380">
        <v>4.3885313048566417</v>
      </c>
    </row>
    <row r="41" spans="1:12" s="369" customFormat="1" ht="24" customHeight="1" x14ac:dyDescent="0.2">
      <c r="A41" s="381"/>
      <c r="B41" s="385"/>
      <c r="C41" s="382" t="s">
        <v>352</v>
      </c>
      <c r="D41" s="385"/>
      <c r="E41" s="383"/>
      <c r="F41" s="548">
        <v>1657</v>
      </c>
      <c r="G41" s="548">
        <v>1588</v>
      </c>
      <c r="H41" s="548">
        <v>1943</v>
      </c>
      <c r="I41" s="548">
        <v>1344</v>
      </c>
      <c r="J41" s="550">
        <v>1458</v>
      </c>
      <c r="K41" s="549">
        <v>199</v>
      </c>
      <c r="L41" s="380">
        <v>13.64883401920439</v>
      </c>
    </row>
    <row r="42" spans="1:12" s="110" customFormat="1" ht="15" customHeight="1" x14ac:dyDescent="0.2">
      <c r="A42" s="381"/>
      <c r="B42" s="384" t="s">
        <v>113</v>
      </c>
      <c r="C42" s="384" t="s">
        <v>353</v>
      </c>
      <c r="D42" s="385"/>
      <c r="E42" s="383"/>
      <c r="F42" s="548">
        <v>2231</v>
      </c>
      <c r="G42" s="548">
        <v>2098</v>
      </c>
      <c r="H42" s="548">
        <v>2679</v>
      </c>
      <c r="I42" s="548">
        <v>1768</v>
      </c>
      <c r="J42" s="548">
        <v>1969</v>
      </c>
      <c r="K42" s="549">
        <v>262</v>
      </c>
      <c r="L42" s="380">
        <v>13.306246825799898</v>
      </c>
    </row>
    <row r="43" spans="1:12" s="110" customFormat="1" ht="15" customHeight="1" x14ac:dyDescent="0.2">
      <c r="A43" s="381"/>
      <c r="B43" s="385"/>
      <c r="C43" s="382" t="s">
        <v>352</v>
      </c>
      <c r="D43" s="385"/>
      <c r="E43" s="383"/>
      <c r="F43" s="548">
        <v>1287</v>
      </c>
      <c r="G43" s="548">
        <v>1345</v>
      </c>
      <c r="H43" s="548">
        <v>1666</v>
      </c>
      <c r="I43" s="548">
        <v>1008</v>
      </c>
      <c r="J43" s="548">
        <v>1072</v>
      </c>
      <c r="K43" s="549">
        <v>215</v>
      </c>
      <c r="L43" s="380">
        <v>20.055970149253731</v>
      </c>
    </row>
    <row r="44" spans="1:12" s="110" customFormat="1" ht="15" customHeight="1" x14ac:dyDescent="0.2">
      <c r="A44" s="381"/>
      <c r="B44" s="384"/>
      <c r="C44" s="366" t="s">
        <v>109</v>
      </c>
      <c r="D44" s="385"/>
      <c r="E44" s="383"/>
      <c r="F44" s="548">
        <v>5889</v>
      </c>
      <c r="G44" s="548">
        <v>5635</v>
      </c>
      <c r="H44" s="548">
        <v>6608</v>
      </c>
      <c r="I44" s="548">
        <v>5125</v>
      </c>
      <c r="J44" s="550">
        <v>5693</v>
      </c>
      <c r="K44" s="549">
        <v>196</v>
      </c>
      <c r="L44" s="380">
        <v>3.4428245213419988</v>
      </c>
    </row>
    <row r="45" spans="1:12" s="110" customFormat="1" ht="15" customHeight="1" x14ac:dyDescent="0.2">
      <c r="A45" s="381"/>
      <c r="B45" s="385"/>
      <c r="C45" s="382" t="s">
        <v>352</v>
      </c>
      <c r="D45" s="385"/>
      <c r="E45" s="383"/>
      <c r="F45" s="548">
        <v>2397</v>
      </c>
      <c r="G45" s="548">
        <v>2660</v>
      </c>
      <c r="H45" s="548">
        <v>3034</v>
      </c>
      <c r="I45" s="548">
        <v>2040</v>
      </c>
      <c r="J45" s="548">
        <v>2108</v>
      </c>
      <c r="K45" s="549">
        <v>289</v>
      </c>
      <c r="L45" s="380">
        <v>13.709677419354838</v>
      </c>
    </row>
    <row r="46" spans="1:12" s="110" customFormat="1" ht="15" customHeight="1" x14ac:dyDescent="0.2">
      <c r="A46" s="381"/>
      <c r="B46" s="384"/>
      <c r="C46" s="366" t="s">
        <v>110</v>
      </c>
      <c r="D46" s="385"/>
      <c r="E46" s="383"/>
      <c r="F46" s="548">
        <v>708</v>
      </c>
      <c r="G46" s="548">
        <v>533</v>
      </c>
      <c r="H46" s="548">
        <v>713</v>
      </c>
      <c r="I46" s="548">
        <v>577</v>
      </c>
      <c r="J46" s="548">
        <v>688</v>
      </c>
      <c r="K46" s="549">
        <v>20</v>
      </c>
      <c r="L46" s="380">
        <v>2.9069767441860463</v>
      </c>
    </row>
    <row r="47" spans="1:12" s="110" customFormat="1" ht="15" customHeight="1" x14ac:dyDescent="0.2">
      <c r="A47" s="381"/>
      <c r="B47" s="385"/>
      <c r="C47" s="382" t="s">
        <v>352</v>
      </c>
      <c r="D47" s="385"/>
      <c r="E47" s="383"/>
      <c r="F47" s="548">
        <v>238</v>
      </c>
      <c r="G47" s="548">
        <v>236</v>
      </c>
      <c r="H47" s="548">
        <v>277</v>
      </c>
      <c r="I47" s="548">
        <v>180</v>
      </c>
      <c r="J47" s="550">
        <v>179</v>
      </c>
      <c r="K47" s="549">
        <v>59</v>
      </c>
      <c r="L47" s="380">
        <v>32.960893854748605</v>
      </c>
    </row>
    <row r="48" spans="1:12" s="110" customFormat="1" ht="15" customHeight="1" x14ac:dyDescent="0.2">
      <c r="A48" s="381"/>
      <c r="B48" s="385"/>
      <c r="C48" s="366" t="s">
        <v>111</v>
      </c>
      <c r="D48" s="386"/>
      <c r="E48" s="387"/>
      <c r="F48" s="548">
        <v>100</v>
      </c>
      <c r="G48" s="548">
        <v>53</v>
      </c>
      <c r="H48" s="548">
        <v>93</v>
      </c>
      <c r="I48" s="548">
        <v>61</v>
      </c>
      <c r="J48" s="548">
        <v>97</v>
      </c>
      <c r="K48" s="549">
        <v>3</v>
      </c>
      <c r="L48" s="380">
        <v>3.0927835051546393</v>
      </c>
    </row>
    <row r="49" spans="1:12" s="110" customFormat="1" ht="15" customHeight="1" x14ac:dyDescent="0.2">
      <c r="A49" s="381"/>
      <c r="B49" s="385"/>
      <c r="C49" s="382" t="s">
        <v>352</v>
      </c>
      <c r="D49" s="385"/>
      <c r="E49" s="383"/>
      <c r="F49" s="548">
        <v>37</v>
      </c>
      <c r="G49" s="548">
        <v>25</v>
      </c>
      <c r="H49" s="548">
        <v>38</v>
      </c>
      <c r="I49" s="548">
        <v>25</v>
      </c>
      <c r="J49" s="548">
        <v>40</v>
      </c>
      <c r="K49" s="549">
        <v>-3</v>
      </c>
      <c r="L49" s="380">
        <v>-7.5</v>
      </c>
    </row>
    <row r="50" spans="1:12" s="110" customFormat="1" ht="15" customHeight="1" x14ac:dyDescent="0.2">
      <c r="A50" s="381"/>
      <c r="B50" s="384" t="s">
        <v>113</v>
      </c>
      <c r="C50" s="382" t="s">
        <v>181</v>
      </c>
      <c r="D50" s="385"/>
      <c r="E50" s="383"/>
      <c r="F50" s="548">
        <v>5812</v>
      </c>
      <c r="G50" s="548">
        <v>5537</v>
      </c>
      <c r="H50" s="548">
        <v>7063</v>
      </c>
      <c r="I50" s="548">
        <v>5038</v>
      </c>
      <c r="J50" s="550">
        <v>5687</v>
      </c>
      <c r="K50" s="549">
        <v>125</v>
      </c>
      <c r="L50" s="380">
        <v>2.1979954281695093</v>
      </c>
    </row>
    <row r="51" spans="1:12" s="110" customFormat="1" ht="15" customHeight="1" x14ac:dyDescent="0.2">
      <c r="A51" s="381"/>
      <c r="B51" s="385"/>
      <c r="C51" s="382" t="s">
        <v>352</v>
      </c>
      <c r="D51" s="385"/>
      <c r="E51" s="383"/>
      <c r="F51" s="548">
        <v>2489</v>
      </c>
      <c r="G51" s="548">
        <v>2851</v>
      </c>
      <c r="H51" s="548">
        <v>3515</v>
      </c>
      <c r="I51" s="548">
        <v>2043</v>
      </c>
      <c r="J51" s="548">
        <v>2221</v>
      </c>
      <c r="K51" s="549">
        <v>268</v>
      </c>
      <c r="L51" s="380">
        <v>12.066636650157587</v>
      </c>
    </row>
    <row r="52" spans="1:12" s="110" customFormat="1" ht="15" customHeight="1" x14ac:dyDescent="0.2">
      <c r="A52" s="381"/>
      <c r="B52" s="384"/>
      <c r="C52" s="382" t="s">
        <v>182</v>
      </c>
      <c r="D52" s="385"/>
      <c r="E52" s="383"/>
      <c r="F52" s="548">
        <v>3116</v>
      </c>
      <c r="G52" s="548">
        <v>2782</v>
      </c>
      <c r="H52" s="548">
        <v>3030</v>
      </c>
      <c r="I52" s="548">
        <v>2493</v>
      </c>
      <c r="J52" s="548">
        <v>2760</v>
      </c>
      <c r="K52" s="549">
        <v>356</v>
      </c>
      <c r="L52" s="380">
        <v>12.898550724637682</v>
      </c>
    </row>
    <row r="53" spans="1:12" s="269" customFormat="1" ht="11.25" customHeight="1" x14ac:dyDescent="0.2">
      <c r="A53" s="381"/>
      <c r="B53" s="385"/>
      <c r="C53" s="382" t="s">
        <v>352</v>
      </c>
      <c r="D53" s="385"/>
      <c r="E53" s="383"/>
      <c r="F53" s="548">
        <v>1470</v>
      </c>
      <c r="G53" s="548">
        <v>1415</v>
      </c>
      <c r="H53" s="548">
        <v>1500</v>
      </c>
      <c r="I53" s="548">
        <v>1210</v>
      </c>
      <c r="J53" s="550">
        <v>1178</v>
      </c>
      <c r="K53" s="549">
        <v>292</v>
      </c>
      <c r="L53" s="380">
        <v>24.787775891341255</v>
      </c>
    </row>
    <row r="54" spans="1:12" s="151" customFormat="1" ht="12.75" customHeight="1" x14ac:dyDescent="0.2">
      <c r="A54" s="381"/>
      <c r="B54" s="384" t="s">
        <v>113</v>
      </c>
      <c r="C54" s="384" t="s">
        <v>116</v>
      </c>
      <c r="D54" s="385"/>
      <c r="E54" s="383"/>
      <c r="F54" s="548">
        <v>6286</v>
      </c>
      <c r="G54" s="548">
        <v>5343</v>
      </c>
      <c r="H54" s="548">
        <v>7154</v>
      </c>
      <c r="I54" s="548">
        <v>5304</v>
      </c>
      <c r="J54" s="548">
        <v>6103</v>
      </c>
      <c r="K54" s="549">
        <v>183</v>
      </c>
      <c r="L54" s="380">
        <v>2.9985253154186466</v>
      </c>
    </row>
    <row r="55" spans="1:12" ht="11.25" x14ac:dyDescent="0.2">
      <c r="A55" s="381"/>
      <c r="B55" s="385"/>
      <c r="C55" s="382" t="s">
        <v>352</v>
      </c>
      <c r="D55" s="385"/>
      <c r="E55" s="383"/>
      <c r="F55" s="548">
        <v>2616</v>
      </c>
      <c r="G55" s="548">
        <v>2508</v>
      </c>
      <c r="H55" s="548">
        <v>3347</v>
      </c>
      <c r="I55" s="548">
        <v>2188</v>
      </c>
      <c r="J55" s="548">
        <v>2294</v>
      </c>
      <c r="K55" s="549">
        <v>322</v>
      </c>
      <c r="L55" s="380">
        <v>14.036617262423714</v>
      </c>
    </row>
    <row r="56" spans="1:12" ht="14.25" customHeight="1" x14ac:dyDescent="0.2">
      <c r="A56" s="381"/>
      <c r="B56" s="385"/>
      <c r="C56" s="384" t="s">
        <v>117</v>
      </c>
      <c r="D56" s="385"/>
      <c r="E56" s="383"/>
      <c r="F56" s="548">
        <v>2621</v>
      </c>
      <c r="G56" s="548">
        <v>2956</v>
      </c>
      <c r="H56" s="548">
        <v>2909</v>
      </c>
      <c r="I56" s="548">
        <v>2207</v>
      </c>
      <c r="J56" s="548">
        <v>2315</v>
      </c>
      <c r="K56" s="549">
        <v>306</v>
      </c>
      <c r="L56" s="380">
        <v>13.218142548596113</v>
      </c>
    </row>
    <row r="57" spans="1:12" ht="18.75" customHeight="1" x14ac:dyDescent="0.2">
      <c r="A57" s="388"/>
      <c r="B57" s="389"/>
      <c r="C57" s="390" t="s">
        <v>352</v>
      </c>
      <c r="D57" s="389"/>
      <c r="E57" s="391"/>
      <c r="F57" s="551">
        <v>1329</v>
      </c>
      <c r="G57" s="552">
        <v>1744</v>
      </c>
      <c r="H57" s="552">
        <v>1654</v>
      </c>
      <c r="I57" s="552">
        <v>1054</v>
      </c>
      <c r="J57" s="552">
        <v>1093</v>
      </c>
      <c r="K57" s="553">
        <f t="shared" ref="K57" si="0">IF(OR(F57=".",J57=".")=TRUE,".",IF(OR(F57="*",J57="*")=TRUE,"*",IF(AND(F57="-",J57="-")=TRUE,"-",IF(AND(ISNUMBER(J57),ISNUMBER(F57))=TRUE,IF(F57-J57=0,0,F57-J57),IF(ISNUMBER(F57)=TRUE,F57,-J57)))))</f>
        <v>236</v>
      </c>
      <c r="L57" s="392">
        <f t="shared" ref="L57" si="1">IF(K57 =".",".",IF(K57 ="*","*",IF(K57="-","-",IF(K57=0,0,IF(OR(J57="-",J57=".",F57="-",F57=".")=TRUE,"X",IF(J57=0,"0,0",IF(ABS(K57*100/J57)&gt;250,".X",(K57*100/J57))))))))</f>
        <v>21.591948764867336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9233</v>
      </c>
      <c r="E11" s="114">
        <v>8768</v>
      </c>
      <c r="F11" s="114">
        <v>12312</v>
      </c>
      <c r="G11" s="114">
        <v>7781</v>
      </c>
      <c r="H11" s="140">
        <v>8747</v>
      </c>
      <c r="I11" s="115">
        <v>486</v>
      </c>
      <c r="J11" s="116">
        <v>5.5561906939522121</v>
      </c>
    </row>
    <row r="12" spans="1:15" s="110" customFormat="1" ht="24.95" customHeight="1" x14ac:dyDescent="0.2">
      <c r="A12" s="193" t="s">
        <v>132</v>
      </c>
      <c r="B12" s="194" t="s">
        <v>133</v>
      </c>
      <c r="C12" s="113">
        <v>0.59568937506769193</v>
      </c>
      <c r="D12" s="115">
        <v>55</v>
      </c>
      <c r="E12" s="114">
        <v>15</v>
      </c>
      <c r="F12" s="114">
        <v>40</v>
      </c>
      <c r="G12" s="114">
        <v>43</v>
      </c>
      <c r="H12" s="140">
        <v>49</v>
      </c>
      <c r="I12" s="115">
        <v>6</v>
      </c>
      <c r="J12" s="116">
        <v>12.244897959183673</v>
      </c>
    </row>
    <row r="13" spans="1:15" s="110" customFormat="1" ht="24.95" customHeight="1" x14ac:dyDescent="0.2">
      <c r="A13" s="193" t="s">
        <v>134</v>
      </c>
      <c r="B13" s="199" t="s">
        <v>214</v>
      </c>
      <c r="C13" s="113">
        <v>0.53070507960576196</v>
      </c>
      <c r="D13" s="115">
        <v>49</v>
      </c>
      <c r="E13" s="114">
        <v>48</v>
      </c>
      <c r="F13" s="114">
        <v>56</v>
      </c>
      <c r="G13" s="114">
        <v>39</v>
      </c>
      <c r="H13" s="140">
        <v>43</v>
      </c>
      <c r="I13" s="115">
        <v>6</v>
      </c>
      <c r="J13" s="116">
        <v>13.953488372093023</v>
      </c>
    </row>
    <row r="14" spans="1:15" s="287" customFormat="1" ht="24.95" customHeight="1" x14ac:dyDescent="0.2">
      <c r="A14" s="193" t="s">
        <v>215</v>
      </c>
      <c r="B14" s="199" t="s">
        <v>137</v>
      </c>
      <c r="C14" s="113">
        <v>7.6898082963283869</v>
      </c>
      <c r="D14" s="115">
        <v>710</v>
      </c>
      <c r="E14" s="114">
        <v>446</v>
      </c>
      <c r="F14" s="114">
        <v>944</v>
      </c>
      <c r="G14" s="114">
        <v>610</v>
      </c>
      <c r="H14" s="140">
        <v>892</v>
      </c>
      <c r="I14" s="115">
        <v>-182</v>
      </c>
      <c r="J14" s="116">
        <v>-20.40358744394619</v>
      </c>
      <c r="K14" s="110"/>
      <c r="L14" s="110"/>
      <c r="M14" s="110"/>
      <c r="N14" s="110"/>
      <c r="O14" s="110"/>
    </row>
    <row r="15" spans="1:15" s="110" customFormat="1" ht="24.95" customHeight="1" x14ac:dyDescent="0.2">
      <c r="A15" s="193" t="s">
        <v>216</v>
      </c>
      <c r="B15" s="199" t="s">
        <v>217</v>
      </c>
      <c r="C15" s="113">
        <v>1.6679302501895374</v>
      </c>
      <c r="D15" s="115">
        <v>154</v>
      </c>
      <c r="E15" s="114">
        <v>148</v>
      </c>
      <c r="F15" s="114">
        <v>234</v>
      </c>
      <c r="G15" s="114">
        <v>133</v>
      </c>
      <c r="H15" s="140">
        <v>191</v>
      </c>
      <c r="I15" s="115">
        <v>-37</v>
      </c>
      <c r="J15" s="116">
        <v>-19.3717277486911</v>
      </c>
    </row>
    <row r="16" spans="1:15" s="287" customFormat="1" ht="24.95" customHeight="1" x14ac:dyDescent="0.2">
      <c r="A16" s="193" t="s">
        <v>218</v>
      </c>
      <c r="B16" s="199" t="s">
        <v>141</v>
      </c>
      <c r="C16" s="113">
        <v>5.3936965233401928</v>
      </c>
      <c r="D16" s="115">
        <v>498</v>
      </c>
      <c r="E16" s="114">
        <v>249</v>
      </c>
      <c r="F16" s="114">
        <v>583</v>
      </c>
      <c r="G16" s="114">
        <v>390</v>
      </c>
      <c r="H16" s="140">
        <v>561</v>
      </c>
      <c r="I16" s="115">
        <v>-63</v>
      </c>
      <c r="J16" s="116">
        <v>-11.229946524064172</v>
      </c>
      <c r="K16" s="110"/>
      <c r="L16" s="110"/>
      <c r="M16" s="110"/>
      <c r="N16" s="110"/>
      <c r="O16" s="110"/>
    </row>
    <row r="17" spans="1:15" s="110" customFormat="1" ht="24.95" customHeight="1" x14ac:dyDescent="0.2">
      <c r="A17" s="193" t="s">
        <v>142</v>
      </c>
      <c r="B17" s="199" t="s">
        <v>220</v>
      </c>
      <c r="C17" s="113">
        <v>0.62818152279865702</v>
      </c>
      <c r="D17" s="115">
        <v>58</v>
      </c>
      <c r="E17" s="114">
        <v>49</v>
      </c>
      <c r="F17" s="114">
        <v>127</v>
      </c>
      <c r="G17" s="114">
        <v>87</v>
      </c>
      <c r="H17" s="140">
        <v>140</v>
      </c>
      <c r="I17" s="115">
        <v>-82</v>
      </c>
      <c r="J17" s="116">
        <v>-58.571428571428569</v>
      </c>
    </row>
    <row r="18" spans="1:15" s="287" customFormat="1" ht="24.95" customHeight="1" x14ac:dyDescent="0.2">
      <c r="A18" s="201" t="s">
        <v>144</v>
      </c>
      <c r="B18" s="202" t="s">
        <v>145</v>
      </c>
      <c r="C18" s="113">
        <v>5.8377558756633814</v>
      </c>
      <c r="D18" s="115">
        <v>539</v>
      </c>
      <c r="E18" s="114">
        <v>350</v>
      </c>
      <c r="F18" s="114">
        <v>649</v>
      </c>
      <c r="G18" s="114">
        <v>506</v>
      </c>
      <c r="H18" s="140">
        <v>563</v>
      </c>
      <c r="I18" s="115">
        <v>-24</v>
      </c>
      <c r="J18" s="116">
        <v>-4.2628774422735347</v>
      </c>
      <c r="K18" s="110"/>
      <c r="L18" s="110"/>
      <c r="M18" s="110"/>
      <c r="N18" s="110"/>
      <c r="O18" s="110"/>
    </row>
    <row r="19" spans="1:15" s="110" customFormat="1" ht="24.95" customHeight="1" x14ac:dyDescent="0.2">
      <c r="A19" s="193" t="s">
        <v>146</v>
      </c>
      <c r="B19" s="199" t="s">
        <v>147</v>
      </c>
      <c r="C19" s="113">
        <v>17.372468320155964</v>
      </c>
      <c r="D19" s="115">
        <v>1604</v>
      </c>
      <c r="E19" s="114">
        <v>2300</v>
      </c>
      <c r="F19" s="114">
        <v>3102</v>
      </c>
      <c r="G19" s="114">
        <v>1227</v>
      </c>
      <c r="H19" s="140">
        <v>1148</v>
      </c>
      <c r="I19" s="115">
        <v>456</v>
      </c>
      <c r="J19" s="116">
        <v>39.721254355400696</v>
      </c>
    </row>
    <row r="20" spans="1:15" s="287" customFormat="1" ht="24.95" customHeight="1" x14ac:dyDescent="0.2">
      <c r="A20" s="193" t="s">
        <v>148</v>
      </c>
      <c r="B20" s="199" t="s">
        <v>149</v>
      </c>
      <c r="C20" s="113">
        <v>8.5237734214231562</v>
      </c>
      <c r="D20" s="115">
        <v>787</v>
      </c>
      <c r="E20" s="114">
        <v>756</v>
      </c>
      <c r="F20" s="114">
        <v>716</v>
      </c>
      <c r="G20" s="114">
        <v>493</v>
      </c>
      <c r="H20" s="140">
        <v>821</v>
      </c>
      <c r="I20" s="115">
        <v>-34</v>
      </c>
      <c r="J20" s="116">
        <v>-4.1412911084043849</v>
      </c>
      <c r="K20" s="110"/>
      <c r="L20" s="110"/>
      <c r="M20" s="110"/>
      <c r="N20" s="110"/>
      <c r="O20" s="110"/>
    </row>
    <row r="21" spans="1:15" s="110" customFormat="1" ht="24.95" customHeight="1" x14ac:dyDescent="0.2">
      <c r="A21" s="201" t="s">
        <v>150</v>
      </c>
      <c r="B21" s="202" t="s">
        <v>151</v>
      </c>
      <c r="C21" s="113">
        <v>4.4622549550525292</v>
      </c>
      <c r="D21" s="115">
        <v>412</v>
      </c>
      <c r="E21" s="114">
        <v>301</v>
      </c>
      <c r="F21" s="114">
        <v>432</v>
      </c>
      <c r="G21" s="114">
        <v>379</v>
      </c>
      <c r="H21" s="140">
        <v>395</v>
      </c>
      <c r="I21" s="115">
        <v>17</v>
      </c>
      <c r="J21" s="116">
        <v>4.3037974683544302</v>
      </c>
    </row>
    <row r="22" spans="1:15" s="110" customFormat="1" ht="24.95" customHeight="1" x14ac:dyDescent="0.2">
      <c r="A22" s="201" t="s">
        <v>152</v>
      </c>
      <c r="B22" s="199" t="s">
        <v>153</v>
      </c>
      <c r="C22" s="113">
        <v>1.5596230910863209</v>
      </c>
      <c r="D22" s="115">
        <v>144</v>
      </c>
      <c r="E22" s="114">
        <v>82</v>
      </c>
      <c r="F22" s="114">
        <v>132</v>
      </c>
      <c r="G22" s="114">
        <v>95</v>
      </c>
      <c r="H22" s="140">
        <v>131</v>
      </c>
      <c r="I22" s="115">
        <v>13</v>
      </c>
      <c r="J22" s="116">
        <v>9.9236641221374047</v>
      </c>
    </row>
    <row r="23" spans="1:15" s="110" customFormat="1" ht="24.95" customHeight="1" x14ac:dyDescent="0.2">
      <c r="A23" s="193" t="s">
        <v>154</v>
      </c>
      <c r="B23" s="199" t="s">
        <v>155</v>
      </c>
      <c r="C23" s="113">
        <v>1.5054695115347125</v>
      </c>
      <c r="D23" s="115">
        <v>139</v>
      </c>
      <c r="E23" s="114">
        <v>88</v>
      </c>
      <c r="F23" s="114">
        <v>182</v>
      </c>
      <c r="G23" s="114">
        <v>97</v>
      </c>
      <c r="H23" s="140">
        <v>164</v>
      </c>
      <c r="I23" s="115">
        <v>-25</v>
      </c>
      <c r="J23" s="116">
        <v>-15.24390243902439</v>
      </c>
    </row>
    <row r="24" spans="1:15" s="110" customFormat="1" ht="24.95" customHeight="1" x14ac:dyDescent="0.2">
      <c r="A24" s="193" t="s">
        <v>156</v>
      </c>
      <c r="B24" s="199" t="s">
        <v>221</v>
      </c>
      <c r="C24" s="113">
        <v>5.6319722733672695</v>
      </c>
      <c r="D24" s="115">
        <v>520</v>
      </c>
      <c r="E24" s="114">
        <v>440</v>
      </c>
      <c r="F24" s="114">
        <v>536</v>
      </c>
      <c r="G24" s="114">
        <v>391</v>
      </c>
      <c r="H24" s="140">
        <v>503</v>
      </c>
      <c r="I24" s="115">
        <v>17</v>
      </c>
      <c r="J24" s="116">
        <v>3.3797216699801194</v>
      </c>
    </row>
    <row r="25" spans="1:15" s="110" customFormat="1" ht="24.95" customHeight="1" x14ac:dyDescent="0.2">
      <c r="A25" s="193" t="s">
        <v>222</v>
      </c>
      <c r="B25" s="204" t="s">
        <v>159</v>
      </c>
      <c r="C25" s="113">
        <v>9.6176757283656453</v>
      </c>
      <c r="D25" s="115">
        <v>888</v>
      </c>
      <c r="E25" s="114">
        <v>637</v>
      </c>
      <c r="F25" s="114">
        <v>779</v>
      </c>
      <c r="G25" s="114">
        <v>688</v>
      </c>
      <c r="H25" s="140">
        <v>801</v>
      </c>
      <c r="I25" s="115">
        <v>87</v>
      </c>
      <c r="J25" s="116">
        <v>10.861423220973784</v>
      </c>
    </row>
    <row r="26" spans="1:15" s="110" customFormat="1" ht="24.95" customHeight="1" x14ac:dyDescent="0.2">
      <c r="A26" s="201">
        <v>782.78300000000002</v>
      </c>
      <c r="B26" s="203" t="s">
        <v>160</v>
      </c>
      <c r="C26" s="113">
        <v>17.849019820210117</v>
      </c>
      <c r="D26" s="115">
        <v>1648</v>
      </c>
      <c r="E26" s="114">
        <v>1633</v>
      </c>
      <c r="F26" s="114">
        <v>1908</v>
      </c>
      <c r="G26" s="114">
        <v>1648</v>
      </c>
      <c r="H26" s="140">
        <v>1558</v>
      </c>
      <c r="I26" s="115">
        <v>90</v>
      </c>
      <c r="J26" s="116">
        <v>5.7766367137355585</v>
      </c>
    </row>
    <row r="27" spans="1:15" s="110" customFormat="1" ht="24.95" customHeight="1" x14ac:dyDescent="0.2">
      <c r="A27" s="193" t="s">
        <v>161</v>
      </c>
      <c r="B27" s="199" t="s">
        <v>162</v>
      </c>
      <c r="C27" s="113">
        <v>1.9711902956785443</v>
      </c>
      <c r="D27" s="115">
        <v>182</v>
      </c>
      <c r="E27" s="114">
        <v>167</v>
      </c>
      <c r="F27" s="114">
        <v>309</v>
      </c>
      <c r="G27" s="114">
        <v>168</v>
      </c>
      <c r="H27" s="140">
        <v>126</v>
      </c>
      <c r="I27" s="115">
        <v>56</v>
      </c>
      <c r="J27" s="116">
        <v>44.444444444444443</v>
      </c>
    </row>
    <row r="28" spans="1:15" s="110" customFormat="1" ht="24.95" customHeight="1" x14ac:dyDescent="0.2">
      <c r="A28" s="193" t="s">
        <v>163</v>
      </c>
      <c r="B28" s="199" t="s">
        <v>164</v>
      </c>
      <c r="C28" s="113">
        <v>2.8376475685042784</v>
      </c>
      <c r="D28" s="115">
        <v>262</v>
      </c>
      <c r="E28" s="114">
        <v>174</v>
      </c>
      <c r="F28" s="114">
        <v>380</v>
      </c>
      <c r="G28" s="114">
        <v>208</v>
      </c>
      <c r="H28" s="140">
        <v>216</v>
      </c>
      <c r="I28" s="115">
        <v>46</v>
      </c>
      <c r="J28" s="116">
        <v>21.296296296296298</v>
      </c>
    </row>
    <row r="29" spans="1:15" s="110" customFormat="1" ht="24.95" customHeight="1" x14ac:dyDescent="0.2">
      <c r="A29" s="193">
        <v>86</v>
      </c>
      <c r="B29" s="199" t="s">
        <v>165</v>
      </c>
      <c r="C29" s="113">
        <v>5.772771580201451</v>
      </c>
      <c r="D29" s="115">
        <v>533</v>
      </c>
      <c r="E29" s="114">
        <v>579</v>
      </c>
      <c r="F29" s="114">
        <v>647</v>
      </c>
      <c r="G29" s="114">
        <v>441</v>
      </c>
      <c r="H29" s="140">
        <v>510</v>
      </c>
      <c r="I29" s="115">
        <v>23</v>
      </c>
      <c r="J29" s="116">
        <v>4.5098039215686274</v>
      </c>
    </row>
    <row r="30" spans="1:15" s="110" customFormat="1" ht="24.95" customHeight="1" x14ac:dyDescent="0.2">
      <c r="A30" s="193">
        <v>87.88</v>
      </c>
      <c r="B30" s="204" t="s">
        <v>166</v>
      </c>
      <c r="C30" s="113">
        <v>5.5344958301743743</v>
      </c>
      <c r="D30" s="115">
        <v>511</v>
      </c>
      <c r="E30" s="114">
        <v>515</v>
      </c>
      <c r="F30" s="114">
        <v>1162</v>
      </c>
      <c r="G30" s="114">
        <v>499</v>
      </c>
      <c r="H30" s="140">
        <v>556</v>
      </c>
      <c r="I30" s="115">
        <v>-45</v>
      </c>
      <c r="J30" s="116">
        <v>-8.0935251798561154</v>
      </c>
    </row>
    <row r="31" spans="1:15" s="110" customFormat="1" ht="24.95" customHeight="1" x14ac:dyDescent="0.2">
      <c r="A31" s="193" t="s">
        <v>167</v>
      </c>
      <c r="B31" s="199" t="s">
        <v>168</v>
      </c>
      <c r="C31" s="113">
        <v>2.707678977580418</v>
      </c>
      <c r="D31" s="115">
        <v>250</v>
      </c>
      <c r="E31" s="114">
        <v>237</v>
      </c>
      <c r="F31" s="114">
        <v>338</v>
      </c>
      <c r="G31" s="114">
        <v>249</v>
      </c>
      <c r="H31" s="140">
        <v>271</v>
      </c>
      <c r="I31" s="115">
        <v>-21</v>
      </c>
      <c r="J31" s="116">
        <v>-7.7490774907749076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0.59568937506769193</v>
      </c>
      <c r="D34" s="115">
        <v>55</v>
      </c>
      <c r="E34" s="114">
        <v>15</v>
      </c>
      <c r="F34" s="114">
        <v>40</v>
      </c>
      <c r="G34" s="114">
        <v>43</v>
      </c>
      <c r="H34" s="140">
        <v>49</v>
      </c>
      <c r="I34" s="115">
        <v>6</v>
      </c>
      <c r="J34" s="116">
        <v>12.244897959183673</v>
      </c>
    </row>
    <row r="35" spans="1:10" s="110" customFormat="1" ht="24.95" customHeight="1" x14ac:dyDescent="0.2">
      <c r="A35" s="292" t="s">
        <v>171</v>
      </c>
      <c r="B35" s="293" t="s">
        <v>172</v>
      </c>
      <c r="C35" s="113">
        <v>14.058269251597531</v>
      </c>
      <c r="D35" s="115">
        <v>1298</v>
      </c>
      <c r="E35" s="114">
        <v>844</v>
      </c>
      <c r="F35" s="114">
        <v>1649</v>
      </c>
      <c r="G35" s="114">
        <v>1155</v>
      </c>
      <c r="H35" s="140">
        <v>1498</v>
      </c>
      <c r="I35" s="115">
        <v>-200</v>
      </c>
      <c r="J35" s="116">
        <v>-13.351134846461949</v>
      </c>
    </row>
    <row r="36" spans="1:10" s="110" customFormat="1" ht="24.95" customHeight="1" x14ac:dyDescent="0.2">
      <c r="A36" s="294" t="s">
        <v>173</v>
      </c>
      <c r="B36" s="295" t="s">
        <v>174</v>
      </c>
      <c r="C36" s="125">
        <v>85.346041373334771</v>
      </c>
      <c r="D36" s="143">
        <v>7880</v>
      </c>
      <c r="E36" s="144">
        <v>7909</v>
      </c>
      <c r="F36" s="144">
        <v>10623</v>
      </c>
      <c r="G36" s="144">
        <v>6583</v>
      </c>
      <c r="H36" s="145">
        <v>7200</v>
      </c>
      <c r="I36" s="143">
        <v>680</v>
      </c>
      <c r="J36" s="146">
        <v>9.4444444444444446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9233</v>
      </c>
      <c r="F11" s="264">
        <v>8768</v>
      </c>
      <c r="G11" s="264">
        <v>12312</v>
      </c>
      <c r="H11" s="264">
        <v>7781</v>
      </c>
      <c r="I11" s="265">
        <v>8747</v>
      </c>
      <c r="J11" s="263">
        <v>486</v>
      </c>
      <c r="K11" s="266">
        <v>5.5561906939522121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37.019386981479478</v>
      </c>
      <c r="E13" s="115">
        <v>3418</v>
      </c>
      <c r="F13" s="114">
        <v>4140</v>
      </c>
      <c r="G13" s="114">
        <v>4869</v>
      </c>
      <c r="H13" s="114">
        <v>2943</v>
      </c>
      <c r="I13" s="140">
        <v>3107</v>
      </c>
      <c r="J13" s="115">
        <v>311</v>
      </c>
      <c r="K13" s="116">
        <v>10.009655616350177</v>
      </c>
    </row>
    <row r="14" spans="1:15" ht="15.95" customHeight="1" x14ac:dyDescent="0.2">
      <c r="A14" s="306" t="s">
        <v>230</v>
      </c>
      <c r="B14" s="307"/>
      <c r="C14" s="308"/>
      <c r="D14" s="113">
        <v>47.167767789450885</v>
      </c>
      <c r="E14" s="115">
        <v>4355</v>
      </c>
      <c r="F14" s="114">
        <v>3559</v>
      </c>
      <c r="G14" s="114">
        <v>6005</v>
      </c>
      <c r="H14" s="114">
        <v>3696</v>
      </c>
      <c r="I14" s="140">
        <v>4393</v>
      </c>
      <c r="J14" s="115">
        <v>-38</v>
      </c>
      <c r="K14" s="116">
        <v>-0.86501251991805139</v>
      </c>
    </row>
    <row r="15" spans="1:15" ht="15.95" customHeight="1" x14ac:dyDescent="0.2">
      <c r="A15" s="306" t="s">
        <v>231</v>
      </c>
      <c r="B15" s="307"/>
      <c r="C15" s="308"/>
      <c r="D15" s="113">
        <v>7.8306076031625693</v>
      </c>
      <c r="E15" s="115">
        <v>723</v>
      </c>
      <c r="F15" s="114">
        <v>547</v>
      </c>
      <c r="G15" s="114">
        <v>680</v>
      </c>
      <c r="H15" s="114">
        <v>569</v>
      </c>
      <c r="I15" s="140">
        <v>619</v>
      </c>
      <c r="J15" s="115">
        <v>104</v>
      </c>
      <c r="K15" s="116">
        <v>16.801292407108239</v>
      </c>
    </row>
    <row r="16" spans="1:15" ht="15.95" customHeight="1" x14ac:dyDescent="0.2">
      <c r="A16" s="306" t="s">
        <v>232</v>
      </c>
      <c r="B16" s="307"/>
      <c r="C16" s="308"/>
      <c r="D16" s="113">
        <v>7.8739304668038557</v>
      </c>
      <c r="E16" s="115">
        <v>727</v>
      </c>
      <c r="F16" s="114">
        <v>518</v>
      </c>
      <c r="G16" s="114">
        <v>686</v>
      </c>
      <c r="H16" s="114">
        <v>567</v>
      </c>
      <c r="I16" s="140">
        <v>621</v>
      </c>
      <c r="J16" s="115">
        <v>106</v>
      </c>
      <c r="K16" s="116">
        <v>17.069243156199679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0.57402794324704864</v>
      </c>
      <c r="E18" s="115">
        <v>53</v>
      </c>
      <c r="F18" s="114">
        <v>19</v>
      </c>
      <c r="G18" s="114">
        <v>41</v>
      </c>
      <c r="H18" s="114">
        <v>45</v>
      </c>
      <c r="I18" s="140">
        <v>41</v>
      </c>
      <c r="J18" s="115">
        <v>12</v>
      </c>
      <c r="K18" s="116">
        <v>29.26829268292683</v>
      </c>
    </row>
    <row r="19" spans="1:11" ht="14.1" customHeight="1" x14ac:dyDescent="0.2">
      <c r="A19" s="306" t="s">
        <v>235</v>
      </c>
      <c r="B19" s="307" t="s">
        <v>236</v>
      </c>
      <c r="C19" s="308"/>
      <c r="D19" s="113">
        <v>0.47655150005415359</v>
      </c>
      <c r="E19" s="115">
        <v>44</v>
      </c>
      <c r="F19" s="114">
        <v>14</v>
      </c>
      <c r="G19" s="114">
        <v>33</v>
      </c>
      <c r="H19" s="114">
        <v>36</v>
      </c>
      <c r="I19" s="140">
        <v>37</v>
      </c>
      <c r="J19" s="115">
        <v>7</v>
      </c>
      <c r="K19" s="116">
        <v>18.918918918918919</v>
      </c>
    </row>
    <row r="20" spans="1:11" ht="14.1" customHeight="1" x14ac:dyDescent="0.2">
      <c r="A20" s="306">
        <v>12</v>
      </c>
      <c r="B20" s="307" t="s">
        <v>237</v>
      </c>
      <c r="C20" s="308"/>
      <c r="D20" s="113">
        <v>0.76898082963283876</v>
      </c>
      <c r="E20" s="115">
        <v>71</v>
      </c>
      <c r="F20" s="114">
        <v>41</v>
      </c>
      <c r="G20" s="114">
        <v>70</v>
      </c>
      <c r="H20" s="114">
        <v>70</v>
      </c>
      <c r="I20" s="140">
        <v>51</v>
      </c>
      <c r="J20" s="115">
        <v>20</v>
      </c>
      <c r="K20" s="116">
        <v>39.215686274509807</v>
      </c>
    </row>
    <row r="21" spans="1:11" ht="14.1" customHeight="1" x14ac:dyDescent="0.2">
      <c r="A21" s="306">
        <v>21</v>
      </c>
      <c r="B21" s="307" t="s">
        <v>238</v>
      </c>
      <c r="C21" s="308"/>
      <c r="D21" s="113">
        <v>0.1191378750135384</v>
      </c>
      <c r="E21" s="115">
        <v>11</v>
      </c>
      <c r="F21" s="114">
        <v>4</v>
      </c>
      <c r="G21" s="114">
        <v>19</v>
      </c>
      <c r="H21" s="114">
        <v>17</v>
      </c>
      <c r="I21" s="140">
        <v>13</v>
      </c>
      <c r="J21" s="115">
        <v>-2</v>
      </c>
      <c r="K21" s="116">
        <v>-15.384615384615385</v>
      </c>
    </row>
    <row r="22" spans="1:11" ht="14.1" customHeight="1" x14ac:dyDescent="0.2">
      <c r="A22" s="306">
        <v>22</v>
      </c>
      <c r="B22" s="307" t="s">
        <v>239</v>
      </c>
      <c r="C22" s="308"/>
      <c r="D22" s="113">
        <v>1.0289180114805589</v>
      </c>
      <c r="E22" s="115">
        <v>95</v>
      </c>
      <c r="F22" s="114">
        <v>74</v>
      </c>
      <c r="G22" s="114">
        <v>151</v>
      </c>
      <c r="H22" s="114">
        <v>108</v>
      </c>
      <c r="I22" s="140">
        <v>116</v>
      </c>
      <c r="J22" s="115">
        <v>-21</v>
      </c>
      <c r="K22" s="116">
        <v>-18.103448275862068</v>
      </c>
    </row>
    <row r="23" spans="1:11" ht="14.1" customHeight="1" x14ac:dyDescent="0.2">
      <c r="A23" s="306">
        <v>23</v>
      </c>
      <c r="B23" s="307" t="s">
        <v>240</v>
      </c>
      <c r="C23" s="308"/>
      <c r="D23" s="113">
        <v>0.63901223870897861</v>
      </c>
      <c r="E23" s="115">
        <v>59</v>
      </c>
      <c r="F23" s="114">
        <v>141</v>
      </c>
      <c r="G23" s="114">
        <v>97</v>
      </c>
      <c r="H23" s="114">
        <v>59</v>
      </c>
      <c r="I23" s="140">
        <v>94</v>
      </c>
      <c r="J23" s="115">
        <v>-35</v>
      </c>
      <c r="K23" s="116">
        <v>-37.234042553191486</v>
      </c>
    </row>
    <row r="24" spans="1:11" ht="14.1" customHeight="1" x14ac:dyDescent="0.2">
      <c r="A24" s="306">
        <v>24</v>
      </c>
      <c r="B24" s="307" t="s">
        <v>241</v>
      </c>
      <c r="C24" s="308"/>
      <c r="D24" s="113">
        <v>1.9386981479475793</v>
      </c>
      <c r="E24" s="115">
        <v>179</v>
      </c>
      <c r="F24" s="114">
        <v>100</v>
      </c>
      <c r="G24" s="114">
        <v>224</v>
      </c>
      <c r="H24" s="114">
        <v>228</v>
      </c>
      <c r="I24" s="140">
        <v>272</v>
      </c>
      <c r="J24" s="115">
        <v>-93</v>
      </c>
      <c r="K24" s="116">
        <v>-34.191176470588232</v>
      </c>
    </row>
    <row r="25" spans="1:11" ht="14.1" customHeight="1" x14ac:dyDescent="0.2">
      <c r="A25" s="306">
        <v>25</v>
      </c>
      <c r="B25" s="307" t="s">
        <v>242</v>
      </c>
      <c r="C25" s="308"/>
      <c r="D25" s="113">
        <v>3.1842304776345718</v>
      </c>
      <c r="E25" s="115">
        <v>294</v>
      </c>
      <c r="F25" s="114">
        <v>238</v>
      </c>
      <c r="G25" s="114">
        <v>432</v>
      </c>
      <c r="H25" s="114">
        <v>267</v>
      </c>
      <c r="I25" s="140">
        <v>312</v>
      </c>
      <c r="J25" s="115">
        <v>-18</v>
      </c>
      <c r="K25" s="116">
        <v>-5.7692307692307692</v>
      </c>
    </row>
    <row r="26" spans="1:11" ht="14.1" customHeight="1" x14ac:dyDescent="0.2">
      <c r="A26" s="306">
        <v>26</v>
      </c>
      <c r="B26" s="307" t="s">
        <v>243</v>
      </c>
      <c r="C26" s="308"/>
      <c r="D26" s="113">
        <v>2.1769738979746562</v>
      </c>
      <c r="E26" s="115">
        <v>201</v>
      </c>
      <c r="F26" s="114">
        <v>99</v>
      </c>
      <c r="G26" s="114">
        <v>219</v>
      </c>
      <c r="H26" s="114">
        <v>178</v>
      </c>
      <c r="I26" s="140">
        <v>216</v>
      </c>
      <c r="J26" s="115">
        <v>-15</v>
      </c>
      <c r="K26" s="116">
        <v>-6.9444444444444446</v>
      </c>
    </row>
    <row r="27" spans="1:11" ht="14.1" customHeight="1" x14ac:dyDescent="0.2">
      <c r="A27" s="306">
        <v>27</v>
      </c>
      <c r="B27" s="307" t="s">
        <v>244</v>
      </c>
      <c r="C27" s="308"/>
      <c r="D27" s="113">
        <v>0.97476443192895046</v>
      </c>
      <c r="E27" s="115">
        <v>90</v>
      </c>
      <c r="F27" s="114">
        <v>51</v>
      </c>
      <c r="G27" s="114">
        <v>101</v>
      </c>
      <c r="H27" s="114">
        <v>71</v>
      </c>
      <c r="I27" s="140">
        <v>96</v>
      </c>
      <c r="J27" s="115">
        <v>-6</v>
      </c>
      <c r="K27" s="116">
        <v>-6.25</v>
      </c>
    </row>
    <row r="28" spans="1:11" ht="14.1" customHeight="1" x14ac:dyDescent="0.2">
      <c r="A28" s="306">
        <v>28</v>
      </c>
      <c r="B28" s="307" t="s">
        <v>245</v>
      </c>
      <c r="C28" s="308"/>
      <c r="D28" s="113">
        <v>0.33575219321997185</v>
      </c>
      <c r="E28" s="115">
        <v>31</v>
      </c>
      <c r="F28" s="114">
        <v>18</v>
      </c>
      <c r="G28" s="114">
        <v>45</v>
      </c>
      <c r="H28" s="114">
        <v>32</v>
      </c>
      <c r="I28" s="140">
        <v>49</v>
      </c>
      <c r="J28" s="115">
        <v>-18</v>
      </c>
      <c r="K28" s="116">
        <v>-36.734693877551024</v>
      </c>
    </row>
    <row r="29" spans="1:11" ht="14.1" customHeight="1" x14ac:dyDescent="0.2">
      <c r="A29" s="306">
        <v>29</v>
      </c>
      <c r="B29" s="307" t="s">
        <v>246</v>
      </c>
      <c r="C29" s="308"/>
      <c r="D29" s="113">
        <v>2.220296761615943</v>
      </c>
      <c r="E29" s="115">
        <v>205</v>
      </c>
      <c r="F29" s="114">
        <v>267</v>
      </c>
      <c r="G29" s="114">
        <v>292</v>
      </c>
      <c r="H29" s="114">
        <v>232</v>
      </c>
      <c r="I29" s="140">
        <v>274</v>
      </c>
      <c r="J29" s="115">
        <v>-69</v>
      </c>
      <c r="K29" s="116">
        <v>-25.182481751824817</v>
      </c>
    </row>
    <row r="30" spans="1:11" ht="14.1" customHeight="1" x14ac:dyDescent="0.2">
      <c r="A30" s="306" t="s">
        <v>247</v>
      </c>
      <c r="B30" s="307" t="s">
        <v>248</v>
      </c>
      <c r="C30" s="308"/>
      <c r="D30" s="113">
        <v>0.59568937506769193</v>
      </c>
      <c r="E30" s="115">
        <v>55</v>
      </c>
      <c r="F30" s="114">
        <v>132</v>
      </c>
      <c r="G30" s="114">
        <v>129</v>
      </c>
      <c r="H30" s="114" t="s">
        <v>513</v>
      </c>
      <c r="I30" s="140">
        <v>115</v>
      </c>
      <c r="J30" s="115">
        <v>-60</v>
      </c>
      <c r="K30" s="116">
        <v>-52.173913043478258</v>
      </c>
    </row>
    <row r="31" spans="1:11" ht="14.1" customHeight="1" x14ac:dyDescent="0.2">
      <c r="A31" s="306" t="s">
        <v>249</v>
      </c>
      <c r="B31" s="307" t="s">
        <v>250</v>
      </c>
      <c r="C31" s="308"/>
      <c r="D31" s="113">
        <v>1.5812845229069641</v>
      </c>
      <c r="E31" s="115">
        <v>146</v>
      </c>
      <c r="F31" s="114">
        <v>132</v>
      </c>
      <c r="G31" s="114">
        <v>158</v>
      </c>
      <c r="H31" s="114">
        <v>134</v>
      </c>
      <c r="I31" s="140">
        <v>159</v>
      </c>
      <c r="J31" s="115">
        <v>-13</v>
      </c>
      <c r="K31" s="116">
        <v>-8.1761006289308185</v>
      </c>
    </row>
    <row r="32" spans="1:11" ht="14.1" customHeight="1" x14ac:dyDescent="0.2">
      <c r="A32" s="306">
        <v>31</v>
      </c>
      <c r="B32" s="307" t="s">
        <v>251</v>
      </c>
      <c r="C32" s="308"/>
      <c r="D32" s="113">
        <v>0.40073648868190187</v>
      </c>
      <c r="E32" s="115">
        <v>37</v>
      </c>
      <c r="F32" s="114">
        <v>24</v>
      </c>
      <c r="G32" s="114">
        <v>49</v>
      </c>
      <c r="H32" s="114">
        <v>20</v>
      </c>
      <c r="I32" s="140">
        <v>51</v>
      </c>
      <c r="J32" s="115">
        <v>-14</v>
      </c>
      <c r="K32" s="116">
        <v>-27.450980392156861</v>
      </c>
    </row>
    <row r="33" spans="1:11" ht="14.1" customHeight="1" x14ac:dyDescent="0.2">
      <c r="A33" s="306">
        <v>32</v>
      </c>
      <c r="B33" s="307" t="s">
        <v>252</v>
      </c>
      <c r="C33" s="308"/>
      <c r="D33" s="113">
        <v>2.6751868298494532</v>
      </c>
      <c r="E33" s="115">
        <v>247</v>
      </c>
      <c r="F33" s="114">
        <v>171</v>
      </c>
      <c r="G33" s="114">
        <v>261</v>
      </c>
      <c r="H33" s="114">
        <v>199</v>
      </c>
      <c r="I33" s="140">
        <v>240</v>
      </c>
      <c r="J33" s="115">
        <v>7</v>
      </c>
      <c r="K33" s="116">
        <v>2.9166666666666665</v>
      </c>
    </row>
    <row r="34" spans="1:11" ht="14.1" customHeight="1" x14ac:dyDescent="0.2">
      <c r="A34" s="306">
        <v>33</v>
      </c>
      <c r="B34" s="307" t="s">
        <v>253</v>
      </c>
      <c r="C34" s="308"/>
      <c r="D34" s="113">
        <v>1.0939023069424889</v>
      </c>
      <c r="E34" s="115">
        <v>101</v>
      </c>
      <c r="F34" s="114">
        <v>73</v>
      </c>
      <c r="G34" s="114">
        <v>142</v>
      </c>
      <c r="H34" s="114">
        <v>111</v>
      </c>
      <c r="I34" s="140">
        <v>121</v>
      </c>
      <c r="J34" s="115">
        <v>-20</v>
      </c>
      <c r="K34" s="116">
        <v>-16.528925619834709</v>
      </c>
    </row>
    <row r="35" spans="1:11" ht="14.1" customHeight="1" x14ac:dyDescent="0.2">
      <c r="A35" s="306">
        <v>34</v>
      </c>
      <c r="B35" s="307" t="s">
        <v>254</v>
      </c>
      <c r="C35" s="308"/>
      <c r="D35" s="113">
        <v>1.6029459547276075</v>
      </c>
      <c r="E35" s="115">
        <v>148</v>
      </c>
      <c r="F35" s="114">
        <v>103</v>
      </c>
      <c r="G35" s="114">
        <v>145</v>
      </c>
      <c r="H35" s="114">
        <v>126</v>
      </c>
      <c r="I35" s="140">
        <v>127</v>
      </c>
      <c r="J35" s="115">
        <v>21</v>
      </c>
      <c r="K35" s="116">
        <v>16.535433070866141</v>
      </c>
    </row>
    <row r="36" spans="1:11" ht="14.1" customHeight="1" x14ac:dyDescent="0.2">
      <c r="A36" s="306">
        <v>41</v>
      </c>
      <c r="B36" s="307" t="s">
        <v>255</v>
      </c>
      <c r="C36" s="308"/>
      <c r="D36" s="113">
        <v>0.45489006823351025</v>
      </c>
      <c r="E36" s="115">
        <v>42</v>
      </c>
      <c r="F36" s="114">
        <v>23</v>
      </c>
      <c r="G36" s="114">
        <v>49</v>
      </c>
      <c r="H36" s="114">
        <v>35</v>
      </c>
      <c r="I36" s="140">
        <v>36</v>
      </c>
      <c r="J36" s="115">
        <v>6</v>
      </c>
      <c r="K36" s="116">
        <v>16.666666666666668</v>
      </c>
    </row>
    <row r="37" spans="1:11" ht="14.1" customHeight="1" x14ac:dyDescent="0.2">
      <c r="A37" s="306">
        <v>42</v>
      </c>
      <c r="B37" s="307" t="s">
        <v>256</v>
      </c>
      <c r="C37" s="308"/>
      <c r="D37" s="113" t="s">
        <v>513</v>
      </c>
      <c r="E37" s="115" t="s">
        <v>513</v>
      </c>
      <c r="F37" s="114" t="s">
        <v>513</v>
      </c>
      <c r="G37" s="114">
        <v>10</v>
      </c>
      <c r="H37" s="114">
        <v>3</v>
      </c>
      <c r="I37" s="140" t="s">
        <v>513</v>
      </c>
      <c r="J37" s="115" t="s">
        <v>513</v>
      </c>
      <c r="K37" s="116" t="s">
        <v>513</v>
      </c>
    </row>
    <row r="38" spans="1:11" ht="14.1" customHeight="1" x14ac:dyDescent="0.2">
      <c r="A38" s="306">
        <v>43</v>
      </c>
      <c r="B38" s="307" t="s">
        <v>257</v>
      </c>
      <c r="C38" s="308"/>
      <c r="D38" s="113">
        <v>1.3755009206108524</v>
      </c>
      <c r="E38" s="115">
        <v>127</v>
      </c>
      <c r="F38" s="114">
        <v>84</v>
      </c>
      <c r="G38" s="114">
        <v>142</v>
      </c>
      <c r="H38" s="114">
        <v>92</v>
      </c>
      <c r="I38" s="140">
        <v>110</v>
      </c>
      <c r="J38" s="115">
        <v>17</v>
      </c>
      <c r="K38" s="116">
        <v>15.454545454545455</v>
      </c>
    </row>
    <row r="39" spans="1:11" ht="14.1" customHeight="1" x14ac:dyDescent="0.2">
      <c r="A39" s="306">
        <v>51</v>
      </c>
      <c r="B39" s="307" t="s">
        <v>258</v>
      </c>
      <c r="C39" s="308"/>
      <c r="D39" s="113">
        <v>20.773313115996967</v>
      </c>
      <c r="E39" s="115">
        <v>1918</v>
      </c>
      <c r="F39" s="114">
        <v>2624</v>
      </c>
      <c r="G39" s="114">
        <v>3147</v>
      </c>
      <c r="H39" s="114">
        <v>1453</v>
      </c>
      <c r="I39" s="140">
        <v>1620</v>
      </c>
      <c r="J39" s="115">
        <v>298</v>
      </c>
      <c r="K39" s="116">
        <v>18.395061728395063</v>
      </c>
    </row>
    <row r="40" spans="1:11" ht="14.1" customHeight="1" x14ac:dyDescent="0.2">
      <c r="A40" s="306" t="s">
        <v>259</v>
      </c>
      <c r="B40" s="307" t="s">
        <v>260</v>
      </c>
      <c r="C40" s="308"/>
      <c r="D40" s="113">
        <v>20.253438752301527</v>
      </c>
      <c r="E40" s="115">
        <v>1870</v>
      </c>
      <c r="F40" s="114">
        <v>2593</v>
      </c>
      <c r="G40" s="114">
        <v>3079</v>
      </c>
      <c r="H40" s="114">
        <v>1420</v>
      </c>
      <c r="I40" s="140">
        <v>1473</v>
      </c>
      <c r="J40" s="115">
        <v>397</v>
      </c>
      <c r="K40" s="116">
        <v>26.951799049558723</v>
      </c>
    </row>
    <row r="41" spans="1:11" ht="14.1" customHeight="1" x14ac:dyDescent="0.2">
      <c r="A41" s="306"/>
      <c r="B41" s="307" t="s">
        <v>261</v>
      </c>
      <c r="C41" s="308"/>
      <c r="D41" s="113">
        <v>18.682984945304884</v>
      </c>
      <c r="E41" s="115">
        <v>1725</v>
      </c>
      <c r="F41" s="114">
        <v>2412</v>
      </c>
      <c r="G41" s="114">
        <v>2946</v>
      </c>
      <c r="H41" s="114">
        <v>1336</v>
      </c>
      <c r="I41" s="140">
        <v>1396</v>
      </c>
      <c r="J41" s="115">
        <v>329</v>
      </c>
      <c r="K41" s="116">
        <v>23.567335243553007</v>
      </c>
    </row>
    <row r="42" spans="1:11" ht="14.1" customHeight="1" x14ac:dyDescent="0.2">
      <c r="A42" s="306">
        <v>52</v>
      </c>
      <c r="B42" s="307" t="s">
        <v>262</v>
      </c>
      <c r="C42" s="308"/>
      <c r="D42" s="113">
        <v>5.5994801256363047</v>
      </c>
      <c r="E42" s="115">
        <v>517</v>
      </c>
      <c r="F42" s="114">
        <v>482</v>
      </c>
      <c r="G42" s="114">
        <v>468</v>
      </c>
      <c r="H42" s="114">
        <v>407</v>
      </c>
      <c r="I42" s="140">
        <v>417</v>
      </c>
      <c r="J42" s="115">
        <v>100</v>
      </c>
      <c r="K42" s="116">
        <v>23.980815347721823</v>
      </c>
    </row>
    <row r="43" spans="1:11" ht="14.1" customHeight="1" x14ac:dyDescent="0.2">
      <c r="A43" s="306" t="s">
        <v>263</v>
      </c>
      <c r="B43" s="307" t="s">
        <v>264</v>
      </c>
      <c r="C43" s="308"/>
      <c r="D43" s="113">
        <v>4.7438535687208923</v>
      </c>
      <c r="E43" s="115">
        <v>438</v>
      </c>
      <c r="F43" s="114">
        <v>370</v>
      </c>
      <c r="G43" s="114">
        <v>332</v>
      </c>
      <c r="H43" s="114">
        <v>319</v>
      </c>
      <c r="I43" s="140">
        <v>318</v>
      </c>
      <c r="J43" s="115">
        <v>120</v>
      </c>
      <c r="K43" s="116">
        <v>37.735849056603776</v>
      </c>
    </row>
    <row r="44" spans="1:11" ht="14.1" customHeight="1" x14ac:dyDescent="0.2">
      <c r="A44" s="306">
        <v>53</v>
      </c>
      <c r="B44" s="307" t="s">
        <v>265</v>
      </c>
      <c r="C44" s="308"/>
      <c r="D44" s="113">
        <v>1.3430087728798874</v>
      </c>
      <c r="E44" s="115">
        <v>124</v>
      </c>
      <c r="F44" s="114">
        <v>110</v>
      </c>
      <c r="G44" s="114">
        <v>182</v>
      </c>
      <c r="H44" s="114">
        <v>81</v>
      </c>
      <c r="I44" s="140">
        <v>116</v>
      </c>
      <c r="J44" s="115">
        <v>8</v>
      </c>
      <c r="K44" s="116">
        <v>6.8965517241379306</v>
      </c>
    </row>
    <row r="45" spans="1:11" ht="14.1" customHeight="1" x14ac:dyDescent="0.2">
      <c r="A45" s="306" t="s">
        <v>266</v>
      </c>
      <c r="B45" s="307" t="s">
        <v>267</v>
      </c>
      <c r="C45" s="308"/>
      <c r="D45" s="113">
        <v>1.2780244774179572</v>
      </c>
      <c r="E45" s="115">
        <v>118</v>
      </c>
      <c r="F45" s="114">
        <v>94</v>
      </c>
      <c r="G45" s="114">
        <v>167</v>
      </c>
      <c r="H45" s="114">
        <v>77</v>
      </c>
      <c r="I45" s="140">
        <v>111</v>
      </c>
      <c r="J45" s="115">
        <v>7</v>
      </c>
      <c r="K45" s="116">
        <v>6.3063063063063067</v>
      </c>
    </row>
    <row r="46" spans="1:11" ht="14.1" customHeight="1" x14ac:dyDescent="0.2">
      <c r="A46" s="306">
        <v>54</v>
      </c>
      <c r="B46" s="307" t="s">
        <v>268</v>
      </c>
      <c r="C46" s="308"/>
      <c r="D46" s="113">
        <v>2.9026318639662083</v>
      </c>
      <c r="E46" s="115">
        <v>268</v>
      </c>
      <c r="F46" s="114">
        <v>218</v>
      </c>
      <c r="G46" s="114">
        <v>306</v>
      </c>
      <c r="H46" s="114">
        <v>273</v>
      </c>
      <c r="I46" s="140">
        <v>306</v>
      </c>
      <c r="J46" s="115">
        <v>-38</v>
      </c>
      <c r="K46" s="116">
        <v>-12.418300653594772</v>
      </c>
    </row>
    <row r="47" spans="1:11" ht="14.1" customHeight="1" x14ac:dyDescent="0.2">
      <c r="A47" s="306">
        <v>61</v>
      </c>
      <c r="B47" s="307" t="s">
        <v>269</v>
      </c>
      <c r="C47" s="308"/>
      <c r="D47" s="113">
        <v>2.2419581934365862</v>
      </c>
      <c r="E47" s="115">
        <v>207</v>
      </c>
      <c r="F47" s="114">
        <v>146</v>
      </c>
      <c r="G47" s="114">
        <v>242</v>
      </c>
      <c r="H47" s="114">
        <v>168</v>
      </c>
      <c r="I47" s="140">
        <v>203</v>
      </c>
      <c r="J47" s="115">
        <v>4</v>
      </c>
      <c r="K47" s="116">
        <v>1.9704433497536946</v>
      </c>
    </row>
    <row r="48" spans="1:11" ht="14.1" customHeight="1" x14ac:dyDescent="0.2">
      <c r="A48" s="306">
        <v>62</v>
      </c>
      <c r="B48" s="307" t="s">
        <v>270</v>
      </c>
      <c r="C48" s="308"/>
      <c r="D48" s="113">
        <v>6.7800281598613665</v>
      </c>
      <c r="E48" s="115">
        <v>626</v>
      </c>
      <c r="F48" s="114">
        <v>712</v>
      </c>
      <c r="G48" s="114">
        <v>851</v>
      </c>
      <c r="H48" s="114">
        <v>522</v>
      </c>
      <c r="I48" s="140">
        <v>612</v>
      </c>
      <c r="J48" s="115">
        <v>14</v>
      </c>
      <c r="K48" s="116">
        <v>2.2875816993464051</v>
      </c>
    </row>
    <row r="49" spans="1:11" ht="14.1" customHeight="1" x14ac:dyDescent="0.2">
      <c r="A49" s="306">
        <v>63</v>
      </c>
      <c r="B49" s="307" t="s">
        <v>271</v>
      </c>
      <c r="C49" s="308"/>
      <c r="D49" s="113">
        <v>2.9784468753384599</v>
      </c>
      <c r="E49" s="115">
        <v>275</v>
      </c>
      <c r="F49" s="114">
        <v>203</v>
      </c>
      <c r="G49" s="114">
        <v>308</v>
      </c>
      <c r="H49" s="114">
        <v>281</v>
      </c>
      <c r="I49" s="140">
        <v>248</v>
      </c>
      <c r="J49" s="115">
        <v>27</v>
      </c>
      <c r="K49" s="116">
        <v>10.887096774193548</v>
      </c>
    </row>
    <row r="50" spans="1:11" ht="14.1" customHeight="1" x14ac:dyDescent="0.2">
      <c r="A50" s="306" t="s">
        <v>272</v>
      </c>
      <c r="B50" s="307" t="s">
        <v>273</v>
      </c>
      <c r="C50" s="308"/>
      <c r="D50" s="113">
        <v>0.55236651142640525</v>
      </c>
      <c r="E50" s="115">
        <v>51</v>
      </c>
      <c r="F50" s="114">
        <v>15</v>
      </c>
      <c r="G50" s="114">
        <v>34</v>
      </c>
      <c r="H50" s="114">
        <v>25</v>
      </c>
      <c r="I50" s="140">
        <v>34</v>
      </c>
      <c r="J50" s="115">
        <v>17</v>
      </c>
      <c r="K50" s="116">
        <v>50</v>
      </c>
    </row>
    <row r="51" spans="1:11" ht="14.1" customHeight="1" x14ac:dyDescent="0.2">
      <c r="A51" s="306" t="s">
        <v>274</v>
      </c>
      <c r="B51" s="307" t="s">
        <v>275</v>
      </c>
      <c r="C51" s="308"/>
      <c r="D51" s="113">
        <v>2.0578360229611179</v>
      </c>
      <c r="E51" s="115">
        <v>190</v>
      </c>
      <c r="F51" s="114">
        <v>163</v>
      </c>
      <c r="G51" s="114">
        <v>244</v>
      </c>
      <c r="H51" s="114">
        <v>226</v>
      </c>
      <c r="I51" s="140">
        <v>183</v>
      </c>
      <c r="J51" s="115">
        <v>7</v>
      </c>
      <c r="K51" s="116">
        <v>3.8251366120218577</v>
      </c>
    </row>
    <row r="52" spans="1:11" ht="14.1" customHeight="1" x14ac:dyDescent="0.2">
      <c r="A52" s="306">
        <v>71</v>
      </c>
      <c r="B52" s="307" t="s">
        <v>276</v>
      </c>
      <c r="C52" s="308"/>
      <c r="D52" s="113">
        <v>12.292862558215099</v>
      </c>
      <c r="E52" s="115">
        <v>1135</v>
      </c>
      <c r="F52" s="114">
        <v>969</v>
      </c>
      <c r="G52" s="114">
        <v>1265</v>
      </c>
      <c r="H52" s="114">
        <v>936</v>
      </c>
      <c r="I52" s="140">
        <v>1016</v>
      </c>
      <c r="J52" s="115">
        <v>119</v>
      </c>
      <c r="K52" s="116">
        <v>11.71259842519685</v>
      </c>
    </row>
    <row r="53" spans="1:11" ht="14.1" customHeight="1" x14ac:dyDescent="0.2">
      <c r="A53" s="306" t="s">
        <v>277</v>
      </c>
      <c r="B53" s="307" t="s">
        <v>278</v>
      </c>
      <c r="C53" s="308"/>
      <c r="D53" s="113">
        <v>3.5416441026751868</v>
      </c>
      <c r="E53" s="115">
        <v>327</v>
      </c>
      <c r="F53" s="114">
        <v>221</v>
      </c>
      <c r="G53" s="114">
        <v>477</v>
      </c>
      <c r="H53" s="114">
        <v>294</v>
      </c>
      <c r="I53" s="140">
        <v>361</v>
      </c>
      <c r="J53" s="115">
        <v>-34</v>
      </c>
      <c r="K53" s="116">
        <v>-9.418282548476455</v>
      </c>
    </row>
    <row r="54" spans="1:11" ht="14.1" customHeight="1" x14ac:dyDescent="0.2">
      <c r="A54" s="306" t="s">
        <v>279</v>
      </c>
      <c r="B54" s="307" t="s">
        <v>280</v>
      </c>
      <c r="C54" s="308"/>
      <c r="D54" s="113">
        <v>7.7764540236109605</v>
      </c>
      <c r="E54" s="115">
        <v>718</v>
      </c>
      <c r="F54" s="114">
        <v>692</v>
      </c>
      <c r="G54" s="114">
        <v>714</v>
      </c>
      <c r="H54" s="114">
        <v>587</v>
      </c>
      <c r="I54" s="140">
        <v>581</v>
      </c>
      <c r="J54" s="115">
        <v>137</v>
      </c>
      <c r="K54" s="116">
        <v>23.580034423407916</v>
      </c>
    </row>
    <row r="55" spans="1:11" ht="14.1" customHeight="1" x14ac:dyDescent="0.2">
      <c r="A55" s="306">
        <v>72</v>
      </c>
      <c r="B55" s="307" t="s">
        <v>281</v>
      </c>
      <c r="C55" s="308"/>
      <c r="D55" s="113">
        <v>1.3646702047005308</v>
      </c>
      <c r="E55" s="115">
        <v>126</v>
      </c>
      <c r="F55" s="114">
        <v>93</v>
      </c>
      <c r="G55" s="114">
        <v>205</v>
      </c>
      <c r="H55" s="114">
        <v>131</v>
      </c>
      <c r="I55" s="140">
        <v>172</v>
      </c>
      <c r="J55" s="115">
        <v>-46</v>
      </c>
      <c r="K55" s="116">
        <v>-26.744186046511629</v>
      </c>
    </row>
    <row r="56" spans="1:11" ht="14.1" customHeight="1" x14ac:dyDescent="0.2">
      <c r="A56" s="306" t="s">
        <v>282</v>
      </c>
      <c r="B56" s="307" t="s">
        <v>283</v>
      </c>
      <c r="C56" s="308"/>
      <c r="D56" s="113">
        <v>0.53070507960576196</v>
      </c>
      <c r="E56" s="115">
        <v>49</v>
      </c>
      <c r="F56" s="114">
        <v>28</v>
      </c>
      <c r="G56" s="114">
        <v>96</v>
      </c>
      <c r="H56" s="114">
        <v>29</v>
      </c>
      <c r="I56" s="140">
        <v>72</v>
      </c>
      <c r="J56" s="115">
        <v>-23</v>
      </c>
      <c r="K56" s="116">
        <v>-31.944444444444443</v>
      </c>
    </row>
    <row r="57" spans="1:11" ht="14.1" customHeight="1" x14ac:dyDescent="0.2">
      <c r="A57" s="306" t="s">
        <v>284</v>
      </c>
      <c r="B57" s="307" t="s">
        <v>285</v>
      </c>
      <c r="C57" s="308"/>
      <c r="D57" s="113">
        <v>0.47655150005415359</v>
      </c>
      <c r="E57" s="115">
        <v>44</v>
      </c>
      <c r="F57" s="114">
        <v>43</v>
      </c>
      <c r="G57" s="114">
        <v>62</v>
      </c>
      <c r="H57" s="114">
        <v>76</v>
      </c>
      <c r="I57" s="140">
        <v>54</v>
      </c>
      <c r="J57" s="115">
        <v>-10</v>
      </c>
      <c r="K57" s="116">
        <v>-18.518518518518519</v>
      </c>
    </row>
    <row r="58" spans="1:11" ht="14.1" customHeight="1" x14ac:dyDescent="0.2">
      <c r="A58" s="306">
        <v>73</v>
      </c>
      <c r="B58" s="307" t="s">
        <v>286</v>
      </c>
      <c r="C58" s="308"/>
      <c r="D58" s="113">
        <v>2.0253438752301527</v>
      </c>
      <c r="E58" s="115">
        <v>187</v>
      </c>
      <c r="F58" s="114">
        <v>104</v>
      </c>
      <c r="G58" s="114">
        <v>200</v>
      </c>
      <c r="H58" s="114">
        <v>139</v>
      </c>
      <c r="I58" s="140">
        <v>102</v>
      </c>
      <c r="J58" s="115">
        <v>85</v>
      </c>
      <c r="K58" s="116">
        <v>83.333333333333329</v>
      </c>
    </row>
    <row r="59" spans="1:11" ht="14.1" customHeight="1" x14ac:dyDescent="0.2">
      <c r="A59" s="306" t="s">
        <v>287</v>
      </c>
      <c r="B59" s="307" t="s">
        <v>288</v>
      </c>
      <c r="C59" s="308"/>
      <c r="D59" s="113">
        <v>1.0397487273908805</v>
      </c>
      <c r="E59" s="115">
        <v>96</v>
      </c>
      <c r="F59" s="114">
        <v>55</v>
      </c>
      <c r="G59" s="114">
        <v>120</v>
      </c>
      <c r="H59" s="114">
        <v>84</v>
      </c>
      <c r="I59" s="140">
        <v>52</v>
      </c>
      <c r="J59" s="115">
        <v>44</v>
      </c>
      <c r="K59" s="116">
        <v>84.615384615384613</v>
      </c>
    </row>
    <row r="60" spans="1:11" ht="14.1" customHeight="1" x14ac:dyDescent="0.2">
      <c r="A60" s="306">
        <v>81</v>
      </c>
      <c r="B60" s="307" t="s">
        <v>289</v>
      </c>
      <c r="C60" s="308"/>
      <c r="D60" s="113">
        <v>6.8450124553232969</v>
      </c>
      <c r="E60" s="115">
        <v>632</v>
      </c>
      <c r="F60" s="114">
        <v>670</v>
      </c>
      <c r="G60" s="114">
        <v>710</v>
      </c>
      <c r="H60" s="114">
        <v>518</v>
      </c>
      <c r="I60" s="140">
        <v>621</v>
      </c>
      <c r="J60" s="115">
        <v>11</v>
      </c>
      <c r="K60" s="116">
        <v>1.7713365539452497</v>
      </c>
    </row>
    <row r="61" spans="1:11" ht="14.1" customHeight="1" x14ac:dyDescent="0.2">
      <c r="A61" s="306" t="s">
        <v>290</v>
      </c>
      <c r="B61" s="307" t="s">
        <v>291</v>
      </c>
      <c r="C61" s="308"/>
      <c r="D61" s="113">
        <v>2.2527889093469078</v>
      </c>
      <c r="E61" s="115">
        <v>208</v>
      </c>
      <c r="F61" s="114">
        <v>158</v>
      </c>
      <c r="G61" s="114">
        <v>267</v>
      </c>
      <c r="H61" s="114">
        <v>184</v>
      </c>
      <c r="I61" s="140">
        <v>178</v>
      </c>
      <c r="J61" s="115">
        <v>30</v>
      </c>
      <c r="K61" s="116">
        <v>16.853932584269664</v>
      </c>
    </row>
    <row r="62" spans="1:11" ht="14.1" customHeight="1" x14ac:dyDescent="0.2">
      <c r="A62" s="306" t="s">
        <v>292</v>
      </c>
      <c r="B62" s="307" t="s">
        <v>293</v>
      </c>
      <c r="C62" s="308"/>
      <c r="D62" s="113">
        <v>2.1011588866024042</v>
      </c>
      <c r="E62" s="115">
        <v>194</v>
      </c>
      <c r="F62" s="114">
        <v>311</v>
      </c>
      <c r="G62" s="114">
        <v>270</v>
      </c>
      <c r="H62" s="114">
        <v>187</v>
      </c>
      <c r="I62" s="140">
        <v>229</v>
      </c>
      <c r="J62" s="115">
        <v>-35</v>
      </c>
      <c r="K62" s="116">
        <v>-15.283842794759826</v>
      </c>
    </row>
    <row r="63" spans="1:11" ht="14.1" customHeight="1" x14ac:dyDescent="0.2">
      <c r="A63" s="306"/>
      <c r="B63" s="307" t="s">
        <v>294</v>
      </c>
      <c r="C63" s="308"/>
      <c r="D63" s="113">
        <v>1.8412217047546844</v>
      </c>
      <c r="E63" s="115">
        <v>170</v>
      </c>
      <c r="F63" s="114">
        <v>285</v>
      </c>
      <c r="G63" s="114">
        <v>225</v>
      </c>
      <c r="H63" s="114">
        <v>159</v>
      </c>
      <c r="I63" s="140">
        <v>173</v>
      </c>
      <c r="J63" s="115">
        <v>-3</v>
      </c>
      <c r="K63" s="116">
        <v>-1.7341040462427746</v>
      </c>
    </row>
    <row r="64" spans="1:11" ht="14.1" customHeight="1" x14ac:dyDescent="0.2">
      <c r="A64" s="306" t="s">
        <v>295</v>
      </c>
      <c r="B64" s="307" t="s">
        <v>296</v>
      </c>
      <c r="C64" s="308"/>
      <c r="D64" s="113">
        <v>0.98559514783927216</v>
      </c>
      <c r="E64" s="115">
        <v>91</v>
      </c>
      <c r="F64" s="114">
        <v>53</v>
      </c>
      <c r="G64" s="114">
        <v>65</v>
      </c>
      <c r="H64" s="114">
        <v>54</v>
      </c>
      <c r="I64" s="140">
        <v>76</v>
      </c>
      <c r="J64" s="115">
        <v>15</v>
      </c>
      <c r="K64" s="116">
        <v>19.736842105263158</v>
      </c>
    </row>
    <row r="65" spans="1:11" ht="14.1" customHeight="1" x14ac:dyDescent="0.2">
      <c r="A65" s="306" t="s">
        <v>297</v>
      </c>
      <c r="B65" s="307" t="s">
        <v>298</v>
      </c>
      <c r="C65" s="308"/>
      <c r="D65" s="113">
        <v>0.38990577277158023</v>
      </c>
      <c r="E65" s="115">
        <v>36</v>
      </c>
      <c r="F65" s="114">
        <v>69</v>
      </c>
      <c r="G65" s="114">
        <v>51</v>
      </c>
      <c r="H65" s="114">
        <v>35</v>
      </c>
      <c r="I65" s="140">
        <v>56</v>
      </c>
      <c r="J65" s="115">
        <v>-20</v>
      </c>
      <c r="K65" s="116">
        <v>-35.714285714285715</v>
      </c>
    </row>
    <row r="66" spans="1:11" ht="14.1" customHeight="1" x14ac:dyDescent="0.2">
      <c r="A66" s="306">
        <v>82</v>
      </c>
      <c r="B66" s="307" t="s">
        <v>299</v>
      </c>
      <c r="C66" s="308"/>
      <c r="D66" s="113">
        <v>3.0650926026210334</v>
      </c>
      <c r="E66" s="115">
        <v>283</v>
      </c>
      <c r="F66" s="114">
        <v>225</v>
      </c>
      <c r="G66" s="114">
        <v>401</v>
      </c>
      <c r="H66" s="114">
        <v>252</v>
      </c>
      <c r="I66" s="140">
        <v>266</v>
      </c>
      <c r="J66" s="115">
        <v>17</v>
      </c>
      <c r="K66" s="116">
        <v>6.3909774436090228</v>
      </c>
    </row>
    <row r="67" spans="1:11" ht="14.1" customHeight="1" x14ac:dyDescent="0.2">
      <c r="A67" s="306" t="s">
        <v>300</v>
      </c>
      <c r="B67" s="307" t="s">
        <v>301</v>
      </c>
      <c r="C67" s="308"/>
      <c r="D67" s="113">
        <v>1.7220838297411458</v>
      </c>
      <c r="E67" s="115">
        <v>159</v>
      </c>
      <c r="F67" s="114">
        <v>165</v>
      </c>
      <c r="G67" s="114">
        <v>298</v>
      </c>
      <c r="H67" s="114">
        <v>175</v>
      </c>
      <c r="I67" s="140">
        <v>183</v>
      </c>
      <c r="J67" s="115">
        <v>-24</v>
      </c>
      <c r="K67" s="116">
        <v>-13.114754098360656</v>
      </c>
    </row>
    <row r="68" spans="1:11" ht="14.1" customHeight="1" x14ac:dyDescent="0.2">
      <c r="A68" s="306" t="s">
        <v>302</v>
      </c>
      <c r="B68" s="307" t="s">
        <v>303</v>
      </c>
      <c r="C68" s="308"/>
      <c r="D68" s="113">
        <v>0.74731939781219536</v>
      </c>
      <c r="E68" s="115">
        <v>69</v>
      </c>
      <c r="F68" s="114">
        <v>44</v>
      </c>
      <c r="G68" s="114">
        <v>62</v>
      </c>
      <c r="H68" s="114">
        <v>43</v>
      </c>
      <c r="I68" s="140">
        <v>52</v>
      </c>
      <c r="J68" s="115">
        <v>17</v>
      </c>
      <c r="K68" s="116">
        <v>32.692307692307693</v>
      </c>
    </row>
    <row r="69" spans="1:11" ht="14.1" customHeight="1" x14ac:dyDescent="0.2">
      <c r="A69" s="306">
        <v>83</v>
      </c>
      <c r="B69" s="307" t="s">
        <v>304</v>
      </c>
      <c r="C69" s="308"/>
      <c r="D69" s="113">
        <v>3.3683526481100401</v>
      </c>
      <c r="E69" s="115">
        <v>311</v>
      </c>
      <c r="F69" s="114">
        <v>289</v>
      </c>
      <c r="G69" s="114">
        <v>857</v>
      </c>
      <c r="H69" s="114">
        <v>234</v>
      </c>
      <c r="I69" s="140">
        <v>308</v>
      </c>
      <c r="J69" s="115">
        <v>3</v>
      </c>
      <c r="K69" s="116">
        <v>0.97402597402597402</v>
      </c>
    </row>
    <row r="70" spans="1:11" ht="14.1" customHeight="1" x14ac:dyDescent="0.2">
      <c r="A70" s="306" t="s">
        <v>305</v>
      </c>
      <c r="B70" s="307" t="s">
        <v>306</v>
      </c>
      <c r="C70" s="308"/>
      <c r="D70" s="113">
        <v>2.7510018412217048</v>
      </c>
      <c r="E70" s="115">
        <v>254</v>
      </c>
      <c r="F70" s="114">
        <v>238</v>
      </c>
      <c r="G70" s="114">
        <v>790</v>
      </c>
      <c r="H70" s="114">
        <v>165</v>
      </c>
      <c r="I70" s="140">
        <v>241</v>
      </c>
      <c r="J70" s="115">
        <v>13</v>
      </c>
      <c r="K70" s="116">
        <v>5.394190871369295</v>
      </c>
    </row>
    <row r="71" spans="1:11" ht="14.1" customHeight="1" x14ac:dyDescent="0.2">
      <c r="A71" s="306"/>
      <c r="B71" s="307" t="s">
        <v>307</v>
      </c>
      <c r="C71" s="308"/>
      <c r="D71" s="113">
        <v>1.2996859092386006</v>
      </c>
      <c r="E71" s="115">
        <v>120</v>
      </c>
      <c r="F71" s="114">
        <v>120</v>
      </c>
      <c r="G71" s="114">
        <v>470</v>
      </c>
      <c r="H71" s="114">
        <v>80</v>
      </c>
      <c r="I71" s="140">
        <v>117</v>
      </c>
      <c r="J71" s="115">
        <v>3</v>
      </c>
      <c r="K71" s="116">
        <v>2.5641025641025643</v>
      </c>
    </row>
    <row r="72" spans="1:11" ht="14.1" customHeight="1" x14ac:dyDescent="0.2">
      <c r="A72" s="306">
        <v>84</v>
      </c>
      <c r="B72" s="307" t="s">
        <v>308</v>
      </c>
      <c r="C72" s="308"/>
      <c r="D72" s="113">
        <v>2.0253438752301527</v>
      </c>
      <c r="E72" s="115">
        <v>187</v>
      </c>
      <c r="F72" s="114">
        <v>135</v>
      </c>
      <c r="G72" s="114">
        <v>197</v>
      </c>
      <c r="H72" s="114">
        <v>147</v>
      </c>
      <c r="I72" s="140">
        <v>157</v>
      </c>
      <c r="J72" s="115">
        <v>30</v>
      </c>
      <c r="K72" s="116">
        <v>19.108280254777071</v>
      </c>
    </row>
    <row r="73" spans="1:11" ht="14.1" customHeight="1" x14ac:dyDescent="0.2">
      <c r="A73" s="306" t="s">
        <v>309</v>
      </c>
      <c r="B73" s="307" t="s">
        <v>310</v>
      </c>
      <c r="C73" s="308"/>
      <c r="D73" s="113">
        <v>0.74731939781219536</v>
      </c>
      <c r="E73" s="115">
        <v>69</v>
      </c>
      <c r="F73" s="114">
        <v>55</v>
      </c>
      <c r="G73" s="114">
        <v>62</v>
      </c>
      <c r="H73" s="114">
        <v>64</v>
      </c>
      <c r="I73" s="140">
        <v>65</v>
      </c>
      <c r="J73" s="115">
        <v>4</v>
      </c>
      <c r="K73" s="116">
        <v>6.1538461538461542</v>
      </c>
    </row>
    <row r="74" spans="1:11" ht="14.1" customHeight="1" x14ac:dyDescent="0.2">
      <c r="A74" s="306" t="s">
        <v>311</v>
      </c>
      <c r="B74" s="307" t="s">
        <v>312</v>
      </c>
      <c r="C74" s="308"/>
      <c r="D74" s="113">
        <v>0.45489006823351025</v>
      </c>
      <c r="E74" s="115">
        <v>42</v>
      </c>
      <c r="F74" s="114">
        <v>18</v>
      </c>
      <c r="G74" s="114">
        <v>27</v>
      </c>
      <c r="H74" s="114">
        <v>7</v>
      </c>
      <c r="I74" s="140">
        <v>13</v>
      </c>
      <c r="J74" s="115">
        <v>29</v>
      </c>
      <c r="K74" s="116">
        <v>223.07692307692307</v>
      </c>
    </row>
    <row r="75" spans="1:11" ht="14.1" customHeight="1" x14ac:dyDescent="0.2">
      <c r="A75" s="306" t="s">
        <v>313</v>
      </c>
      <c r="B75" s="307" t="s">
        <v>314</v>
      </c>
      <c r="C75" s="308"/>
      <c r="D75" s="113">
        <v>8.6645727282573373E-2</v>
      </c>
      <c r="E75" s="115">
        <v>8</v>
      </c>
      <c r="F75" s="114">
        <v>13</v>
      </c>
      <c r="G75" s="114">
        <v>16</v>
      </c>
      <c r="H75" s="114">
        <v>15</v>
      </c>
      <c r="I75" s="140">
        <v>15</v>
      </c>
      <c r="J75" s="115">
        <v>-7</v>
      </c>
      <c r="K75" s="116">
        <v>-46.666666666666664</v>
      </c>
    </row>
    <row r="76" spans="1:11" ht="14.1" customHeight="1" x14ac:dyDescent="0.2">
      <c r="A76" s="306">
        <v>91</v>
      </c>
      <c r="B76" s="307" t="s">
        <v>315</v>
      </c>
      <c r="C76" s="308"/>
      <c r="D76" s="113">
        <v>0.18412217047546842</v>
      </c>
      <c r="E76" s="115">
        <v>17</v>
      </c>
      <c r="F76" s="114">
        <v>16</v>
      </c>
      <c r="G76" s="114">
        <v>29</v>
      </c>
      <c r="H76" s="114">
        <v>16</v>
      </c>
      <c r="I76" s="140">
        <v>20</v>
      </c>
      <c r="J76" s="115">
        <v>-3</v>
      </c>
      <c r="K76" s="116">
        <v>-15</v>
      </c>
    </row>
    <row r="77" spans="1:11" ht="14.1" customHeight="1" x14ac:dyDescent="0.2">
      <c r="A77" s="306">
        <v>92</v>
      </c>
      <c r="B77" s="307" t="s">
        <v>316</v>
      </c>
      <c r="C77" s="308"/>
      <c r="D77" s="113">
        <v>4.1806563413841653</v>
      </c>
      <c r="E77" s="115">
        <v>386</v>
      </c>
      <c r="F77" s="114">
        <v>217</v>
      </c>
      <c r="G77" s="114">
        <v>321</v>
      </c>
      <c r="H77" s="114">
        <v>283</v>
      </c>
      <c r="I77" s="140">
        <v>317</v>
      </c>
      <c r="J77" s="115">
        <v>69</v>
      </c>
      <c r="K77" s="116">
        <v>21.766561514195583</v>
      </c>
    </row>
    <row r="78" spans="1:11" ht="14.1" customHeight="1" x14ac:dyDescent="0.2">
      <c r="A78" s="306">
        <v>93</v>
      </c>
      <c r="B78" s="307" t="s">
        <v>317</v>
      </c>
      <c r="C78" s="308"/>
      <c r="D78" s="113">
        <v>0.15163002274450341</v>
      </c>
      <c r="E78" s="115">
        <v>14</v>
      </c>
      <c r="F78" s="114">
        <v>6</v>
      </c>
      <c r="G78" s="114">
        <v>12</v>
      </c>
      <c r="H78" s="114">
        <v>7</v>
      </c>
      <c r="I78" s="140">
        <v>9</v>
      </c>
      <c r="J78" s="115">
        <v>5</v>
      </c>
      <c r="K78" s="116">
        <v>55.555555555555557</v>
      </c>
    </row>
    <row r="79" spans="1:11" ht="14.1" customHeight="1" x14ac:dyDescent="0.2">
      <c r="A79" s="306">
        <v>94</v>
      </c>
      <c r="B79" s="307" t="s">
        <v>318</v>
      </c>
      <c r="C79" s="308"/>
      <c r="D79" s="113">
        <v>9.7476443192895057E-2</v>
      </c>
      <c r="E79" s="115">
        <v>9</v>
      </c>
      <c r="F79" s="114">
        <v>11</v>
      </c>
      <c r="G79" s="114">
        <v>50</v>
      </c>
      <c r="H79" s="114">
        <v>34</v>
      </c>
      <c r="I79" s="140">
        <v>6</v>
      </c>
      <c r="J79" s="115">
        <v>3</v>
      </c>
      <c r="K79" s="116">
        <v>50</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0.10830715910321673</v>
      </c>
      <c r="E81" s="143">
        <v>10</v>
      </c>
      <c r="F81" s="144">
        <v>4</v>
      </c>
      <c r="G81" s="144">
        <v>72</v>
      </c>
      <c r="H81" s="144">
        <v>6</v>
      </c>
      <c r="I81" s="145">
        <v>7</v>
      </c>
      <c r="J81" s="143">
        <v>3</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10067</v>
      </c>
      <c r="E11" s="114">
        <v>8412</v>
      </c>
      <c r="F11" s="114">
        <v>9570</v>
      </c>
      <c r="G11" s="114">
        <v>7876</v>
      </c>
      <c r="H11" s="140">
        <v>9080</v>
      </c>
      <c r="I11" s="115">
        <v>987</v>
      </c>
      <c r="J11" s="116">
        <v>10.870044052863436</v>
      </c>
    </row>
    <row r="12" spans="1:15" s="110" customFormat="1" ht="24.95" customHeight="1" x14ac:dyDescent="0.2">
      <c r="A12" s="193" t="s">
        <v>132</v>
      </c>
      <c r="B12" s="194" t="s">
        <v>133</v>
      </c>
      <c r="C12" s="113">
        <v>0.31787026919638423</v>
      </c>
      <c r="D12" s="115">
        <v>32</v>
      </c>
      <c r="E12" s="114">
        <v>26</v>
      </c>
      <c r="F12" s="114">
        <v>40</v>
      </c>
      <c r="G12" s="114">
        <v>47</v>
      </c>
      <c r="H12" s="140">
        <v>28</v>
      </c>
      <c r="I12" s="115">
        <v>4</v>
      </c>
      <c r="J12" s="116">
        <v>14.285714285714286</v>
      </c>
    </row>
    <row r="13" spans="1:15" s="110" customFormat="1" ht="24.95" customHeight="1" x14ac:dyDescent="0.2">
      <c r="A13" s="193" t="s">
        <v>134</v>
      </c>
      <c r="B13" s="199" t="s">
        <v>214</v>
      </c>
      <c r="C13" s="113">
        <v>0.49667229561935033</v>
      </c>
      <c r="D13" s="115">
        <v>50</v>
      </c>
      <c r="E13" s="114">
        <v>45</v>
      </c>
      <c r="F13" s="114">
        <v>36</v>
      </c>
      <c r="G13" s="114">
        <v>44</v>
      </c>
      <c r="H13" s="140">
        <v>47</v>
      </c>
      <c r="I13" s="115">
        <v>3</v>
      </c>
      <c r="J13" s="116">
        <v>6.3829787234042552</v>
      </c>
    </row>
    <row r="14" spans="1:15" s="287" customFormat="1" ht="24.95" customHeight="1" x14ac:dyDescent="0.2">
      <c r="A14" s="193" t="s">
        <v>215</v>
      </c>
      <c r="B14" s="199" t="s">
        <v>137</v>
      </c>
      <c r="C14" s="113">
        <v>8.4831628091785038</v>
      </c>
      <c r="D14" s="115">
        <v>854</v>
      </c>
      <c r="E14" s="114">
        <v>605</v>
      </c>
      <c r="F14" s="114">
        <v>757</v>
      </c>
      <c r="G14" s="114">
        <v>719</v>
      </c>
      <c r="H14" s="140">
        <v>1046</v>
      </c>
      <c r="I14" s="115">
        <v>-192</v>
      </c>
      <c r="J14" s="116">
        <v>-18.355640535372849</v>
      </c>
      <c r="K14" s="110"/>
      <c r="L14" s="110"/>
      <c r="M14" s="110"/>
      <c r="N14" s="110"/>
      <c r="O14" s="110"/>
    </row>
    <row r="15" spans="1:15" s="110" customFormat="1" ht="24.95" customHeight="1" x14ac:dyDescent="0.2">
      <c r="A15" s="193" t="s">
        <v>216</v>
      </c>
      <c r="B15" s="199" t="s">
        <v>217</v>
      </c>
      <c r="C15" s="113">
        <v>1.9866891824774013</v>
      </c>
      <c r="D15" s="115">
        <v>200</v>
      </c>
      <c r="E15" s="114">
        <v>165</v>
      </c>
      <c r="F15" s="114">
        <v>197</v>
      </c>
      <c r="G15" s="114">
        <v>186</v>
      </c>
      <c r="H15" s="140">
        <v>234</v>
      </c>
      <c r="I15" s="115">
        <v>-34</v>
      </c>
      <c r="J15" s="116">
        <v>-14.52991452991453</v>
      </c>
    </row>
    <row r="16" spans="1:15" s="287" customFormat="1" ht="24.95" customHeight="1" x14ac:dyDescent="0.2">
      <c r="A16" s="193" t="s">
        <v>218</v>
      </c>
      <c r="B16" s="199" t="s">
        <v>141</v>
      </c>
      <c r="C16" s="113">
        <v>5.9104003178702689</v>
      </c>
      <c r="D16" s="115">
        <v>595</v>
      </c>
      <c r="E16" s="114">
        <v>383</v>
      </c>
      <c r="F16" s="114">
        <v>448</v>
      </c>
      <c r="G16" s="114">
        <v>463</v>
      </c>
      <c r="H16" s="140">
        <v>689</v>
      </c>
      <c r="I16" s="115">
        <v>-94</v>
      </c>
      <c r="J16" s="116">
        <v>-13.642960812772133</v>
      </c>
      <c r="K16" s="110"/>
      <c r="L16" s="110"/>
      <c r="M16" s="110"/>
      <c r="N16" s="110"/>
      <c r="O16" s="110"/>
    </row>
    <row r="17" spans="1:15" s="110" customFormat="1" ht="24.95" customHeight="1" x14ac:dyDescent="0.2">
      <c r="A17" s="193" t="s">
        <v>142</v>
      </c>
      <c r="B17" s="199" t="s">
        <v>220</v>
      </c>
      <c r="C17" s="113">
        <v>0.58607330883083342</v>
      </c>
      <c r="D17" s="115">
        <v>59</v>
      </c>
      <c r="E17" s="114">
        <v>57</v>
      </c>
      <c r="F17" s="114">
        <v>112</v>
      </c>
      <c r="G17" s="114">
        <v>70</v>
      </c>
      <c r="H17" s="140">
        <v>123</v>
      </c>
      <c r="I17" s="115">
        <v>-64</v>
      </c>
      <c r="J17" s="116">
        <v>-52.032520325203251</v>
      </c>
    </row>
    <row r="18" spans="1:15" s="287" customFormat="1" ht="24.95" customHeight="1" x14ac:dyDescent="0.2">
      <c r="A18" s="201" t="s">
        <v>144</v>
      </c>
      <c r="B18" s="202" t="s">
        <v>145</v>
      </c>
      <c r="C18" s="113">
        <v>4.5693851196980235</v>
      </c>
      <c r="D18" s="115">
        <v>460</v>
      </c>
      <c r="E18" s="114">
        <v>459</v>
      </c>
      <c r="F18" s="114">
        <v>502</v>
      </c>
      <c r="G18" s="114">
        <v>498</v>
      </c>
      <c r="H18" s="140">
        <v>558</v>
      </c>
      <c r="I18" s="115">
        <v>-98</v>
      </c>
      <c r="J18" s="116">
        <v>-17.562724014336919</v>
      </c>
      <c r="K18" s="110"/>
      <c r="L18" s="110"/>
      <c r="M18" s="110"/>
      <c r="N18" s="110"/>
      <c r="O18" s="110"/>
    </row>
    <row r="19" spans="1:15" s="110" customFormat="1" ht="24.95" customHeight="1" x14ac:dyDescent="0.2">
      <c r="A19" s="193" t="s">
        <v>146</v>
      </c>
      <c r="B19" s="199" t="s">
        <v>147</v>
      </c>
      <c r="C19" s="113">
        <v>23.204529651336049</v>
      </c>
      <c r="D19" s="115">
        <v>2336</v>
      </c>
      <c r="E19" s="114">
        <v>1539</v>
      </c>
      <c r="F19" s="114">
        <v>1366</v>
      </c>
      <c r="G19" s="114">
        <v>1048</v>
      </c>
      <c r="H19" s="140">
        <v>1261</v>
      </c>
      <c r="I19" s="115">
        <v>1075</v>
      </c>
      <c r="J19" s="116">
        <v>85.249801744647101</v>
      </c>
    </row>
    <row r="20" spans="1:15" s="287" customFormat="1" ht="24.95" customHeight="1" x14ac:dyDescent="0.2">
      <c r="A20" s="193" t="s">
        <v>148</v>
      </c>
      <c r="B20" s="199" t="s">
        <v>149</v>
      </c>
      <c r="C20" s="113">
        <v>7.0428131518823882</v>
      </c>
      <c r="D20" s="115">
        <v>709</v>
      </c>
      <c r="E20" s="114">
        <v>606</v>
      </c>
      <c r="F20" s="114">
        <v>880</v>
      </c>
      <c r="G20" s="114">
        <v>784</v>
      </c>
      <c r="H20" s="140">
        <v>764</v>
      </c>
      <c r="I20" s="115">
        <v>-55</v>
      </c>
      <c r="J20" s="116">
        <v>-7.1989528795811522</v>
      </c>
      <c r="K20" s="110"/>
      <c r="L20" s="110"/>
      <c r="M20" s="110"/>
      <c r="N20" s="110"/>
      <c r="O20" s="110"/>
    </row>
    <row r="21" spans="1:15" s="110" customFormat="1" ht="24.95" customHeight="1" x14ac:dyDescent="0.2">
      <c r="A21" s="201" t="s">
        <v>150</v>
      </c>
      <c r="B21" s="202" t="s">
        <v>151</v>
      </c>
      <c r="C21" s="113">
        <v>4.7084533624714417</v>
      </c>
      <c r="D21" s="115">
        <v>474</v>
      </c>
      <c r="E21" s="114">
        <v>354</v>
      </c>
      <c r="F21" s="114">
        <v>414</v>
      </c>
      <c r="G21" s="114">
        <v>335</v>
      </c>
      <c r="H21" s="140">
        <v>423</v>
      </c>
      <c r="I21" s="115">
        <v>51</v>
      </c>
      <c r="J21" s="116">
        <v>12.056737588652481</v>
      </c>
    </row>
    <row r="22" spans="1:15" s="110" customFormat="1" ht="24.95" customHeight="1" x14ac:dyDescent="0.2">
      <c r="A22" s="201" t="s">
        <v>152</v>
      </c>
      <c r="B22" s="199" t="s">
        <v>153</v>
      </c>
      <c r="C22" s="113">
        <v>1.2913479686103109</v>
      </c>
      <c r="D22" s="115">
        <v>130</v>
      </c>
      <c r="E22" s="114">
        <v>76</v>
      </c>
      <c r="F22" s="114">
        <v>103</v>
      </c>
      <c r="G22" s="114">
        <v>74</v>
      </c>
      <c r="H22" s="140">
        <v>81</v>
      </c>
      <c r="I22" s="115">
        <v>49</v>
      </c>
      <c r="J22" s="116">
        <v>60.493827160493829</v>
      </c>
    </row>
    <row r="23" spans="1:15" s="110" customFormat="1" ht="24.95" customHeight="1" x14ac:dyDescent="0.2">
      <c r="A23" s="193" t="s">
        <v>154</v>
      </c>
      <c r="B23" s="199" t="s">
        <v>155</v>
      </c>
      <c r="C23" s="113">
        <v>1.9568888447402404</v>
      </c>
      <c r="D23" s="115">
        <v>197</v>
      </c>
      <c r="E23" s="114">
        <v>103</v>
      </c>
      <c r="F23" s="114">
        <v>127</v>
      </c>
      <c r="G23" s="114">
        <v>138</v>
      </c>
      <c r="H23" s="140">
        <v>189</v>
      </c>
      <c r="I23" s="115">
        <v>8</v>
      </c>
      <c r="J23" s="116">
        <v>4.2328042328042326</v>
      </c>
    </row>
    <row r="24" spans="1:15" s="110" customFormat="1" ht="24.95" customHeight="1" x14ac:dyDescent="0.2">
      <c r="A24" s="193" t="s">
        <v>156</v>
      </c>
      <c r="B24" s="199" t="s">
        <v>221</v>
      </c>
      <c r="C24" s="113">
        <v>5.2945266713022745</v>
      </c>
      <c r="D24" s="115">
        <v>533</v>
      </c>
      <c r="E24" s="114">
        <v>452</v>
      </c>
      <c r="F24" s="114">
        <v>498</v>
      </c>
      <c r="G24" s="114">
        <v>367</v>
      </c>
      <c r="H24" s="140">
        <v>484</v>
      </c>
      <c r="I24" s="115">
        <v>49</v>
      </c>
      <c r="J24" s="116">
        <v>10.12396694214876</v>
      </c>
    </row>
    <row r="25" spans="1:15" s="110" customFormat="1" ht="24.95" customHeight="1" x14ac:dyDescent="0.2">
      <c r="A25" s="193" t="s">
        <v>222</v>
      </c>
      <c r="B25" s="204" t="s">
        <v>159</v>
      </c>
      <c r="C25" s="113">
        <v>8.0361577431210893</v>
      </c>
      <c r="D25" s="115">
        <v>809</v>
      </c>
      <c r="E25" s="114">
        <v>805</v>
      </c>
      <c r="F25" s="114">
        <v>755</v>
      </c>
      <c r="G25" s="114">
        <v>648</v>
      </c>
      <c r="H25" s="140">
        <v>657</v>
      </c>
      <c r="I25" s="115">
        <v>152</v>
      </c>
      <c r="J25" s="116">
        <v>23.135464231354643</v>
      </c>
    </row>
    <row r="26" spans="1:15" s="110" customFormat="1" ht="24.95" customHeight="1" x14ac:dyDescent="0.2">
      <c r="A26" s="201">
        <v>782.78300000000002</v>
      </c>
      <c r="B26" s="203" t="s">
        <v>160</v>
      </c>
      <c r="C26" s="113">
        <v>17.999403993245256</v>
      </c>
      <c r="D26" s="115">
        <v>1812</v>
      </c>
      <c r="E26" s="114">
        <v>1884</v>
      </c>
      <c r="F26" s="114">
        <v>1724</v>
      </c>
      <c r="G26" s="114">
        <v>1629</v>
      </c>
      <c r="H26" s="140">
        <v>1820</v>
      </c>
      <c r="I26" s="115">
        <v>-8</v>
      </c>
      <c r="J26" s="116">
        <v>-0.43956043956043955</v>
      </c>
    </row>
    <row r="27" spans="1:15" s="110" customFormat="1" ht="24.95" customHeight="1" x14ac:dyDescent="0.2">
      <c r="A27" s="193" t="s">
        <v>161</v>
      </c>
      <c r="B27" s="199" t="s">
        <v>162</v>
      </c>
      <c r="C27" s="113">
        <v>1.7681533724048872</v>
      </c>
      <c r="D27" s="115">
        <v>178</v>
      </c>
      <c r="E27" s="114">
        <v>128</v>
      </c>
      <c r="F27" s="114">
        <v>168</v>
      </c>
      <c r="G27" s="114">
        <v>167</v>
      </c>
      <c r="H27" s="140">
        <v>140</v>
      </c>
      <c r="I27" s="115">
        <v>38</v>
      </c>
      <c r="J27" s="116">
        <v>27.142857142857142</v>
      </c>
    </row>
    <row r="28" spans="1:15" s="110" customFormat="1" ht="24.95" customHeight="1" x14ac:dyDescent="0.2">
      <c r="A28" s="193" t="s">
        <v>163</v>
      </c>
      <c r="B28" s="199" t="s">
        <v>164</v>
      </c>
      <c r="C28" s="113">
        <v>1.8078871560544352</v>
      </c>
      <c r="D28" s="115">
        <v>182</v>
      </c>
      <c r="E28" s="114">
        <v>189</v>
      </c>
      <c r="F28" s="114">
        <v>327</v>
      </c>
      <c r="G28" s="114">
        <v>143</v>
      </c>
      <c r="H28" s="140">
        <v>186</v>
      </c>
      <c r="I28" s="115">
        <v>-4</v>
      </c>
      <c r="J28" s="116">
        <v>-2.150537634408602</v>
      </c>
    </row>
    <row r="29" spans="1:15" s="110" customFormat="1" ht="24.95" customHeight="1" x14ac:dyDescent="0.2">
      <c r="A29" s="193">
        <v>86</v>
      </c>
      <c r="B29" s="199" t="s">
        <v>165</v>
      </c>
      <c r="C29" s="113">
        <v>5.2647263335651138</v>
      </c>
      <c r="D29" s="115">
        <v>530</v>
      </c>
      <c r="E29" s="114">
        <v>465</v>
      </c>
      <c r="F29" s="114">
        <v>519</v>
      </c>
      <c r="G29" s="114">
        <v>505</v>
      </c>
      <c r="H29" s="140">
        <v>561</v>
      </c>
      <c r="I29" s="115">
        <v>-31</v>
      </c>
      <c r="J29" s="116">
        <v>-5.5258467023172901</v>
      </c>
    </row>
    <row r="30" spans="1:15" s="110" customFormat="1" ht="24.95" customHeight="1" x14ac:dyDescent="0.2">
      <c r="A30" s="193">
        <v>87.88</v>
      </c>
      <c r="B30" s="204" t="s">
        <v>166</v>
      </c>
      <c r="C30" s="113">
        <v>4.9269891725439559</v>
      </c>
      <c r="D30" s="115">
        <v>496</v>
      </c>
      <c r="E30" s="114">
        <v>444</v>
      </c>
      <c r="F30" s="114">
        <v>999</v>
      </c>
      <c r="G30" s="114">
        <v>506</v>
      </c>
      <c r="H30" s="140">
        <v>558</v>
      </c>
      <c r="I30" s="115">
        <v>-62</v>
      </c>
      <c r="J30" s="116">
        <v>-11.111111111111111</v>
      </c>
    </row>
    <row r="31" spans="1:15" s="110" customFormat="1" ht="24.95" customHeight="1" x14ac:dyDescent="0.2">
      <c r="A31" s="193" t="s">
        <v>167</v>
      </c>
      <c r="B31" s="199" t="s">
        <v>168</v>
      </c>
      <c r="C31" s="113">
        <v>2.831032085030297</v>
      </c>
      <c r="D31" s="115">
        <v>285</v>
      </c>
      <c r="E31" s="114">
        <v>232</v>
      </c>
      <c r="F31" s="114">
        <v>355</v>
      </c>
      <c r="G31" s="114">
        <v>224</v>
      </c>
      <c r="H31" s="140">
        <v>276</v>
      </c>
      <c r="I31" s="115">
        <v>9</v>
      </c>
      <c r="J31" s="116">
        <v>3.2608695652173911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0.31787026919638423</v>
      </c>
      <c r="D34" s="115">
        <v>32</v>
      </c>
      <c r="E34" s="114">
        <v>26</v>
      </c>
      <c r="F34" s="114">
        <v>40</v>
      </c>
      <c r="G34" s="114">
        <v>47</v>
      </c>
      <c r="H34" s="140">
        <v>28</v>
      </c>
      <c r="I34" s="115">
        <v>4</v>
      </c>
      <c r="J34" s="116">
        <v>14.285714285714286</v>
      </c>
    </row>
    <row r="35" spans="1:10" s="110" customFormat="1" ht="24.95" customHeight="1" x14ac:dyDescent="0.2">
      <c r="A35" s="292" t="s">
        <v>171</v>
      </c>
      <c r="B35" s="293" t="s">
        <v>172</v>
      </c>
      <c r="C35" s="113">
        <v>13.549220224495878</v>
      </c>
      <c r="D35" s="115">
        <v>1364</v>
      </c>
      <c r="E35" s="114">
        <v>1109</v>
      </c>
      <c r="F35" s="114">
        <v>1295</v>
      </c>
      <c r="G35" s="114">
        <v>1261</v>
      </c>
      <c r="H35" s="140">
        <v>1651</v>
      </c>
      <c r="I35" s="115">
        <v>-287</v>
      </c>
      <c r="J35" s="116">
        <v>-17.383403997577226</v>
      </c>
    </row>
    <row r="36" spans="1:10" s="110" customFormat="1" ht="24.95" customHeight="1" x14ac:dyDescent="0.2">
      <c r="A36" s="294" t="s">
        <v>173</v>
      </c>
      <c r="B36" s="295" t="s">
        <v>174</v>
      </c>
      <c r="C36" s="125">
        <v>86.13290950630774</v>
      </c>
      <c r="D36" s="143">
        <v>8671</v>
      </c>
      <c r="E36" s="144">
        <v>7277</v>
      </c>
      <c r="F36" s="144">
        <v>8235</v>
      </c>
      <c r="G36" s="144">
        <v>6568</v>
      </c>
      <c r="H36" s="145">
        <v>7400</v>
      </c>
      <c r="I36" s="143">
        <v>1271</v>
      </c>
      <c r="J36" s="146">
        <v>17.175675675675677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10067</v>
      </c>
      <c r="F11" s="264">
        <v>8412</v>
      </c>
      <c r="G11" s="264">
        <v>9570</v>
      </c>
      <c r="H11" s="264">
        <v>7876</v>
      </c>
      <c r="I11" s="265">
        <v>9080</v>
      </c>
      <c r="J11" s="263">
        <v>987</v>
      </c>
      <c r="K11" s="266">
        <v>10.870044052863436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40.508592430714216</v>
      </c>
      <c r="E13" s="115">
        <v>4078</v>
      </c>
      <c r="F13" s="114">
        <v>3591</v>
      </c>
      <c r="G13" s="114">
        <v>3468</v>
      </c>
      <c r="H13" s="114">
        <v>2912</v>
      </c>
      <c r="I13" s="140">
        <v>3252</v>
      </c>
      <c r="J13" s="115">
        <v>826</v>
      </c>
      <c r="K13" s="116">
        <v>25.399753997539975</v>
      </c>
    </row>
    <row r="14" spans="1:17" ht="15.95" customHeight="1" x14ac:dyDescent="0.2">
      <c r="A14" s="306" t="s">
        <v>230</v>
      </c>
      <c r="B14" s="307"/>
      <c r="C14" s="308"/>
      <c r="D14" s="113">
        <v>46.418992748584486</v>
      </c>
      <c r="E14" s="115">
        <v>4673</v>
      </c>
      <c r="F14" s="114">
        <v>3763</v>
      </c>
      <c r="G14" s="114">
        <v>4778</v>
      </c>
      <c r="H14" s="114">
        <v>3869</v>
      </c>
      <c r="I14" s="140">
        <v>4585</v>
      </c>
      <c r="J14" s="115">
        <v>88</v>
      </c>
      <c r="K14" s="116">
        <v>1.9193020719738276</v>
      </c>
    </row>
    <row r="15" spans="1:17" ht="15.95" customHeight="1" x14ac:dyDescent="0.2">
      <c r="A15" s="306" t="s">
        <v>231</v>
      </c>
      <c r="B15" s="307"/>
      <c r="C15" s="308"/>
      <c r="D15" s="113">
        <v>6.6752756531240687</v>
      </c>
      <c r="E15" s="115">
        <v>672</v>
      </c>
      <c r="F15" s="114">
        <v>539</v>
      </c>
      <c r="G15" s="114">
        <v>583</v>
      </c>
      <c r="H15" s="114">
        <v>557</v>
      </c>
      <c r="I15" s="140">
        <v>638</v>
      </c>
      <c r="J15" s="115">
        <v>34</v>
      </c>
      <c r="K15" s="116">
        <v>5.3291536050156738</v>
      </c>
    </row>
    <row r="16" spans="1:17" ht="15.95" customHeight="1" x14ac:dyDescent="0.2">
      <c r="A16" s="306" t="s">
        <v>232</v>
      </c>
      <c r="B16" s="307"/>
      <c r="C16" s="308"/>
      <c r="D16" s="113">
        <v>6.3176716002781363</v>
      </c>
      <c r="E16" s="115">
        <v>636</v>
      </c>
      <c r="F16" s="114">
        <v>510</v>
      </c>
      <c r="G16" s="114">
        <v>690</v>
      </c>
      <c r="H16" s="114">
        <v>512</v>
      </c>
      <c r="I16" s="140">
        <v>582</v>
      </c>
      <c r="J16" s="115">
        <v>54</v>
      </c>
      <c r="K16" s="116">
        <v>9.2783505154639183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0.32780371510877121</v>
      </c>
      <c r="E18" s="115">
        <v>33</v>
      </c>
      <c r="F18" s="114">
        <v>31</v>
      </c>
      <c r="G18" s="114">
        <v>36</v>
      </c>
      <c r="H18" s="114">
        <v>41</v>
      </c>
      <c r="I18" s="140">
        <v>29</v>
      </c>
      <c r="J18" s="115">
        <v>4</v>
      </c>
      <c r="K18" s="116">
        <v>13.793103448275861</v>
      </c>
    </row>
    <row r="19" spans="1:11" ht="14.1" customHeight="1" x14ac:dyDescent="0.2">
      <c r="A19" s="306" t="s">
        <v>235</v>
      </c>
      <c r="B19" s="307" t="s">
        <v>236</v>
      </c>
      <c r="C19" s="308"/>
      <c r="D19" s="113">
        <v>0.26820303963444919</v>
      </c>
      <c r="E19" s="115">
        <v>27</v>
      </c>
      <c r="F19" s="114">
        <v>26</v>
      </c>
      <c r="G19" s="114">
        <v>29</v>
      </c>
      <c r="H19" s="114">
        <v>36</v>
      </c>
      <c r="I19" s="140">
        <v>22</v>
      </c>
      <c r="J19" s="115">
        <v>5</v>
      </c>
      <c r="K19" s="116">
        <v>22.727272727272727</v>
      </c>
    </row>
    <row r="20" spans="1:11" ht="14.1" customHeight="1" x14ac:dyDescent="0.2">
      <c r="A20" s="306">
        <v>12</v>
      </c>
      <c r="B20" s="307" t="s">
        <v>237</v>
      </c>
      <c r="C20" s="308"/>
      <c r="D20" s="113">
        <v>0.45693851196980234</v>
      </c>
      <c r="E20" s="115">
        <v>46</v>
      </c>
      <c r="F20" s="114">
        <v>51</v>
      </c>
      <c r="G20" s="114">
        <v>77</v>
      </c>
      <c r="H20" s="114">
        <v>37</v>
      </c>
      <c r="I20" s="140">
        <v>54</v>
      </c>
      <c r="J20" s="115">
        <v>-8</v>
      </c>
      <c r="K20" s="116">
        <v>-14.814814814814815</v>
      </c>
    </row>
    <row r="21" spans="1:11" ht="14.1" customHeight="1" x14ac:dyDescent="0.2">
      <c r="A21" s="306">
        <v>21</v>
      </c>
      <c r="B21" s="307" t="s">
        <v>238</v>
      </c>
      <c r="C21" s="308"/>
      <c r="D21" s="113">
        <v>9.9334459123870067E-2</v>
      </c>
      <c r="E21" s="115">
        <v>10</v>
      </c>
      <c r="F21" s="114">
        <v>16</v>
      </c>
      <c r="G21" s="114">
        <v>21</v>
      </c>
      <c r="H21" s="114">
        <v>12</v>
      </c>
      <c r="I21" s="140">
        <v>8</v>
      </c>
      <c r="J21" s="115">
        <v>2</v>
      </c>
      <c r="K21" s="116">
        <v>25</v>
      </c>
    </row>
    <row r="22" spans="1:11" ht="14.1" customHeight="1" x14ac:dyDescent="0.2">
      <c r="A22" s="306">
        <v>22</v>
      </c>
      <c r="B22" s="307" t="s">
        <v>239</v>
      </c>
      <c r="C22" s="308"/>
      <c r="D22" s="113">
        <v>1.1920135094864408</v>
      </c>
      <c r="E22" s="115">
        <v>120</v>
      </c>
      <c r="F22" s="114">
        <v>100</v>
      </c>
      <c r="G22" s="114">
        <v>104</v>
      </c>
      <c r="H22" s="114">
        <v>113</v>
      </c>
      <c r="I22" s="140">
        <v>144</v>
      </c>
      <c r="J22" s="115">
        <v>-24</v>
      </c>
      <c r="K22" s="116">
        <v>-16.666666666666668</v>
      </c>
    </row>
    <row r="23" spans="1:11" ht="14.1" customHeight="1" x14ac:dyDescent="0.2">
      <c r="A23" s="306">
        <v>23</v>
      </c>
      <c r="B23" s="307" t="s">
        <v>240</v>
      </c>
      <c r="C23" s="308"/>
      <c r="D23" s="113">
        <v>1.1026124962749577</v>
      </c>
      <c r="E23" s="115">
        <v>111</v>
      </c>
      <c r="F23" s="114">
        <v>116</v>
      </c>
      <c r="G23" s="114">
        <v>96</v>
      </c>
      <c r="H23" s="114">
        <v>78</v>
      </c>
      <c r="I23" s="140">
        <v>110</v>
      </c>
      <c r="J23" s="115">
        <v>1</v>
      </c>
      <c r="K23" s="116">
        <v>0.90909090909090906</v>
      </c>
    </row>
    <row r="24" spans="1:11" ht="14.1" customHeight="1" x14ac:dyDescent="0.2">
      <c r="A24" s="306">
        <v>24</v>
      </c>
      <c r="B24" s="307" t="s">
        <v>241</v>
      </c>
      <c r="C24" s="308"/>
      <c r="D24" s="113">
        <v>2.1456243170755935</v>
      </c>
      <c r="E24" s="115">
        <v>216</v>
      </c>
      <c r="F24" s="114">
        <v>214</v>
      </c>
      <c r="G24" s="114">
        <v>224</v>
      </c>
      <c r="H24" s="114">
        <v>220</v>
      </c>
      <c r="I24" s="140">
        <v>290</v>
      </c>
      <c r="J24" s="115">
        <v>-74</v>
      </c>
      <c r="K24" s="116">
        <v>-25.517241379310345</v>
      </c>
    </row>
    <row r="25" spans="1:11" ht="14.1" customHeight="1" x14ac:dyDescent="0.2">
      <c r="A25" s="306">
        <v>25</v>
      </c>
      <c r="B25" s="307" t="s">
        <v>242</v>
      </c>
      <c r="C25" s="308"/>
      <c r="D25" s="113">
        <v>3.6555080957584187</v>
      </c>
      <c r="E25" s="115">
        <v>368</v>
      </c>
      <c r="F25" s="114">
        <v>292</v>
      </c>
      <c r="G25" s="114">
        <v>289</v>
      </c>
      <c r="H25" s="114">
        <v>280</v>
      </c>
      <c r="I25" s="140">
        <v>332</v>
      </c>
      <c r="J25" s="115">
        <v>36</v>
      </c>
      <c r="K25" s="116">
        <v>10.843373493975903</v>
      </c>
    </row>
    <row r="26" spans="1:11" ht="14.1" customHeight="1" x14ac:dyDescent="0.2">
      <c r="A26" s="306">
        <v>26</v>
      </c>
      <c r="B26" s="307" t="s">
        <v>243</v>
      </c>
      <c r="C26" s="308"/>
      <c r="D26" s="113">
        <v>2.4436276944472035</v>
      </c>
      <c r="E26" s="115">
        <v>246</v>
      </c>
      <c r="F26" s="114">
        <v>161</v>
      </c>
      <c r="G26" s="114">
        <v>190</v>
      </c>
      <c r="H26" s="114">
        <v>178</v>
      </c>
      <c r="I26" s="140">
        <v>278</v>
      </c>
      <c r="J26" s="115">
        <v>-32</v>
      </c>
      <c r="K26" s="116">
        <v>-11.510791366906474</v>
      </c>
    </row>
    <row r="27" spans="1:11" ht="14.1" customHeight="1" x14ac:dyDescent="0.2">
      <c r="A27" s="306">
        <v>27</v>
      </c>
      <c r="B27" s="307" t="s">
        <v>244</v>
      </c>
      <c r="C27" s="308"/>
      <c r="D27" s="113">
        <v>1.0529452667130228</v>
      </c>
      <c r="E27" s="115">
        <v>106</v>
      </c>
      <c r="F27" s="114">
        <v>80</v>
      </c>
      <c r="G27" s="114">
        <v>73</v>
      </c>
      <c r="H27" s="114">
        <v>91</v>
      </c>
      <c r="I27" s="140">
        <v>120</v>
      </c>
      <c r="J27" s="115">
        <v>-14</v>
      </c>
      <c r="K27" s="116">
        <v>-11.666666666666666</v>
      </c>
    </row>
    <row r="28" spans="1:11" ht="14.1" customHeight="1" x14ac:dyDescent="0.2">
      <c r="A28" s="306">
        <v>28</v>
      </c>
      <c r="B28" s="307" t="s">
        <v>245</v>
      </c>
      <c r="C28" s="308"/>
      <c r="D28" s="113">
        <v>0.53640607926889838</v>
      </c>
      <c r="E28" s="115">
        <v>54</v>
      </c>
      <c r="F28" s="114">
        <v>36</v>
      </c>
      <c r="G28" s="114">
        <v>49</v>
      </c>
      <c r="H28" s="114">
        <v>54</v>
      </c>
      <c r="I28" s="140">
        <v>55</v>
      </c>
      <c r="J28" s="115">
        <v>-1</v>
      </c>
      <c r="K28" s="116">
        <v>-1.8181818181818181</v>
      </c>
    </row>
    <row r="29" spans="1:11" ht="14.1" customHeight="1" x14ac:dyDescent="0.2">
      <c r="A29" s="306">
        <v>29</v>
      </c>
      <c r="B29" s="307" t="s">
        <v>246</v>
      </c>
      <c r="C29" s="308"/>
      <c r="D29" s="113">
        <v>3.0098341114532632</v>
      </c>
      <c r="E29" s="115">
        <v>303</v>
      </c>
      <c r="F29" s="114">
        <v>245</v>
      </c>
      <c r="G29" s="114">
        <v>282</v>
      </c>
      <c r="H29" s="114">
        <v>223</v>
      </c>
      <c r="I29" s="140">
        <v>260</v>
      </c>
      <c r="J29" s="115">
        <v>43</v>
      </c>
      <c r="K29" s="116">
        <v>16.53846153846154</v>
      </c>
    </row>
    <row r="30" spans="1:11" ht="14.1" customHeight="1" x14ac:dyDescent="0.2">
      <c r="A30" s="306" t="s">
        <v>247</v>
      </c>
      <c r="B30" s="307" t="s">
        <v>248</v>
      </c>
      <c r="C30" s="308"/>
      <c r="D30" s="113">
        <v>1.1324128340121189</v>
      </c>
      <c r="E30" s="115">
        <v>114</v>
      </c>
      <c r="F30" s="114">
        <v>115</v>
      </c>
      <c r="G30" s="114">
        <v>115</v>
      </c>
      <c r="H30" s="114" t="s">
        <v>513</v>
      </c>
      <c r="I30" s="140">
        <v>99</v>
      </c>
      <c r="J30" s="115">
        <v>15</v>
      </c>
      <c r="K30" s="116">
        <v>15.151515151515152</v>
      </c>
    </row>
    <row r="31" spans="1:11" ht="14.1" customHeight="1" x14ac:dyDescent="0.2">
      <c r="A31" s="306" t="s">
        <v>249</v>
      </c>
      <c r="B31" s="307" t="s">
        <v>250</v>
      </c>
      <c r="C31" s="308"/>
      <c r="D31" s="113">
        <v>1.7979537101420482</v>
      </c>
      <c r="E31" s="115">
        <v>181</v>
      </c>
      <c r="F31" s="114">
        <v>127</v>
      </c>
      <c r="G31" s="114">
        <v>162</v>
      </c>
      <c r="H31" s="114">
        <v>137</v>
      </c>
      <c r="I31" s="140">
        <v>157</v>
      </c>
      <c r="J31" s="115">
        <v>24</v>
      </c>
      <c r="K31" s="116">
        <v>15.286624203821656</v>
      </c>
    </row>
    <row r="32" spans="1:11" ht="14.1" customHeight="1" x14ac:dyDescent="0.2">
      <c r="A32" s="306">
        <v>31</v>
      </c>
      <c r="B32" s="307" t="s">
        <v>251</v>
      </c>
      <c r="C32" s="308"/>
      <c r="D32" s="113">
        <v>0.2980033773716102</v>
      </c>
      <c r="E32" s="115">
        <v>30</v>
      </c>
      <c r="F32" s="114">
        <v>19</v>
      </c>
      <c r="G32" s="114">
        <v>43</v>
      </c>
      <c r="H32" s="114">
        <v>26</v>
      </c>
      <c r="I32" s="140">
        <v>47</v>
      </c>
      <c r="J32" s="115">
        <v>-17</v>
      </c>
      <c r="K32" s="116">
        <v>-36.170212765957444</v>
      </c>
    </row>
    <row r="33" spans="1:11" ht="14.1" customHeight="1" x14ac:dyDescent="0.2">
      <c r="A33" s="306">
        <v>32</v>
      </c>
      <c r="B33" s="307" t="s">
        <v>252</v>
      </c>
      <c r="C33" s="308"/>
      <c r="D33" s="113">
        <v>1.8277540478792094</v>
      </c>
      <c r="E33" s="115">
        <v>184</v>
      </c>
      <c r="F33" s="114">
        <v>209</v>
      </c>
      <c r="G33" s="114">
        <v>212</v>
      </c>
      <c r="H33" s="114">
        <v>181</v>
      </c>
      <c r="I33" s="140">
        <v>177</v>
      </c>
      <c r="J33" s="115">
        <v>7</v>
      </c>
      <c r="K33" s="116">
        <v>3.9548022598870056</v>
      </c>
    </row>
    <row r="34" spans="1:11" ht="14.1" customHeight="1" x14ac:dyDescent="0.2">
      <c r="A34" s="306">
        <v>33</v>
      </c>
      <c r="B34" s="307" t="s">
        <v>253</v>
      </c>
      <c r="C34" s="308"/>
      <c r="D34" s="113">
        <v>0.95361080758915273</v>
      </c>
      <c r="E34" s="115">
        <v>96</v>
      </c>
      <c r="F34" s="114">
        <v>122</v>
      </c>
      <c r="G34" s="114">
        <v>112</v>
      </c>
      <c r="H34" s="114">
        <v>116</v>
      </c>
      <c r="I34" s="140">
        <v>121</v>
      </c>
      <c r="J34" s="115">
        <v>-25</v>
      </c>
      <c r="K34" s="116">
        <v>-20.66115702479339</v>
      </c>
    </row>
    <row r="35" spans="1:11" ht="14.1" customHeight="1" x14ac:dyDescent="0.2">
      <c r="A35" s="306">
        <v>34</v>
      </c>
      <c r="B35" s="307" t="s">
        <v>254</v>
      </c>
      <c r="C35" s="308"/>
      <c r="D35" s="113">
        <v>1.380748981821794</v>
      </c>
      <c r="E35" s="115">
        <v>139</v>
      </c>
      <c r="F35" s="114">
        <v>131</v>
      </c>
      <c r="G35" s="114">
        <v>125</v>
      </c>
      <c r="H35" s="114">
        <v>117</v>
      </c>
      <c r="I35" s="140">
        <v>147</v>
      </c>
      <c r="J35" s="115">
        <v>-8</v>
      </c>
      <c r="K35" s="116">
        <v>-5.4421768707482991</v>
      </c>
    </row>
    <row r="36" spans="1:11" ht="14.1" customHeight="1" x14ac:dyDescent="0.2">
      <c r="A36" s="306">
        <v>41</v>
      </c>
      <c r="B36" s="307" t="s">
        <v>255</v>
      </c>
      <c r="C36" s="308"/>
      <c r="D36" s="113">
        <v>0.53640607926889838</v>
      </c>
      <c r="E36" s="115">
        <v>54</v>
      </c>
      <c r="F36" s="114">
        <v>29</v>
      </c>
      <c r="G36" s="114">
        <v>31</v>
      </c>
      <c r="H36" s="114">
        <v>27</v>
      </c>
      <c r="I36" s="140">
        <v>28</v>
      </c>
      <c r="J36" s="115">
        <v>26</v>
      </c>
      <c r="K36" s="116">
        <v>92.857142857142861</v>
      </c>
    </row>
    <row r="37" spans="1:11" ht="14.1" customHeight="1" x14ac:dyDescent="0.2">
      <c r="A37" s="306">
        <v>42</v>
      </c>
      <c r="B37" s="307" t="s">
        <v>256</v>
      </c>
      <c r="C37" s="308"/>
      <c r="D37" s="113" t="s">
        <v>513</v>
      </c>
      <c r="E37" s="115" t="s">
        <v>513</v>
      </c>
      <c r="F37" s="114">
        <v>5</v>
      </c>
      <c r="G37" s="114" t="s">
        <v>513</v>
      </c>
      <c r="H37" s="114" t="s">
        <v>513</v>
      </c>
      <c r="I37" s="140" t="s">
        <v>513</v>
      </c>
      <c r="J37" s="115" t="s">
        <v>513</v>
      </c>
      <c r="K37" s="116" t="s">
        <v>513</v>
      </c>
    </row>
    <row r="38" spans="1:11" ht="14.1" customHeight="1" x14ac:dyDescent="0.2">
      <c r="A38" s="306">
        <v>43</v>
      </c>
      <c r="B38" s="307" t="s">
        <v>257</v>
      </c>
      <c r="C38" s="308"/>
      <c r="D38" s="113">
        <v>1.0032780371510877</v>
      </c>
      <c r="E38" s="115">
        <v>101</v>
      </c>
      <c r="F38" s="114">
        <v>68</v>
      </c>
      <c r="G38" s="114">
        <v>96</v>
      </c>
      <c r="H38" s="114">
        <v>64</v>
      </c>
      <c r="I38" s="140">
        <v>70</v>
      </c>
      <c r="J38" s="115">
        <v>31</v>
      </c>
      <c r="K38" s="116">
        <v>44.285714285714285</v>
      </c>
    </row>
    <row r="39" spans="1:11" ht="14.1" customHeight="1" x14ac:dyDescent="0.2">
      <c r="A39" s="306">
        <v>51</v>
      </c>
      <c r="B39" s="307" t="s">
        <v>258</v>
      </c>
      <c r="C39" s="308"/>
      <c r="D39" s="113">
        <v>25.360087414324028</v>
      </c>
      <c r="E39" s="115">
        <v>2553</v>
      </c>
      <c r="F39" s="114">
        <v>1838</v>
      </c>
      <c r="G39" s="114">
        <v>1816</v>
      </c>
      <c r="H39" s="114">
        <v>1612</v>
      </c>
      <c r="I39" s="140">
        <v>1546</v>
      </c>
      <c r="J39" s="115">
        <v>1007</v>
      </c>
      <c r="K39" s="116">
        <v>65.135834411384224</v>
      </c>
    </row>
    <row r="40" spans="1:11" ht="14.1" customHeight="1" x14ac:dyDescent="0.2">
      <c r="A40" s="306" t="s">
        <v>259</v>
      </c>
      <c r="B40" s="307" t="s">
        <v>260</v>
      </c>
      <c r="C40" s="308"/>
      <c r="D40" s="113">
        <v>24.774014105493194</v>
      </c>
      <c r="E40" s="115">
        <v>2494</v>
      </c>
      <c r="F40" s="114">
        <v>1797</v>
      </c>
      <c r="G40" s="114">
        <v>1758</v>
      </c>
      <c r="H40" s="114">
        <v>1558</v>
      </c>
      <c r="I40" s="140">
        <v>1458</v>
      </c>
      <c r="J40" s="115">
        <v>1036</v>
      </c>
      <c r="K40" s="116">
        <v>71.056241426611791</v>
      </c>
    </row>
    <row r="41" spans="1:11" ht="14.1" customHeight="1" x14ac:dyDescent="0.2">
      <c r="A41" s="306"/>
      <c r="B41" s="307" t="s">
        <v>261</v>
      </c>
      <c r="C41" s="308"/>
      <c r="D41" s="113">
        <v>23.005860733088308</v>
      </c>
      <c r="E41" s="115">
        <v>2316</v>
      </c>
      <c r="F41" s="114">
        <v>1707</v>
      </c>
      <c r="G41" s="114">
        <v>1626</v>
      </c>
      <c r="H41" s="114">
        <v>1470</v>
      </c>
      <c r="I41" s="140">
        <v>1388</v>
      </c>
      <c r="J41" s="115">
        <v>928</v>
      </c>
      <c r="K41" s="116">
        <v>66.858789625360231</v>
      </c>
    </row>
    <row r="42" spans="1:11" ht="14.1" customHeight="1" x14ac:dyDescent="0.2">
      <c r="A42" s="306">
        <v>52</v>
      </c>
      <c r="B42" s="307" t="s">
        <v>262</v>
      </c>
      <c r="C42" s="308"/>
      <c r="D42" s="113">
        <v>4.6687195788218929</v>
      </c>
      <c r="E42" s="115">
        <v>470</v>
      </c>
      <c r="F42" s="114">
        <v>384</v>
      </c>
      <c r="G42" s="114">
        <v>423</v>
      </c>
      <c r="H42" s="114">
        <v>383</v>
      </c>
      <c r="I42" s="140">
        <v>489</v>
      </c>
      <c r="J42" s="115">
        <v>-19</v>
      </c>
      <c r="K42" s="116">
        <v>-3.8854805725971371</v>
      </c>
    </row>
    <row r="43" spans="1:11" ht="14.1" customHeight="1" x14ac:dyDescent="0.2">
      <c r="A43" s="306" t="s">
        <v>263</v>
      </c>
      <c r="B43" s="307" t="s">
        <v>264</v>
      </c>
      <c r="C43" s="308"/>
      <c r="D43" s="113">
        <v>3.4369722856859046</v>
      </c>
      <c r="E43" s="115">
        <v>346</v>
      </c>
      <c r="F43" s="114">
        <v>270</v>
      </c>
      <c r="G43" s="114">
        <v>329</v>
      </c>
      <c r="H43" s="114">
        <v>294</v>
      </c>
      <c r="I43" s="140">
        <v>378</v>
      </c>
      <c r="J43" s="115">
        <v>-32</v>
      </c>
      <c r="K43" s="116">
        <v>-8.4656084656084651</v>
      </c>
    </row>
    <row r="44" spans="1:11" ht="14.1" customHeight="1" x14ac:dyDescent="0.2">
      <c r="A44" s="306">
        <v>53</v>
      </c>
      <c r="B44" s="307" t="s">
        <v>265</v>
      </c>
      <c r="C44" s="308"/>
      <c r="D44" s="113">
        <v>0.92381046985199167</v>
      </c>
      <c r="E44" s="115">
        <v>93</v>
      </c>
      <c r="F44" s="114">
        <v>124</v>
      </c>
      <c r="G44" s="114">
        <v>87</v>
      </c>
      <c r="H44" s="114">
        <v>97</v>
      </c>
      <c r="I44" s="140">
        <v>73</v>
      </c>
      <c r="J44" s="115">
        <v>20</v>
      </c>
      <c r="K44" s="116">
        <v>27.397260273972602</v>
      </c>
    </row>
    <row r="45" spans="1:11" ht="14.1" customHeight="1" x14ac:dyDescent="0.2">
      <c r="A45" s="306" t="s">
        <v>266</v>
      </c>
      <c r="B45" s="307" t="s">
        <v>267</v>
      </c>
      <c r="C45" s="308"/>
      <c r="D45" s="113">
        <v>0.84434290255289557</v>
      </c>
      <c r="E45" s="115">
        <v>85</v>
      </c>
      <c r="F45" s="114">
        <v>107</v>
      </c>
      <c r="G45" s="114">
        <v>80</v>
      </c>
      <c r="H45" s="114">
        <v>88</v>
      </c>
      <c r="I45" s="140">
        <v>70</v>
      </c>
      <c r="J45" s="115">
        <v>15</v>
      </c>
      <c r="K45" s="116">
        <v>21.428571428571427</v>
      </c>
    </row>
    <row r="46" spans="1:11" ht="14.1" customHeight="1" x14ac:dyDescent="0.2">
      <c r="A46" s="306">
        <v>54</v>
      </c>
      <c r="B46" s="307" t="s">
        <v>268</v>
      </c>
      <c r="C46" s="308"/>
      <c r="D46" s="113">
        <v>2.811165193205523</v>
      </c>
      <c r="E46" s="115">
        <v>283</v>
      </c>
      <c r="F46" s="114">
        <v>259</v>
      </c>
      <c r="G46" s="114">
        <v>302</v>
      </c>
      <c r="H46" s="114">
        <v>209</v>
      </c>
      <c r="I46" s="140">
        <v>295</v>
      </c>
      <c r="J46" s="115">
        <v>-12</v>
      </c>
      <c r="K46" s="116">
        <v>-4.0677966101694913</v>
      </c>
    </row>
    <row r="47" spans="1:11" ht="14.1" customHeight="1" x14ac:dyDescent="0.2">
      <c r="A47" s="306">
        <v>61</v>
      </c>
      <c r="B47" s="307" t="s">
        <v>269</v>
      </c>
      <c r="C47" s="308"/>
      <c r="D47" s="113">
        <v>1.7780868183172742</v>
      </c>
      <c r="E47" s="115">
        <v>179</v>
      </c>
      <c r="F47" s="114">
        <v>175</v>
      </c>
      <c r="G47" s="114">
        <v>173</v>
      </c>
      <c r="H47" s="114">
        <v>195</v>
      </c>
      <c r="I47" s="140">
        <v>212</v>
      </c>
      <c r="J47" s="115">
        <v>-33</v>
      </c>
      <c r="K47" s="116">
        <v>-15.566037735849056</v>
      </c>
    </row>
    <row r="48" spans="1:11" ht="14.1" customHeight="1" x14ac:dyDescent="0.2">
      <c r="A48" s="306">
        <v>62</v>
      </c>
      <c r="B48" s="307" t="s">
        <v>270</v>
      </c>
      <c r="C48" s="308"/>
      <c r="D48" s="113">
        <v>7.1024138273567097</v>
      </c>
      <c r="E48" s="115">
        <v>715</v>
      </c>
      <c r="F48" s="114">
        <v>707</v>
      </c>
      <c r="G48" s="114">
        <v>768</v>
      </c>
      <c r="H48" s="114">
        <v>579</v>
      </c>
      <c r="I48" s="140">
        <v>722</v>
      </c>
      <c r="J48" s="115">
        <v>-7</v>
      </c>
      <c r="K48" s="116">
        <v>-0.96952908587257614</v>
      </c>
    </row>
    <row r="49" spans="1:11" ht="14.1" customHeight="1" x14ac:dyDescent="0.2">
      <c r="A49" s="306">
        <v>63</v>
      </c>
      <c r="B49" s="307" t="s">
        <v>271</v>
      </c>
      <c r="C49" s="308"/>
      <c r="D49" s="113">
        <v>2.9899672196284892</v>
      </c>
      <c r="E49" s="115">
        <v>301</v>
      </c>
      <c r="F49" s="114">
        <v>243</v>
      </c>
      <c r="G49" s="114">
        <v>292</v>
      </c>
      <c r="H49" s="114">
        <v>237</v>
      </c>
      <c r="I49" s="140">
        <v>261</v>
      </c>
      <c r="J49" s="115">
        <v>40</v>
      </c>
      <c r="K49" s="116">
        <v>15.325670498084291</v>
      </c>
    </row>
    <row r="50" spans="1:11" ht="14.1" customHeight="1" x14ac:dyDescent="0.2">
      <c r="A50" s="306" t="s">
        <v>272</v>
      </c>
      <c r="B50" s="307" t="s">
        <v>273</v>
      </c>
      <c r="C50" s="308"/>
      <c r="D50" s="113">
        <v>0.51653918744412441</v>
      </c>
      <c r="E50" s="115">
        <v>52</v>
      </c>
      <c r="F50" s="114">
        <v>26</v>
      </c>
      <c r="G50" s="114">
        <v>25</v>
      </c>
      <c r="H50" s="114">
        <v>29</v>
      </c>
      <c r="I50" s="140">
        <v>30</v>
      </c>
      <c r="J50" s="115">
        <v>22</v>
      </c>
      <c r="K50" s="116">
        <v>73.333333333333329</v>
      </c>
    </row>
    <row r="51" spans="1:11" ht="14.1" customHeight="1" x14ac:dyDescent="0.2">
      <c r="A51" s="306" t="s">
        <v>274</v>
      </c>
      <c r="B51" s="307" t="s">
        <v>275</v>
      </c>
      <c r="C51" s="308"/>
      <c r="D51" s="113">
        <v>2.1356908711632063</v>
      </c>
      <c r="E51" s="115">
        <v>215</v>
      </c>
      <c r="F51" s="114">
        <v>187</v>
      </c>
      <c r="G51" s="114">
        <v>239</v>
      </c>
      <c r="H51" s="114">
        <v>188</v>
      </c>
      <c r="I51" s="140">
        <v>204</v>
      </c>
      <c r="J51" s="115">
        <v>11</v>
      </c>
      <c r="K51" s="116">
        <v>5.3921568627450984</v>
      </c>
    </row>
    <row r="52" spans="1:11" ht="14.1" customHeight="1" x14ac:dyDescent="0.2">
      <c r="A52" s="306">
        <v>71</v>
      </c>
      <c r="B52" s="307" t="s">
        <v>276</v>
      </c>
      <c r="C52" s="308"/>
      <c r="D52" s="113">
        <v>12.069136783550213</v>
      </c>
      <c r="E52" s="115">
        <v>1215</v>
      </c>
      <c r="F52" s="114">
        <v>1107</v>
      </c>
      <c r="G52" s="114">
        <v>1052</v>
      </c>
      <c r="H52" s="114">
        <v>937</v>
      </c>
      <c r="I52" s="140">
        <v>1190</v>
      </c>
      <c r="J52" s="115">
        <v>25</v>
      </c>
      <c r="K52" s="116">
        <v>2.1008403361344539</v>
      </c>
    </row>
    <row r="53" spans="1:11" ht="14.1" customHeight="1" x14ac:dyDescent="0.2">
      <c r="A53" s="306" t="s">
        <v>277</v>
      </c>
      <c r="B53" s="307" t="s">
        <v>278</v>
      </c>
      <c r="C53" s="308"/>
      <c r="D53" s="113">
        <v>4.2117810668520912</v>
      </c>
      <c r="E53" s="115">
        <v>424</v>
      </c>
      <c r="F53" s="114">
        <v>308</v>
      </c>
      <c r="G53" s="114">
        <v>374</v>
      </c>
      <c r="H53" s="114">
        <v>300</v>
      </c>
      <c r="I53" s="140">
        <v>344</v>
      </c>
      <c r="J53" s="115">
        <v>80</v>
      </c>
      <c r="K53" s="116">
        <v>23.255813953488371</v>
      </c>
    </row>
    <row r="54" spans="1:11" ht="14.1" customHeight="1" x14ac:dyDescent="0.2">
      <c r="A54" s="306" t="s">
        <v>279</v>
      </c>
      <c r="B54" s="307" t="s">
        <v>280</v>
      </c>
      <c r="C54" s="308"/>
      <c r="D54" s="113">
        <v>7.1123472732690969</v>
      </c>
      <c r="E54" s="115">
        <v>716</v>
      </c>
      <c r="F54" s="114">
        <v>737</v>
      </c>
      <c r="G54" s="114">
        <v>607</v>
      </c>
      <c r="H54" s="114">
        <v>580</v>
      </c>
      <c r="I54" s="140">
        <v>761</v>
      </c>
      <c r="J54" s="115">
        <v>-45</v>
      </c>
      <c r="K54" s="116">
        <v>-5.9132720105124834</v>
      </c>
    </row>
    <row r="55" spans="1:11" ht="14.1" customHeight="1" x14ac:dyDescent="0.2">
      <c r="A55" s="306">
        <v>72</v>
      </c>
      <c r="B55" s="307" t="s">
        <v>281</v>
      </c>
      <c r="C55" s="308"/>
      <c r="D55" s="113">
        <v>2.1257574252508196</v>
      </c>
      <c r="E55" s="115">
        <v>214</v>
      </c>
      <c r="F55" s="114">
        <v>114</v>
      </c>
      <c r="G55" s="114">
        <v>140</v>
      </c>
      <c r="H55" s="114">
        <v>147</v>
      </c>
      <c r="I55" s="140">
        <v>214</v>
      </c>
      <c r="J55" s="115">
        <v>0</v>
      </c>
      <c r="K55" s="116">
        <v>0</v>
      </c>
    </row>
    <row r="56" spans="1:11" ht="14.1" customHeight="1" x14ac:dyDescent="0.2">
      <c r="A56" s="306" t="s">
        <v>282</v>
      </c>
      <c r="B56" s="307" t="s">
        <v>283</v>
      </c>
      <c r="C56" s="308"/>
      <c r="D56" s="113">
        <v>1.1721466176616668</v>
      </c>
      <c r="E56" s="115">
        <v>118</v>
      </c>
      <c r="F56" s="114">
        <v>45</v>
      </c>
      <c r="G56" s="114">
        <v>69</v>
      </c>
      <c r="H56" s="114">
        <v>51</v>
      </c>
      <c r="I56" s="140">
        <v>111</v>
      </c>
      <c r="J56" s="115">
        <v>7</v>
      </c>
      <c r="K56" s="116">
        <v>6.3063063063063067</v>
      </c>
    </row>
    <row r="57" spans="1:11" ht="14.1" customHeight="1" x14ac:dyDescent="0.2">
      <c r="A57" s="306" t="s">
        <v>284</v>
      </c>
      <c r="B57" s="307" t="s">
        <v>285</v>
      </c>
      <c r="C57" s="308"/>
      <c r="D57" s="113">
        <v>0.56620641700605945</v>
      </c>
      <c r="E57" s="115">
        <v>57</v>
      </c>
      <c r="F57" s="114">
        <v>42</v>
      </c>
      <c r="G57" s="114">
        <v>45</v>
      </c>
      <c r="H57" s="114">
        <v>69</v>
      </c>
      <c r="I57" s="140">
        <v>58</v>
      </c>
      <c r="J57" s="115">
        <v>-1</v>
      </c>
      <c r="K57" s="116">
        <v>-1.7241379310344827</v>
      </c>
    </row>
    <row r="58" spans="1:11" ht="14.1" customHeight="1" x14ac:dyDescent="0.2">
      <c r="A58" s="306">
        <v>73</v>
      </c>
      <c r="B58" s="307" t="s">
        <v>286</v>
      </c>
      <c r="C58" s="308"/>
      <c r="D58" s="113">
        <v>1.490016886858051</v>
      </c>
      <c r="E58" s="115">
        <v>150</v>
      </c>
      <c r="F58" s="114">
        <v>91</v>
      </c>
      <c r="G58" s="114">
        <v>133</v>
      </c>
      <c r="H58" s="114">
        <v>139</v>
      </c>
      <c r="I58" s="140">
        <v>120</v>
      </c>
      <c r="J58" s="115">
        <v>30</v>
      </c>
      <c r="K58" s="116">
        <v>25</v>
      </c>
    </row>
    <row r="59" spans="1:11" ht="14.1" customHeight="1" x14ac:dyDescent="0.2">
      <c r="A59" s="306" t="s">
        <v>287</v>
      </c>
      <c r="B59" s="307" t="s">
        <v>288</v>
      </c>
      <c r="C59" s="308"/>
      <c r="D59" s="113">
        <v>0.76487533525379958</v>
      </c>
      <c r="E59" s="115">
        <v>77</v>
      </c>
      <c r="F59" s="114">
        <v>46</v>
      </c>
      <c r="G59" s="114">
        <v>66</v>
      </c>
      <c r="H59" s="114">
        <v>80</v>
      </c>
      <c r="I59" s="140">
        <v>52</v>
      </c>
      <c r="J59" s="115">
        <v>25</v>
      </c>
      <c r="K59" s="116">
        <v>48.07692307692308</v>
      </c>
    </row>
    <row r="60" spans="1:11" ht="14.1" customHeight="1" x14ac:dyDescent="0.2">
      <c r="A60" s="306">
        <v>81</v>
      </c>
      <c r="B60" s="307" t="s">
        <v>289</v>
      </c>
      <c r="C60" s="308"/>
      <c r="D60" s="113">
        <v>6.2084036952418797</v>
      </c>
      <c r="E60" s="115">
        <v>625</v>
      </c>
      <c r="F60" s="114">
        <v>566</v>
      </c>
      <c r="G60" s="114">
        <v>607</v>
      </c>
      <c r="H60" s="114">
        <v>553</v>
      </c>
      <c r="I60" s="140">
        <v>685</v>
      </c>
      <c r="J60" s="115">
        <v>-60</v>
      </c>
      <c r="K60" s="116">
        <v>-8.7591240875912408</v>
      </c>
    </row>
    <row r="61" spans="1:11" ht="14.1" customHeight="1" x14ac:dyDescent="0.2">
      <c r="A61" s="306" t="s">
        <v>290</v>
      </c>
      <c r="B61" s="307" t="s">
        <v>291</v>
      </c>
      <c r="C61" s="308"/>
      <c r="D61" s="113">
        <v>2.1158239793384324</v>
      </c>
      <c r="E61" s="115">
        <v>213</v>
      </c>
      <c r="F61" s="114">
        <v>169</v>
      </c>
      <c r="G61" s="114">
        <v>165</v>
      </c>
      <c r="H61" s="114">
        <v>203</v>
      </c>
      <c r="I61" s="140">
        <v>193</v>
      </c>
      <c r="J61" s="115">
        <v>20</v>
      </c>
      <c r="K61" s="116">
        <v>10.362694300518134</v>
      </c>
    </row>
    <row r="62" spans="1:11" ht="14.1" customHeight="1" x14ac:dyDescent="0.2">
      <c r="A62" s="306" t="s">
        <v>292</v>
      </c>
      <c r="B62" s="307" t="s">
        <v>293</v>
      </c>
      <c r="C62" s="308"/>
      <c r="D62" s="113">
        <v>2.0264229661269493</v>
      </c>
      <c r="E62" s="115">
        <v>204</v>
      </c>
      <c r="F62" s="114">
        <v>238</v>
      </c>
      <c r="G62" s="114">
        <v>264</v>
      </c>
      <c r="H62" s="114">
        <v>187</v>
      </c>
      <c r="I62" s="140">
        <v>294</v>
      </c>
      <c r="J62" s="115">
        <v>-90</v>
      </c>
      <c r="K62" s="116">
        <v>-30.612244897959183</v>
      </c>
    </row>
    <row r="63" spans="1:11" ht="14.1" customHeight="1" x14ac:dyDescent="0.2">
      <c r="A63" s="306"/>
      <c r="B63" s="307" t="s">
        <v>294</v>
      </c>
      <c r="C63" s="308"/>
      <c r="D63" s="113">
        <v>1.7780868183172742</v>
      </c>
      <c r="E63" s="115">
        <v>179</v>
      </c>
      <c r="F63" s="114">
        <v>221</v>
      </c>
      <c r="G63" s="114">
        <v>216</v>
      </c>
      <c r="H63" s="114">
        <v>170</v>
      </c>
      <c r="I63" s="140">
        <v>248</v>
      </c>
      <c r="J63" s="115">
        <v>-69</v>
      </c>
      <c r="K63" s="116">
        <v>-27.822580645161292</v>
      </c>
    </row>
    <row r="64" spans="1:11" ht="14.1" customHeight="1" x14ac:dyDescent="0.2">
      <c r="A64" s="306" t="s">
        <v>295</v>
      </c>
      <c r="B64" s="307" t="s">
        <v>296</v>
      </c>
      <c r="C64" s="308"/>
      <c r="D64" s="113">
        <v>0.77480878116618657</v>
      </c>
      <c r="E64" s="115">
        <v>78</v>
      </c>
      <c r="F64" s="114">
        <v>54</v>
      </c>
      <c r="G64" s="114">
        <v>66</v>
      </c>
      <c r="H64" s="114">
        <v>57</v>
      </c>
      <c r="I64" s="140">
        <v>60</v>
      </c>
      <c r="J64" s="115">
        <v>18</v>
      </c>
      <c r="K64" s="116">
        <v>30</v>
      </c>
    </row>
    <row r="65" spans="1:11" ht="14.1" customHeight="1" x14ac:dyDescent="0.2">
      <c r="A65" s="306" t="s">
        <v>297</v>
      </c>
      <c r="B65" s="307" t="s">
        <v>298</v>
      </c>
      <c r="C65" s="308"/>
      <c r="D65" s="113">
        <v>0.50660574153173732</v>
      </c>
      <c r="E65" s="115">
        <v>51</v>
      </c>
      <c r="F65" s="114">
        <v>46</v>
      </c>
      <c r="G65" s="114">
        <v>29</v>
      </c>
      <c r="H65" s="114">
        <v>38</v>
      </c>
      <c r="I65" s="140">
        <v>65</v>
      </c>
      <c r="J65" s="115">
        <v>-14</v>
      </c>
      <c r="K65" s="116">
        <v>-21.53846153846154</v>
      </c>
    </row>
    <row r="66" spans="1:11" ht="14.1" customHeight="1" x14ac:dyDescent="0.2">
      <c r="A66" s="306">
        <v>82</v>
      </c>
      <c r="B66" s="307" t="s">
        <v>299</v>
      </c>
      <c r="C66" s="308"/>
      <c r="D66" s="113">
        <v>2.572762491308235</v>
      </c>
      <c r="E66" s="115">
        <v>259</v>
      </c>
      <c r="F66" s="114">
        <v>208</v>
      </c>
      <c r="G66" s="114">
        <v>328</v>
      </c>
      <c r="H66" s="114">
        <v>264</v>
      </c>
      <c r="I66" s="140">
        <v>276</v>
      </c>
      <c r="J66" s="115">
        <v>-17</v>
      </c>
      <c r="K66" s="116">
        <v>-6.1594202898550723</v>
      </c>
    </row>
    <row r="67" spans="1:11" ht="14.1" customHeight="1" x14ac:dyDescent="0.2">
      <c r="A67" s="306" t="s">
        <v>300</v>
      </c>
      <c r="B67" s="307" t="s">
        <v>301</v>
      </c>
      <c r="C67" s="308"/>
      <c r="D67" s="113">
        <v>1.5496175623323731</v>
      </c>
      <c r="E67" s="115">
        <v>156</v>
      </c>
      <c r="F67" s="114">
        <v>142</v>
      </c>
      <c r="G67" s="114">
        <v>235</v>
      </c>
      <c r="H67" s="114">
        <v>174</v>
      </c>
      <c r="I67" s="140">
        <v>173</v>
      </c>
      <c r="J67" s="115">
        <v>-17</v>
      </c>
      <c r="K67" s="116">
        <v>-9.8265895953757223</v>
      </c>
    </row>
    <row r="68" spans="1:11" ht="14.1" customHeight="1" x14ac:dyDescent="0.2">
      <c r="A68" s="306" t="s">
        <v>302</v>
      </c>
      <c r="B68" s="307" t="s">
        <v>303</v>
      </c>
      <c r="C68" s="308"/>
      <c r="D68" s="113">
        <v>0.64567398430515544</v>
      </c>
      <c r="E68" s="115">
        <v>65</v>
      </c>
      <c r="F68" s="114">
        <v>41</v>
      </c>
      <c r="G68" s="114">
        <v>70</v>
      </c>
      <c r="H68" s="114">
        <v>48</v>
      </c>
      <c r="I68" s="140">
        <v>67</v>
      </c>
      <c r="J68" s="115">
        <v>-2</v>
      </c>
      <c r="K68" s="116">
        <v>-2.9850746268656718</v>
      </c>
    </row>
    <row r="69" spans="1:11" ht="14.1" customHeight="1" x14ac:dyDescent="0.2">
      <c r="A69" s="306">
        <v>83</v>
      </c>
      <c r="B69" s="307" t="s">
        <v>304</v>
      </c>
      <c r="C69" s="308"/>
      <c r="D69" s="113">
        <v>2.8608324227674582</v>
      </c>
      <c r="E69" s="115">
        <v>288</v>
      </c>
      <c r="F69" s="114">
        <v>237</v>
      </c>
      <c r="G69" s="114">
        <v>725</v>
      </c>
      <c r="H69" s="114">
        <v>227</v>
      </c>
      <c r="I69" s="140">
        <v>277</v>
      </c>
      <c r="J69" s="115">
        <v>11</v>
      </c>
      <c r="K69" s="116">
        <v>3.9711191335740073</v>
      </c>
    </row>
    <row r="70" spans="1:11" ht="14.1" customHeight="1" x14ac:dyDescent="0.2">
      <c r="A70" s="306" t="s">
        <v>305</v>
      </c>
      <c r="B70" s="307" t="s">
        <v>306</v>
      </c>
      <c r="C70" s="308"/>
      <c r="D70" s="113">
        <v>2.2052249925499154</v>
      </c>
      <c r="E70" s="115">
        <v>222</v>
      </c>
      <c r="F70" s="114">
        <v>184</v>
      </c>
      <c r="G70" s="114">
        <v>652</v>
      </c>
      <c r="H70" s="114">
        <v>181</v>
      </c>
      <c r="I70" s="140">
        <v>218</v>
      </c>
      <c r="J70" s="115">
        <v>4</v>
      </c>
      <c r="K70" s="116">
        <v>1.834862385321101</v>
      </c>
    </row>
    <row r="71" spans="1:11" ht="14.1" customHeight="1" x14ac:dyDescent="0.2">
      <c r="A71" s="306"/>
      <c r="B71" s="307" t="s">
        <v>307</v>
      </c>
      <c r="C71" s="308"/>
      <c r="D71" s="113">
        <v>1.0926790503625707</v>
      </c>
      <c r="E71" s="115">
        <v>110</v>
      </c>
      <c r="F71" s="114">
        <v>99</v>
      </c>
      <c r="G71" s="114">
        <v>382</v>
      </c>
      <c r="H71" s="114">
        <v>85</v>
      </c>
      <c r="I71" s="140">
        <v>117</v>
      </c>
      <c r="J71" s="115">
        <v>-7</v>
      </c>
      <c r="K71" s="116">
        <v>-5.982905982905983</v>
      </c>
    </row>
    <row r="72" spans="1:11" ht="14.1" customHeight="1" x14ac:dyDescent="0.2">
      <c r="A72" s="306">
        <v>84</v>
      </c>
      <c r="B72" s="307" t="s">
        <v>308</v>
      </c>
      <c r="C72" s="308"/>
      <c r="D72" s="113">
        <v>1.4105493195589549</v>
      </c>
      <c r="E72" s="115">
        <v>142</v>
      </c>
      <c r="F72" s="114">
        <v>115</v>
      </c>
      <c r="G72" s="114">
        <v>209</v>
      </c>
      <c r="H72" s="114">
        <v>107</v>
      </c>
      <c r="I72" s="140">
        <v>118</v>
      </c>
      <c r="J72" s="115">
        <v>24</v>
      </c>
      <c r="K72" s="116">
        <v>20.338983050847457</v>
      </c>
    </row>
    <row r="73" spans="1:11" ht="14.1" customHeight="1" x14ac:dyDescent="0.2">
      <c r="A73" s="306" t="s">
        <v>309</v>
      </c>
      <c r="B73" s="307" t="s">
        <v>310</v>
      </c>
      <c r="C73" s="308"/>
      <c r="D73" s="113">
        <v>0.4470050660574153</v>
      </c>
      <c r="E73" s="115">
        <v>45</v>
      </c>
      <c r="F73" s="114">
        <v>51</v>
      </c>
      <c r="G73" s="114">
        <v>98</v>
      </c>
      <c r="H73" s="114">
        <v>32</v>
      </c>
      <c r="I73" s="140">
        <v>41</v>
      </c>
      <c r="J73" s="115">
        <v>4</v>
      </c>
      <c r="K73" s="116">
        <v>9.7560975609756095</v>
      </c>
    </row>
    <row r="74" spans="1:11" ht="14.1" customHeight="1" x14ac:dyDescent="0.2">
      <c r="A74" s="306" t="s">
        <v>311</v>
      </c>
      <c r="B74" s="307" t="s">
        <v>312</v>
      </c>
      <c r="C74" s="308"/>
      <c r="D74" s="113">
        <v>0.18873547233535312</v>
      </c>
      <c r="E74" s="115">
        <v>19</v>
      </c>
      <c r="F74" s="114">
        <v>7</v>
      </c>
      <c r="G74" s="114">
        <v>19</v>
      </c>
      <c r="H74" s="114">
        <v>14</v>
      </c>
      <c r="I74" s="140">
        <v>7</v>
      </c>
      <c r="J74" s="115">
        <v>12</v>
      </c>
      <c r="K74" s="116">
        <v>171.42857142857142</v>
      </c>
    </row>
    <row r="75" spans="1:11" ht="14.1" customHeight="1" x14ac:dyDescent="0.2">
      <c r="A75" s="306" t="s">
        <v>313</v>
      </c>
      <c r="B75" s="307" t="s">
        <v>314</v>
      </c>
      <c r="C75" s="308"/>
      <c r="D75" s="113">
        <v>8.9401013211483069E-2</v>
      </c>
      <c r="E75" s="115">
        <v>9</v>
      </c>
      <c r="F75" s="114">
        <v>7</v>
      </c>
      <c r="G75" s="114">
        <v>12</v>
      </c>
      <c r="H75" s="114">
        <v>7</v>
      </c>
      <c r="I75" s="140">
        <v>9</v>
      </c>
      <c r="J75" s="115">
        <v>0</v>
      </c>
      <c r="K75" s="116">
        <v>0</v>
      </c>
    </row>
    <row r="76" spans="1:11" ht="14.1" customHeight="1" x14ac:dyDescent="0.2">
      <c r="A76" s="306">
        <v>91</v>
      </c>
      <c r="B76" s="307" t="s">
        <v>315</v>
      </c>
      <c r="C76" s="308"/>
      <c r="D76" s="113">
        <v>0.18873547233535312</v>
      </c>
      <c r="E76" s="115">
        <v>19</v>
      </c>
      <c r="F76" s="114">
        <v>14</v>
      </c>
      <c r="G76" s="114">
        <v>29</v>
      </c>
      <c r="H76" s="114">
        <v>13</v>
      </c>
      <c r="I76" s="140">
        <v>20</v>
      </c>
      <c r="J76" s="115">
        <v>-1</v>
      </c>
      <c r="K76" s="116">
        <v>-5</v>
      </c>
    </row>
    <row r="77" spans="1:11" ht="14.1" customHeight="1" x14ac:dyDescent="0.2">
      <c r="A77" s="306">
        <v>92</v>
      </c>
      <c r="B77" s="307" t="s">
        <v>316</v>
      </c>
      <c r="C77" s="308"/>
      <c r="D77" s="113">
        <v>2.850898976855071</v>
      </c>
      <c r="E77" s="115">
        <v>287</v>
      </c>
      <c r="F77" s="114">
        <v>272</v>
      </c>
      <c r="G77" s="114">
        <v>303</v>
      </c>
      <c r="H77" s="114">
        <v>264</v>
      </c>
      <c r="I77" s="140">
        <v>254</v>
      </c>
      <c r="J77" s="115">
        <v>33</v>
      </c>
      <c r="K77" s="116">
        <v>12.992125984251969</v>
      </c>
    </row>
    <row r="78" spans="1:11" ht="14.1" customHeight="1" x14ac:dyDescent="0.2">
      <c r="A78" s="306">
        <v>93</v>
      </c>
      <c r="B78" s="307" t="s">
        <v>317</v>
      </c>
      <c r="C78" s="308"/>
      <c r="D78" s="113">
        <v>0.11920135094864409</v>
      </c>
      <c r="E78" s="115">
        <v>12</v>
      </c>
      <c r="F78" s="114">
        <v>8</v>
      </c>
      <c r="G78" s="114">
        <v>12</v>
      </c>
      <c r="H78" s="114">
        <v>5</v>
      </c>
      <c r="I78" s="140">
        <v>8</v>
      </c>
      <c r="J78" s="115">
        <v>4</v>
      </c>
      <c r="K78" s="116">
        <v>50</v>
      </c>
    </row>
    <row r="79" spans="1:11" ht="14.1" customHeight="1" x14ac:dyDescent="0.2">
      <c r="A79" s="306">
        <v>94</v>
      </c>
      <c r="B79" s="307" t="s">
        <v>318</v>
      </c>
      <c r="C79" s="308"/>
      <c r="D79" s="113">
        <v>0.27813648554683618</v>
      </c>
      <c r="E79" s="115">
        <v>28</v>
      </c>
      <c r="F79" s="114">
        <v>16</v>
      </c>
      <c r="G79" s="114">
        <v>49</v>
      </c>
      <c r="H79" s="114">
        <v>19</v>
      </c>
      <c r="I79" s="140">
        <v>19</v>
      </c>
      <c r="J79" s="115">
        <v>9</v>
      </c>
      <c r="K79" s="116">
        <v>47.368421052631582</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7.9467567299096056E-2</v>
      </c>
      <c r="E81" s="143">
        <v>8</v>
      </c>
      <c r="F81" s="144">
        <v>9</v>
      </c>
      <c r="G81" s="144">
        <v>51</v>
      </c>
      <c r="H81" s="144">
        <v>26</v>
      </c>
      <c r="I81" s="145">
        <v>23</v>
      </c>
      <c r="J81" s="143">
        <v>-15</v>
      </c>
      <c r="K81" s="146">
        <v>-65.217391304347828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83993</v>
      </c>
      <c r="C10" s="114">
        <v>44831</v>
      </c>
      <c r="D10" s="114">
        <v>39162</v>
      </c>
      <c r="E10" s="114">
        <v>65753</v>
      </c>
      <c r="F10" s="114">
        <v>16654</v>
      </c>
      <c r="G10" s="114">
        <v>10314</v>
      </c>
      <c r="H10" s="114">
        <v>22998</v>
      </c>
      <c r="I10" s="115">
        <v>25890</v>
      </c>
      <c r="J10" s="114">
        <v>19104</v>
      </c>
      <c r="K10" s="114">
        <v>6786</v>
      </c>
      <c r="L10" s="423">
        <v>6538</v>
      </c>
      <c r="M10" s="424">
        <v>7273</v>
      </c>
    </row>
    <row r="11" spans="1:13" ht="11.1" customHeight="1" x14ac:dyDescent="0.2">
      <c r="A11" s="422" t="s">
        <v>387</v>
      </c>
      <c r="B11" s="115">
        <v>84268</v>
      </c>
      <c r="C11" s="114">
        <v>45104</v>
      </c>
      <c r="D11" s="114">
        <v>39164</v>
      </c>
      <c r="E11" s="114">
        <v>65999</v>
      </c>
      <c r="F11" s="114">
        <v>16748</v>
      </c>
      <c r="G11" s="114">
        <v>9879</v>
      </c>
      <c r="H11" s="114">
        <v>23293</v>
      </c>
      <c r="I11" s="115">
        <v>25871</v>
      </c>
      <c r="J11" s="114">
        <v>19126</v>
      </c>
      <c r="K11" s="114">
        <v>6745</v>
      </c>
      <c r="L11" s="423">
        <v>6448</v>
      </c>
      <c r="M11" s="424">
        <v>6136</v>
      </c>
    </row>
    <row r="12" spans="1:13" ht="11.1" customHeight="1" x14ac:dyDescent="0.2">
      <c r="A12" s="422" t="s">
        <v>388</v>
      </c>
      <c r="B12" s="115">
        <v>86220</v>
      </c>
      <c r="C12" s="114">
        <v>46130</v>
      </c>
      <c r="D12" s="114">
        <v>40090</v>
      </c>
      <c r="E12" s="114">
        <v>67599</v>
      </c>
      <c r="F12" s="114">
        <v>16995</v>
      </c>
      <c r="G12" s="114">
        <v>11103</v>
      </c>
      <c r="H12" s="114">
        <v>23653</v>
      </c>
      <c r="I12" s="115">
        <v>26596</v>
      </c>
      <c r="J12" s="114">
        <v>19353</v>
      </c>
      <c r="K12" s="114">
        <v>7243</v>
      </c>
      <c r="L12" s="423">
        <v>9905</v>
      </c>
      <c r="M12" s="424">
        <v>8223</v>
      </c>
    </row>
    <row r="13" spans="1:13" s="110" customFormat="1" ht="11.1" customHeight="1" x14ac:dyDescent="0.2">
      <c r="A13" s="422" t="s">
        <v>389</v>
      </c>
      <c r="B13" s="115">
        <v>86060</v>
      </c>
      <c r="C13" s="114">
        <v>45779</v>
      </c>
      <c r="D13" s="114">
        <v>40281</v>
      </c>
      <c r="E13" s="114">
        <v>67305</v>
      </c>
      <c r="F13" s="114">
        <v>17132</v>
      </c>
      <c r="G13" s="114">
        <v>10831</v>
      </c>
      <c r="H13" s="114">
        <v>23902</v>
      </c>
      <c r="I13" s="115">
        <v>26683</v>
      </c>
      <c r="J13" s="114">
        <v>19493</v>
      </c>
      <c r="K13" s="114">
        <v>7190</v>
      </c>
      <c r="L13" s="423">
        <v>6666</v>
      </c>
      <c r="M13" s="424">
        <v>7008</v>
      </c>
    </row>
    <row r="14" spans="1:13" ht="15" customHeight="1" x14ac:dyDescent="0.2">
      <c r="A14" s="422" t="s">
        <v>390</v>
      </c>
      <c r="B14" s="115">
        <v>85500</v>
      </c>
      <c r="C14" s="114">
        <v>45536</v>
      </c>
      <c r="D14" s="114">
        <v>39964</v>
      </c>
      <c r="E14" s="114">
        <v>64905</v>
      </c>
      <c r="F14" s="114">
        <v>19272</v>
      </c>
      <c r="G14" s="114">
        <v>10352</v>
      </c>
      <c r="H14" s="114">
        <v>24080</v>
      </c>
      <c r="I14" s="115">
        <v>26611</v>
      </c>
      <c r="J14" s="114">
        <v>19395</v>
      </c>
      <c r="K14" s="114">
        <v>7216</v>
      </c>
      <c r="L14" s="423">
        <v>7194</v>
      </c>
      <c r="M14" s="424">
        <v>7773</v>
      </c>
    </row>
    <row r="15" spans="1:13" ht="11.1" customHeight="1" x14ac:dyDescent="0.2">
      <c r="A15" s="422" t="s">
        <v>387</v>
      </c>
      <c r="B15" s="115">
        <v>85759</v>
      </c>
      <c r="C15" s="114">
        <v>45878</v>
      </c>
      <c r="D15" s="114">
        <v>39881</v>
      </c>
      <c r="E15" s="114">
        <v>64778</v>
      </c>
      <c r="F15" s="114">
        <v>19707</v>
      </c>
      <c r="G15" s="114">
        <v>9959</v>
      </c>
      <c r="H15" s="114">
        <v>24399</v>
      </c>
      <c r="I15" s="115">
        <v>26809</v>
      </c>
      <c r="J15" s="114">
        <v>19589</v>
      </c>
      <c r="K15" s="114">
        <v>7220</v>
      </c>
      <c r="L15" s="423">
        <v>7199</v>
      </c>
      <c r="M15" s="424">
        <v>6921</v>
      </c>
    </row>
    <row r="16" spans="1:13" ht="11.1" customHeight="1" x14ac:dyDescent="0.2">
      <c r="A16" s="422" t="s">
        <v>388</v>
      </c>
      <c r="B16" s="115">
        <v>87442</v>
      </c>
      <c r="C16" s="114">
        <v>46805</v>
      </c>
      <c r="D16" s="114">
        <v>40637</v>
      </c>
      <c r="E16" s="114">
        <v>66050</v>
      </c>
      <c r="F16" s="114">
        <v>19995</v>
      </c>
      <c r="G16" s="114">
        <v>11135</v>
      </c>
      <c r="H16" s="114">
        <v>24797</v>
      </c>
      <c r="I16" s="115">
        <v>27074</v>
      </c>
      <c r="J16" s="114">
        <v>19481</v>
      </c>
      <c r="K16" s="114">
        <v>7593</v>
      </c>
      <c r="L16" s="423">
        <v>10276</v>
      </c>
      <c r="M16" s="424">
        <v>8626</v>
      </c>
    </row>
    <row r="17" spans="1:13" s="110" customFormat="1" ht="11.1" customHeight="1" x14ac:dyDescent="0.2">
      <c r="A17" s="422" t="s">
        <v>389</v>
      </c>
      <c r="B17" s="115">
        <v>87011</v>
      </c>
      <c r="C17" s="114">
        <v>46205</v>
      </c>
      <c r="D17" s="114">
        <v>40806</v>
      </c>
      <c r="E17" s="114">
        <v>66639</v>
      </c>
      <c r="F17" s="114">
        <v>20135</v>
      </c>
      <c r="G17" s="114">
        <v>10747</v>
      </c>
      <c r="H17" s="114">
        <v>25051</v>
      </c>
      <c r="I17" s="115">
        <v>27192</v>
      </c>
      <c r="J17" s="114">
        <v>19559</v>
      </c>
      <c r="K17" s="114">
        <v>7633</v>
      </c>
      <c r="L17" s="423">
        <v>6415</v>
      </c>
      <c r="M17" s="424">
        <v>6755</v>
      </c>
    </row>
    <row r="18" spans="1:13" ht="15" customHeight="1" x14ac:dyDescent="0.2">
      <c r="A18" s="422" t="s">
        <v>391</v>
      </c>
      <c r="B18" s="115">
        <v>86487</v>
      </c>
      <c r="C18" s="114">
        <v>45819</v>
      </c>
      <c r="D18" s="114">
        <v>40668</v>
      </c>
      <c r="E18" s="114">
        <v>65444</v>
      </c>
      <c r="F18" s="114">
        <v>20782</v>
      </c>
      <c r="G18" s="114">
        <v>10259</v>
      </c>
      <c r="H18" s="114">
        <v>25228</v>
      </c>
      <c r="I18" s="115">
        <v>26928</v>
      </c>
      <c r="J18" s="114">
        <v>19473</v>
      </c>
      <c r="K18" s="114">
        <v>7455</v>
      </c>
      <c r="L18" s="423">
        <v>7419</v>
      </c>
      <c r="M18" s="424">
        <v>8027</v>
      </c>
    </row>
    <row r="19" spans="1:13" ht="11.1" customHeight="1" x14ac:dyDescent="0.2">
      <c r="A19" s="422" t="s">
        <v>387</v>
      </c>
      <c r="B19" s="115">
        <v>86635</v>
      </c>
      <c r="C19" s="114">
        <v>45979</v>
      </c>
      <c r="D19" s="114">
        <v>40656</v>
      </c>
      <c r="E19" s="114">
        <v>65356</v>
      </c>
      <c r="F19" s="114">
        <v>21044</v>
      </c>
      <c r="G19" s="114">
        <v>9749</v>
      </c>
      <c r="H19" s="114">
        <v>25639</v>
      </c>
      <c r="I19" s="115">
        <v>27405</v>
      </c>
      <c r="J19" s="114">
        <v>19783</v>
      </c>
      <c r="K19" s="114">
        <v>7622</v>
      </c>
      <c r="L19" s="423">
        <v>6530</v>
      </c>
      <c r="M19" s="424">
        <v>6441</v>
      </c>
    </row>
    <row r="20" spans="1:13" ht="11.1" customHeight="1" x14ac:dyDescent="0.2">
      <c r="A20" s="422" t="s">
        <v>388</v>
      </c>
      <c r="B20" s="115">
        <v>88681</v>
      </c>
      <c r="C20" s="114">
        <v>46957</v>
      </c>
      <c r="D20" s="114">
        <v>41724</v>
      </c>
      <c r="E20" s="114">
        <v>66975</v>
      </c>
      <c r="F20" s="114">
        <v>21365</v>
      </c>
      <c r="G20" s="114">
        <v>10881</v>
      </c>
      <c r="H20" s="114">
        <v>26206</v>
      </c>
      <c r="I20" s="115">
        <v>27378</v>
      </c>
      <c r="J20" s="114">
        <v>19432</v>
      </c>
      <c r="K20" s="114">
        <v>7946</v>
      </c>
      <c r="L20" s="423">
        <v>9817</v>
      </c>
      <c r="M20" s="424">
        <v>8199</v>
      </c>
    </row>
    <row r="21" spans="1:13" s="110" customFormat="1" ht="11.1" customHeight="1" x14ac:dyDescent="0.2">
      <c r="A21" s="422" t="s">
        <v>389</v>
      </c>
      <c r="B21" s="115">
        <v>88347</v>
      </c>
      <c r="C21" s="114">
        <v>46347</v>
      </c>
      <c r="D21" s="114">
        <v>42000</v>
      </c>
      <c r="E21" s="114">
        <v>66662</v>
      </c>
      <c r="F21" s="114">
        <v>21596</v>
      </c>
      <c r="G21" s="114">
        <v>10531</v>
      </c>
      <c r="H21" s="114">
        <v>26487</v>
      </c>
      <c r="I21" s="115">
        <v>27880</v>
      </c>
      <c r="J21" s="114">
        <v>19794</v>
      </c>
      <c r="K21" s="114">
        <v>8086</v>
      </c>
      <c r="L21" s="423">
        <v>5672</v>
      </c>
      <c r="M21" s="424">
        <v>6564</v>
      </c>
    </row>
    <row r="22" spans="1:13" ht="15" customHeight="1" x14ac:dyDescent="0.2">
      <c r="A22" s="422" t="s">
        <v>392</v>
      </c>
      <c r="B22" s="115">
        <v>87870</v>
      </c>
      <c r="C22" s="114">
        <v>45925</v>
      </c>
      <c r="D22" s="114">
        <v>41945</v>
      </c>
      <c r="E22" s="114">
        <v>65916</v>
      </c>
      <c r="F22" s="114">
        <v>21651</v>
      </c>
      <c r="G22" s="114">
        <v>10001</v>
      </c>
      <c r="H22" s="114">
        <v>26769</v>
      </c>
      <c r="I22" s="115">
        <v>27597</v>
      </c>
      <c r="J22" s="114">
        <v>19583</v>
      </c>
      <c r="K22" s="114">
        <v>8014</v>
      </c>
      <c r="L22" s="423">
        <v>7036</v>
      </c>
      <c r="M22" s="424">
        <v>7499</v>
      </c>
    </row>
    <row r="23" spans="1:13" ht="11.1" customHeight="1" x14ac:dyDescent="0.2">
      <c r="A23" s="422" t="s">
        <v>387</v>
      </c>
      <c r="B23" s="115">
        <v>87750</v>
      </c>
      <c r="C23" s="114">
        <v>46137</v>
      </c>
      <c r="D23" s="114">
        <v>41613</v>
      </c>
      <c r="E23" s="114">
        <v>65731</v>
      </c>
      <c r="F23" s="114">
        <v>21689</v>
      </c>
      <c r="G23" s="114">
        <v>9647</v>
      </c>
      <c r="H23" s="114">
        <v>27085</v>
      </c>
      <c r="I23" s="115">
        <v>28052</v>
      </c>
      <c r="J23" s="114">
        <v>19931</v>
      </c>
      <c r="K23" s="114">
        <v>8121</v>
      </c>
      <c r="L23" s="423">
        <v>5951</v>
      </c>
      <c r="M23" s="424">
        <v>5923</v>
      </c>
    </row>
    <row r="24" spans="1:13" ht="11.1" customHeight="1" x14ac:dyDescent="0.2">
      <c r="A24" s="422" t="s">
        <v>388</v>
      </c>
      <c r="B24" s="115">
        <v>89862</v>
      </c>
      <c r="C24" s="114">
        <v>47316</v>
      </c>
      <c r="D24" s="114">
        <v>42546</v>
      </c>
      <c r="E24" s="114">
        <v>66355</v>
      </c>
      <c r="F24" s="114">
        <v>22025</v>
      </c>
      <c r="G24" s="114">
        <v>10837</v>
      </c>
      <c r="H24" s="114">
        <v>27400</v>
      </c>
      <c r="I24" s="115">
        <v>28455</v>
      </c>
      <c r="J24" s="114">
        <v>19849</v>
      </c>
      <c r="K24" s="114">
        <v>8606</v>
      </c>
      <c r="L24" s="423">
        <v>9541</v>
      </c>
      <c r="M24" s="424">
        <v>7757</v>
      </c>
    </row>
    <row r="25" spans="1:13" s="110" customFormat="1" ht="11.1" customHeight="1" x14ac:dyDescent="0.2">
      <c r="A25" s="422" t="s">
        <v>389</v>
      </c>
      <c r="B25" s="115">
        <v>89419</v>
      </c>
      <c r="C25" s="114">
        <v>46780</v>
      </c>
      <c r="D25" s="114">
        <v>42639</v>
      </c>
      <c r="E25" s="114">
        <v>65757</v>
      </c>
      <c r="F25" s="114">
        <v>22181</v>
      </c>
      <c r="G25" s="114">
        <v>10478</v>
      </c>
      <c r="H25" s="114">
        <v>27600</v>
      </c>
      <c r="I25" s="115">
        <v>28317</v>
      </c>
      <c r="J25" s="114">
        <v>19825</v>
      </c>
      <c r="K25" s="114">
        <v>8492</v>
      </c>
      <c r="L25" s="423">
        <v>5552</v>
      </c>
      <c r="M25" s="424">
        <v>6170</v>
      </c>
    </row>
    <row r="26" spans="1:13" ht="15" customHeight="1" x14ac:dyDescent="0.2">
      <c r="A26" s="422" t="s">
        <v>393</v>
      </c>
      <c r="B26" s="115">
        <v>89123</v>
      </c>
      <c r="C26" s="114">
        <v>46711</v>
      </c>
      <c r="D26" s="114">
        <v>42412</v>
      </c>
      <c r="E26" s="114">
        <v>65438</v>
      </c>
      <c r="F26" s="114">
        <v>22200</v>
      </c>
      <c r="G26" s="114">
        <v>10129</v>
      </c>
      <c r="H26" s="114">
        <v>27738</v>
      </c>
      <c r="I26" s="115">
        <v>27758</v>
      </c>
      <c r="J26" s="114">
        <v>19528</v>
      </c>
      <c r="K26" s="114">
        <v>8230</v>
      </c>
      <c r="L26" s="423">
        <v>7049</v>
      </c>
      <c r="M26" s="424">
        <v>7161</v>
      </c>
    </row>
    <row r="27" spans="1:13" ht="11.1" customHeight="1" x14ac:dyDescent="0.2">
      <c r="A27" s="422" t="s">
        <v>387</v>
      </c>
      <c r="B27" s="115">
        <v>89601</v>
      </c>
      <c r="C27" s="114">
        <v>47099</v>
      </c>
      <c r="D27" s="114">
        <v>42502</v>
      </c>
      <c r="E27" s="114">
        <v>65551</v>
      </c>
      <c r="F27" s="114">
        <v>22591</v>
      </c>
      <c r="G27" s="114">
        <v>9750</v>
      </c>
      <c r="H27" s="114">
        <v>28240</v>
      </c>
      <c r="I27" s="115">
        <v>28102</v>
      </c>
      <c r="J27" s="114">
        <v>19748</v>
      </c>
      <c r="K27" s="114">
        <v>8354</v>
      </c>
      <c r="L27" s="423">
        <v>6693</v>
      </c>
      <c r="M27" s="424">
        <v>6406</v>
      </c>
    </row>
    <row r="28" spans="1:13" ht="11.1" customHeight="1" x14ac:dyDescent="0.2">
      <c r="A28" s="422" t="s">
        <v>388</v>
      </c>
      <c r="B28" s="115">
        <v>91347</v>
      </c>
      <c r="C28" s="114">
        <v>47982</v>
      </c>
      <c r="D28" s="114">
        <v>43365</v>
      </c>
      <c r="E28" s="114">
        <v>67104</v>
      </c>
      <c r="F28" s="114">
        <v>22913</v>
      </c>
      <c r="G28" s="114">
        <v>10849</v>
      </c>
      <c r="H28" s="114">
        <v>28568</v>
      </c>
      <c r="I28" s="115">
        <v>28524</v>
      </c>
      <c r="J28" s="114">
        <v>19892</v>
      </c>
      <c r="K28" s="114">
        <v>8632</v>
      </c>
      <c r="L28" s="423">
        <v>9436</v>
      </c>
      <c r="M28" s="424">
        <v>8061</v>
      </c>
    </row>
    <row r="29" spans="1:13" s="110" customFormat="1" ht="11.1" customHeight="1" x14ac:dyDescent="0.2">
      <c r="A29" s="422" t="s">
        <v>389</v>
      </c>
      <c r="B29" s="115">
        <v>90717</v>
      </c>
      <c r="C29" s="114">
        <v>47447</v>
      </c>
      <c r="D29" s="114">
        <v>43270</v>
      </c>
      <c r="E29" s="114">
        <v>67708</v>
      </c>
      <c r="F29" s="114">
        <v>22949</v>
      </c>
      <c r="G29" s="114">
        <v>10521</v>
      </c>
      <c r="H29" s="114">
        <v>28676</v>
      </c>
      <c r="I29" s="115">
        <v>28393</v>
      </c>
      <c r="J29" s="114">
        <v>19808</v>
      </c>
      <c r="K29" s="114">
        <v>8585</v>
      </c>
      <c r="L29" s="423">
        <v>6160</v>
      </c>
      <c r="M29" s="424">
        <v>6557</v>
      </c>
    </row>
    <row r="30" spans="1:13" ht="15" customHeight="1" x14ac:dyDescent="0.2">
      <c r="A30" s="422" t="s">
        <v>394</v>
      </c>
      <c r="B30" s="115">
        <v>91809</v>
      </c>
      <c r="C30" s="114">
        <v>48015</v>
      </c>
      <c r="D30" s="114">
        <v>43794</v>
      </c>
      <c r="E30" s="114">
        <v>68180</v>
      </c>
      <c r="F30" s="114">
        <v>23587</v>
      </c>
      <c r="G30" s="114">
        <v>10437</v>
      </c>
      <c r="H30" s="114">
        <v>29058</v>
      </c>
      <c r="I30" s="115">
        <v>27538</v>
      </c>
      <c r="J30" s="114">
        <v>19294</v>
      </c>
      <c r="K30" s="114">
        <v>8244</v>
      </c>
      <c r="L30" s="423">
        <v>8647</v>
      </c>
      <c r="M30" s="424">
        <v>7575</v>
      </c>
    </row>
    <row r="31" spans="1:13" ht="11.1" customHeight="1" x14ac:dyDescent="0.2">
      <c r="A31" s="422" t="s">
        <v>387</v>
      </c>
      <c r="B31" s="115">
        <v>92523</v>
      </c>
      <c r="C31" s="114">
        <v>48582</v>
      </c>
      <c r="D31" s="114">
        <v>43941</v>
      </c>
      <c r="E31" s="114">
        <v>68459</v>
      </c>
      <c r="F31" s="114">
        <v>24031</v>
      </c>
      <c r="G31" s="114">
        <v>10180</v>
      </c>
      <c r="H31" s="114">
        <v>29497</v>
      </c>
      <c r="I31" s="115">
        <v>28104</v>
      </c>
      <c r="J31" s="114">
        <v>19656</v>
      </c>
      <c r="K31" s="114">
        <v>8448</v>
      </c>
      <c r="L31" s="423">
        <v>7527</v>
      </c>
      <c r="M31" s="424">
        <v>6762</v>
      </c>
    </row>
    <row r="32" spans="1:13" ht="11.1" customHeight="1" x14ac:dyDescent="0.2">
      <c r="A32" s="422" t="s">
        <v>388</v>
      </c>
      <c r="B32" s="115">
        <v>94762</v>
      </c>
      <c r="C32" s="114">
        <v>49813</v>
      </c>
      <c r="D32" s="114">
        <v>44949</v>
      </c>
      <c r="E32" s="114">
        <v>70278</v>
      </c>
      <c r="F32" s="114">
        <v>24460</v>
      </c>
      <c r="G32" s="114">
        <v>11339</v>
      </c>
      <c r="H32" s="114">
        <v>29980</v>
      </c>
      <c r="I32" s="115">
        <v>28153</v>
      </c>
      <c r="J32" s="114">
        <v>19361</v>
      </c>
      <c r="K32" s="114">
        <v>8792</v>
      </c>
      <c r="L32" s="423">
        <v>9834</v>
      </c>
      <c r="M32" s="424">
        <v>8131</v>
      </c>
    </row>
    <row r="33" spans="1:13" s="110" customFormat="1" ht="11.1" customHeight="1" x14ac:dyDescent="0.2">
      <c r="A33" s="422" t="s">
        <v>389</v>
      </c>
      <c r="B33" s="115">
        <v>94102</v>
      </c>
      <c r="C33" s="114">
        <v>49070</v>
      </c>
      <c r="D33" s="114">
        <v>45032</v>
      </c>
      <c r="E33" s="114">
        <v>69447</v>
      </c>
      <c r="F33" s="114">
        <v>24637</v>
      </c>
      <c r="G33" s="114">
        <v>10906</v>
      </c>
      <c r="H33" s="114">
        <v>30114</v>
      </c>
      <c r="I33" s="115">
        <v>28070</v>
      </c>
      <c r="J33" s="114">
        <v>19356</v>
      </c>
      <c r="K33" s="114">
        <v>8714</v>
      </c>
      <c r="L33" s="423">
        <v>6406</v>
      </c>
      <c r="M33" s="424">
        <v>6885</v>
      </c>
    </row>
    <row r="34" spans="1:13" ht="15" customHeight="1" x14ac:dyDescent="0.2">
      <c r="A34" s="422" t="s">
        <v>395</v>
      </c>
      <c r="B34" s="115">
        <v>93340</v>
      </c>
      <c r="C34" s="114">
        <v>48683</v>
      </c>
      <c r="D34" s="114">
        <v>44657</v>
      </c>
      <c r="E34" s="114">
        <v>68740</v>
      </c>
      <c r="F34" s="114">
        <v>24585</v>
      </c>
      <c r="G34" s="114">
        <v>10351</v>
      </c>
      <c r="H34" s="114">
        <v>30252</v>
      </c>
      <c r="I34" s="115">
        <v>27790</v>
      </c>
      <c r="J34" s="114">
        <v>19085</v>
      </c>
      <c r="K34" s="114">
        <v>8705</v>
      </c>
      <c r="L34" s="423">
        <v>7271</v>
      </c>
      <c r="M34" s="424">
        <v>8027</v>
      </c>
    </row>
    <row r="35" spans="1:13" ht="11.1" customHeight="1" x14ac:dyDescent="0.2">
      <c r="A35" s="422" t="s">
        <v>387</v>
      </c>
      <c r="B35" s="115">
        <v>93863</v>
      </c>
      <c r="C35" s="114">
        <v>49113</v>
      </c>
      <c r="D35" s="114">
        <v>44750</v>
      </c>
      <c r="E35" s="114">
        <v>69083</v>
      </c>
      <c r="F35" s="114">
        <v>24770</v>
      </c>
      <c r="G35" s="114">
        <v>10125</v>
      </c>
      <c r="H35" s="114">
        <v>30739</v>
      </c>
      <c r="I35" s="115">
        <v>28111</v>
      </c>
      <c r="J35" s="114">
        <v>19351</v>
      </c>
      <c r="K35" s="114">
        <v>8760</v>
      </c>
      <c r="L35" s="423">
        <v>7477</v>
      </c>
      <c r="M35" s="424">
        <v>6899</v>
      </c>
    </row>
    <row r="36" spans="1:13" ht="11.1" customHeight="1" x14ac:dyDescent="0.2">
      <c r="A36" s="422" t="s">
        <v>388</v>
      </c>
      <c r="B36" s="115">
        <v>95916</v>
      </c>
      <c r="C36" s="114">
        <v>50329</v>
      </c>
      <c r="D36" s="114">
        <v>45587</v>
      </c>
      <c r="E36" s="114">
        <v>70959</v>
      </c>
      <c r="F36" s="114">
        <v>24952</v>
      </c>
      <c r="G36" s="114">
        <v>11280</v>
      </c>
      <c r="H36" s="114">
        <v>31093</v>
      </c>
      <c r="I36" s="115">
        <v>28204</v>
      </c>
      <c r="J36" s="114">
        <v>19041</v>
      </c>
      <c r="K36" s="114">
        <v>9163</v>
      </c>
      <c r="L36" s="423">
        <v>11852</v>
      </c>
      <c r="M36" s="424">
        <v>9960</v>
      </c>
    </row>
    <row r="37" spans="1:13" s="110" customFormat="1" ht="11.1" customHeight="1" x14ac:dyDescent="0.2">
      <c r="A37" s="422" t="s">
        <v>389</v>
      </c>
      <c r="B37" s="115">
        <v>96019</v>
      </c>
      <c r="C37" s="114">
        <v>50300</v>
      </c>
      <c r="D37" s="114">
        <v>45719</v>
      </c>
      <c r="E37" s="114">
        <v>70891</v>
      </c>
      <c r="F37" s="114">
        <v>25126</v>
      </c>
      <c r="G37" s="114">
        <v>11072</v>
      </c>
      <c r="H37" s="114">
        <v>31342</v>
      </c>
      <c r="I37" s="115">
        <v>28393</v>
      </c>
      <c r="J37" s="114">
        <v>19254</v>
      </c>
      <c r="K37" s="114">
        <v>9139</v>
      </c>
      <c r="L37" s="423">
        <v>7653</v>
      </c>
      <c r="M37" s="424">
        <v>7515</v>
      </c>
    </row>
    <row r="38" spans="1:13" ht="15" customHeight="1" x14ac:dyDescent="0.2">
      <c r="A38" s="425" t="s">
        <v>396</v>
      </c>
      <c r="B38" s="115">
        <v>95618</v>
      </c>
      <c r="C38" s="114">
        <v>50098</v>
      </c>
      <c r="D38" s="114">
        <v>45520</v>
      </c>
      <c r="E38" s="114">
        <v>70517</v>
      </c>
      <c r="F38" s="114">
        <v>25101</v>
      </c>
      <c r="G38" s="114">
        <v>10608</v>
      </c>
      <c r="H38" s="114">
        <v>31605</v>
      </c>
      <c r="I38" s="115">
        <v>27873</v>
      </c>
      <c r="J38" s="114">
        <v>18815</v>
      </c>
      <c r="K38" s="114">
        <v>9058</v>
      </c>
      <c r="L38" s="423">
        <v>7683</v>
      </c>
      <c r="M38" s="424">
        <v>8358</v>
      </c>
    </row>
    <row r="39" spans="1:13" ht="11.1" customHeight="1" x14ac:dyDescent="0.2">
      <c r="A39" s="422" t="s">
        <v>387</v>
      </c>
      <c r="B39" s="115">
        <v>96392</v>
      </c>
      <c r="C39" s="114">
        <v>50756</v>
      </c>
      <c r="D39" s="114">
        <v>45636</v>
      </c>
      <c r="E39" s="114">
        <v>70808</v>
      </c>
      <c r="F39" s="114">
        <v>25584</v>
      </c>
      <c r="G39" s="114">
        <v>10434</v>
      </c>
      <c r="H39" s="114">
        <v>32116</v>
      </c>
      <c r="I39" s="115">
        <v>28366</v>
      </c>
      <c r="J39" s="114">
        <v>19134</v>
      </c>
      <c r="K39" s="114">
        <v>9232</v>
      </c>
      <c r="L39" s="423">
        <v>7884</v>
      </c>
      <c r="M39" s="424">
        <v>6944</v>
      </c>
    </row>
    <row r="40" spans="1:13" ht="11.1" customHeight="1" x14ac:dyDescent="0.2">
      <c r="A40" s="425" t="s">
        <v>388</v>
      </c>
      <c r="B40" s="115">
        <v>98129</v>
      </c>
      <c r="C40" s="114">
        <v>51725</v>
      </c>
      <c r="D40" s="114">
        <v>46404</v>
      </c>
      <c r="E40" s="114">
        <v>72218</v>
      </c>
      <c r="F40" s="114">
        <v>25911</v>
      </c>
      <c r="G40" s="114">
        <v>11524</v>
      </c>
      <c r="H40" s="114">
        <v>32376</v>
      </c>
      <c r="I40" s="115">
        <v>28187</v>
      </c>
      <c r="J40" s="114">
        <v>18707</v>
      </c>
      <c r="K40" s="114">
        <v>9480</v>
      </c>
      <c r="L40" s="423">
        <v>11394</v>
      </c>
      <c r="M40" s="424">
        <v>9570</v>
      </c>
    </row>
    <row r="41" spans="1:13" s="110" customFormat="1" ht="11.1" customHeight="1" x14ac:dyDescent="0.2">
      <c r="A41" s="422" t="s">
        <v>389</v>
      </c>
      <c r="B41" s="115">
        <v>98004</v>
      </c>
      <c r="C41" s="114">
        <v>51528</v>
      </c>
      <c r="D41" s="114">
        <v>46476</v>
      </c>
      <c r="E41" s="114">
        <v>71853</v>
      </c>
      <c r="F41" s="114">
        <v>26151</v>
      </c>
      <c r="G41" s="114">
        <v>11345</v>
      </c>
      <c r="H41" s="114">
        <v>32574</v>
      </c>
      <c r="I41" s="115">
        <v>28257</v>
      </c>
      <c r="J41" s="114">
        <v>18813</v>
      </c>
      <c r="K41" s="114">
        <v>9444</v>
      </c>
      <c r="L41" s="423">
        <v>7724</v>
      </c>
      <c r="M41" s="424">
        <v>7958</v>
      </c>
    </row>
    <row r="42" spans="1:13" ht="15" customHeight="1" x14ac:dyDescent="0.2">
      <c r="A42" s="422" t="s">
        <v>397</v>
      </c>
      <c r="B42" s="115">
        <v>97481</v>
      </c>
      <c r="C42" s="114">
        <v>51166</v>
      </c>
      <c r="D42" s="114">
        <v>46315</v>
      </c>
      <c r="E42" s="114">
        <v>71196</v>
      </c>
      <c r="F42" s="114">
        <v>26285</v>
      </c>
      <c r="G42" s="114">
        <v>10828</v>
      </c>
      <c r="H42" s="114">
        <v>32763</v>
      </c>
      <c r="I42" s="115">
        <v>26998</v>
      </c>
      <c r="J42" s="114">
        <v>17793</v>
      </c>
      <c r="K42" s="114">
        <v>9205</v>
      </c>
      <c r="L42" s="423">
        <v>9253</v>
      </c>
      <c r="M42" s="424">
        <v>9672</v>
      </c>
    </row>
    <row r="43" spans="1:13" ht="11.1" customHeight="1" x14ac:dyDescent="0.2">
      <c r="A43" s="422" t="s">
        <v>387</v>
      </c>
      <c r="B43" s="115">
        <v>97940</v>
      </c>
      <c r="C43" s="114">
        <v>51671</v>
      </c>
      <c r="D43" s="114">
        <v>46269</v>
      </c>
      <c r="E43" s="114">
        <v>71278</v>
      </c>
      <c r="F43" s="114">
        <v>26662</v>
      </c>
      <c r="G43" s="114">
        <v>10504</v>
      </c>
      <c r="H43" s="114">
        <v>33132</v>
      </c>
      <c r="I43" s="115">
        <v>27382</v>
      </c>
      <c r="J43" s="114">
        <v>18040</v>
      </c>
      <c r="K43" s="114">
        <v>9342</v>
      </c>
      <c r="L43" s="423">
        <v>8721</v>
      </c>
      <c r="M43" s="424">
        <v>8288</v>
      </c>
    </row>
    <row r="44" spans="1:13" ht="11.1" customHeight="1" x14ac:dyDescent="0.2">
      <c r="A44" s="422" t="s">
        <v>388</v>
      </c>
      <c r="B44" s="115">
        <v>100790</v>
      </c>
      <c r="C44" s="114">
        <v>53145</v>
      </c>
      <c r="D44" s="114">
        <v>47645</v>
      </c>
      <c r="E44" s="114">
        <v>73764</v>
      </c>
      <c r="F44" s="114">
        <v>27026</v>
      </c>
      <c r="G44" s="114">
        <v>11716</v>
      </c>
      <c r="H44" s="114">
        <v>33738</v>
      </c>
      <c r="I44" s="115">
        <v>27620</v>
      </c>
      <c r="J44" s="114">
        <v>17846</v>
      </c>
      <c r="K44" s="114">
        <v>9774</v>
      </c>
      <c r="L44" s="423">
        <v>12781</v>
      </c>
      <c r="M44" s="424">
        <v>10236</v>
      </c>
    </row>
    <row r="45" spans="1:13" s="110" customFormat="1" ht="11.1" customHeight="1" x14ac:dyDescent="0.2">
      <c r="A45" s="422" t="s">
        <v>389</v>
      </c>
      <c r="B45" s="115">
        <v>100413</v>
      </c>
      <c r="C45" s="114">
        <v>53242</v>
      </c>
      <c r="D45" s="114">
        <v>47171</v>
      </c>
      <c r="E45" s="114">
        <v>73412</v>
      </c>
      <c r="F45" s="114">
        <v>27001</v>
      </c>
      <c r="G45" s="114">
        <v>11291</v>
      </c>
      <c r="H45" s="114">
        <v>34009</v>
      </c>
      <c r="I45" s="115">
        <v>26122</v>
      </c>
      <c r="J45" s="114">
        <v>16669</v>
      </c>
      <c r="K45" s="114">
        <v>9453</v>
      </c>
      <c r="L45" s="423">
        <v>9464</v>
      </c>
      <c r="M45" s="424">
        <v>9223</v>
      </c>
    </row>
    <row r="46" spans="1:13" ht="15" customHeight="1" x14ac:dyDescent="0.2">
      <c r="A46" s="422" t="s">
        <v>398</v>
      </c>
      <c r="B46" s="115">
        <v>100062</v>
      </c>
      <c r="C46" s="114">
        <v>52961</v>
      </c>
      <c r="D46" s="114">
        <v>47101</v>
      </c>
      <c r="E46" s="114">
        <v>72968</v>
      </c>
      <c r="F46" s="114">
        <v>27094</v>
      </c>
      <c r="G46" s="114">
        <v>10836</v>
      </c>
      <c r="H46" s="114">
        <v>34186</v>
      </c>
      <c r="I46" s="115">
        <v>25873</v>
      </c>
      <c r="J46" s="114">
        <v>16493</v>
      </c>
      <c r="K46" s="114">
        <v>9380</v>
      </c>
      <c r="L46" s="423">
        <v>8747</v>
      </c>
      <c r="M46" s="424">
        <v>9080</v>
      </c>
    </row>
    <row r="47" spans="1:13" ht="11.1" customHeight="1" x14ac:dyDescent="0.2">
      <c r="A47" s="422" t="s">
        <v>387</v>
      </c>
      <c r="B47" s="115">
        <v>100119</v>
      </c>
      <c r="C47" s="114">
        <v>53077</v>
      </c>
      <c r="D47" s="114">
        <v>47042</v>
      </c>
      <c r="E47" s="114">
        <v>72731</v>
      </c>
      <c r="F47" s="114">
        <v>27388</v>
      </c>
      <c r="G47" s="114">
        <v>10513</v>
      </c>
      <c r="H47" s="114">
        <v>34500</v>
      </c>
      <c r="I47" s="115">
        <v>26139</v>
      </c>
      <c r="J47" s="114">
        <v>16638</v>
      </c>
      <c r="K47" s="114">
        <v>9501</v>
      </c>
      <c r="L47" s="423">
        <v>7781</v>
      </c>
      <c r="M47" s="424">
        <v>7876</v>
      </c>
    </row>
    <row r="48" spans="1:13" ht="11.1" customHeight="1" x14ac:dyDescent="0.2">
      <c r="A48" s="422" t="s">
        <v>388</v>
      </c>
      <c r="B48" s="115">
        <v>103209</v>
      </c>
      <c r="C48" s="114">
        <v>54994</v>
      </c>
      <c r="D48" s="114">
        <v>48215</v>
      </c>
      <c r="E48" s="114">
        <v>75418</v>
      </c>
      <c r="F48" s="114">
        <v>27791</v>
      </c>
      <c r="G48" s="114">
        <v>11856</v>
      </c>
      <c r="H48" s="114">
        <v>35066</v>
      </c>
      <c r="I48" s="115">
        <v>26041</v>
      </c>
      <c r="J48" s="114">
        <v>16213</v>
      </c>
      <c r="K48" s="114">
        <v>9828</v>
      </c>
      <c r="L48" s="423">
        <v>12312</v>
      </c>
      <c r="M48" s="424">
        <v>9570</v>
      </c>
    </row>
    <row r="49" spans="1:17" s="110" customFormat="1" ht="11.1" customHeight="1" x14ac:dyDescent="0.2">
      <c r="A49" s="422" t="s">
        <v>389</v>
      </c>
      <c r="B49" s="115">
        <v>103669</v>
      </c>
      <c r="C49" s="114">
        <v>55265</v>
      </c>
      <c r="D49" s="114">
        <v>48404</v>
      </c>
      <c r="E49" s="114">
        <v>75583</v>
      </c>
      <c r="F49" s="114">
        <v>28086</v>
      </c>
      <c r="G49" s="114">
        <v>11843</v>
      </c>
      <c r="H49" s="114">
        <v>35220</v>
      </c>
      <c r="I49" s="115">
        <v>26022</v>
      </c>
      <c r="J49" s="114">
        <v>16226</v>
      </c>
      <c r="K49" s="114">
        <v>9796</v>
      </c>
      <c r="L49" s="423">
        <v>8768</v>
      </c>
      <c r="M49" s="424">
        <v>8412</v>
      </c>
    </row>
    <row r="50" spans="1:17" ht="15" customHeight="1" x14ac:dyDescent="0.2">
      <c r="A50" s="422" t="s">
        <v>399</v>
      </c>
      <c r="B50" s="143">
        <v>102981</v>
      </c>
      <c r="C50" s="144">
        <v>54722</v>
      </c>
      <c r="D50" s="144">
        <v>48259</v>
      </c>
      <c r="E50" s="144">
        <v>74625</v>
      </c>
      <c r="F50" s="144">
        <v>28356</v>
      </c>
      <c r="G50" s="144">
        <v>11363</v>
      </c>
      <c r="H50" s="144">
        <v>35252</v>
      </c>
      <c r="I50" s="143">
        <v>25228</v>
      </c>
      <c r="J50" s="144">
        <v>15670</v>
      </c>
      <c r="K50" s="144">
        <v>9558</v>
      </c>
      <c r="L50" s="426">
        <v>9233</v>
      </c>
      <c r="M50" s="427">
        <v>10067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2.9171913413683517</v>
      </c>
      <c r="C6" s="480">
        <f>'Tabelle 3.3'!J11</f>
        <v>-2.4929463146909905</v>
      </c>
      <c r="D6" s="481">
        <f t="shared" ref="D6:E9" si="0">IF(OR(AND(B6&gt;=-50,B6&lt;=50),ISNUMBER(B6)=FALSE),B6,"")</f>
        <v>2.9171913413683517</v>
      </c>
      <c r="E6" s="481">
        <f t="shared" si="0"/>
        <v>-2.4929463146909905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2.9171913413683517</v>
      </c>
      <c r="C14" s="480">
        <f>'Tabelle 3.3'!J11</f>
        <v>-2.4929463146909905</v>
      </c>
      <c r="D14" s="481">
        <f>IF(OR(AND(B14&gt;=-50,B14&lt;=50),ISNUMBER(B14)=FALSE),B14,"")</f>
        <v>2.9171913413683517</v>
      </c>
      <c r="E14" s="481">
        <f>IF(OR(AND(C14&gt;=-50,C14&lt;=50),ISNUMBER(C14)=FALSE),C14,"")</f>
        <v>-2.4929463146909905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5.8441558441558445</v>
      </c>
      <c r="C15" s="480">
        <f>'Tabelle 3.3'!J12</f>
        <v>-17.355371900826448</v>
      </c>
      <c r="D15" s="481">
        <f t="shared" ref="D15:E45" si="3">IF(OR(AND(B15&gt;=-50,B15&lt;=50),ISNUMBER(B15)=FALSE),B15,"")</f>
        <v>5.8441558441558445</v>
      </c>
      <c r="E15" s="481">
        <f t="shared" si="3"/>
        <v>-17.355371900826448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1.3206162876008805</v>
      </c>
      <c r="C16" s="480">
        <f>'Tabelle 3.3'!J13</f>
        <v>-24.489795918367346</v>
      </c>
      <c r="D16" s="481">
        <f t="shared" si="3"/>
        <v>1.3206162876008805</v>
      </c>
      <c r="E16" s="481">
        <f t="shared" si="3"/>
        <v>-24.489795918367346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-1.219744615971031</v>
      </c>
      <c r="C17" s="480">
        <f>'Tabelle 3.3'!J14</f>
        <v>-8.0557707203718056</v>
      </c>
      <c r="D17" s="481">
        <f t="shared" si="3"/>
        <v>-1.219744615971031</v>
      </c>
      <c r="E17" s="481">
        <f t="shared" si="3"/>
        <v>-8.0557707203718056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-0.62078272604588391</v>
      </c>
      <c r="C18" s="480">
        <f>'Tabelle 3.3'!J15</f>
        <v>-6.636155606407323</v>
      </c>
      <c r="D18" s="481">
        <f t="shared" si="3"/>
        <v>-0.62078272604588391</v>
      </c>
      <c r="E18" s="481">
        <f t="shared" si="3"/>
        <v>-6.636155606407323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-1.7496892628358351</v>
      </c>
      <c r="C19" s="480">
        <f>'Tabelle 3.3'!J16</f>
        <v>-8.0114449213161656</v>
      </c>
      <c r="D19" s="481">
        <f t="shared" si="3"/>
        <v>-1.7496892628358351</v>
      </c>
      <c r="E19" s="481">
        <f t="shared" si="3"/>
        <v>-8.0114449213161656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0.88776157260621436</v>
      </c>
      <c r="C20" s="480">
        <f>'Tabelle 3.3'!J17</f>
        <v>-12.258064516129032</v>
      </c>
      <c r="D20" s="481">
        <f t="shared" si="3"/>
        <v>0.88776157260621436</v>
      </c>
      <c r="E20" s="481">
        <f t="shared" si="3"/>
        <v>-12.258064516129032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1.0063141278610892</v>
      </c>
      <c r="C21" s="480">
        <f>'Tabelle 3.3'!J18</f>
        <v>-5.2331113225499521</v>
      </c>
      <c r="D21" s="481">
        <f t="shared" si="3"/>
        <v>1.0063141278610892</v>
      </c>
      <c r="E21" s="481">
        <f t="shared" si="3"/>
        <v>-5.2331113225499521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14.663036078965282</v>
      </c>
      <c r="C22" s="480">
        <f>'Tabelle 3.3'!J19</f>
        <v>2.0303383897316221</v>
      </c>
      <c r="D22" s="481">
        <f t="shared" si="3"/>
        <v>14.663036078965282</v>
      </c>
      <c r="E22" s="481">
        <f t="shared" si="3"/>
        <v>2.0303383897316221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-0.77536075813051908</v>
      </c>
      <c r="C23" s="480">
        <f>'Tabelle 3.3'!J20</f>
        <v>-10.072815533980583</v>
      </c>
      <c r="D23" s="481">
        <f t="shared" si="3"/>
        <v>-0.77536075813051908</v>
      </c>
      <c r="E23" s="481">
        <f t="shared" si="3"/>
        <v>-10.072815533980583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-2.7872860635696823</v>
      </c>
      <c r="C24" s="480">
        <f>'Tabelle 3.3'!J21</f>
        <v>-7.4492099322799099</v>
      </c>
      <c r="D24" s="481">
        <f t="shared" si="3"/>
        <v>-2.7872860635696823</v>
      </c>
      <c r="E24" s="481">
        <f t="shared" si="3"/>
        <v>-7.4492099322799099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5.0203527815468112</v>
      </c>
      <c r="C25" s="480">
        <f>'Tabelle 3.3'!J22</f>
        <v>2.816901408450704</v>
      </c>
      <c r="D25" s="481">
        <f t="shared" si="3"/>
        <v>5.0203527815468112</v>
      </c>
      <c r="E25" s="481">
        <f t="shared" si="3"/>
        <v>2.816901408450704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5.3022269353128315E-2</v>
      </c>
      <c r="C26" s="480">
        <f>'Tabelle 3.3'!J23</f>
        <v>-1.9841269841269842</v>
      </c>
      <c r="D26" s="481">
        <f t="shared" si="3"/>
        <v>5.3022269353128315E-2</v>
      </c>
      <c r="E26" s="481">
        <f t="shared" si="3"/>
        <v>-1.9841269841269842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1.0108100519444054</v>
      </c>
      <c r="C27" s="480">
        <f>'Tabelle 3.3'!J24</f>
        <v>-1.4156508061344868</v>
      </c>
      <c r="D27" s="481">
        <f t="shared" si="3"/>
        <v>1.0108100519444054</v>
      </c>
      <c r="E27" s="481">
        <f t="shared" si="3"/>
        <v>-1.4156508061344868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-3.1595576619273302</v>
      </c>
      <c r="C28" s="480">
        <f>'Tabelle 3.3'!J25</f>
        <v>-1.0923845193508115</v>
      </c>
      <c r="D28" s="481">
        <f t="shared" si="3"/>
        <v>-3.1595576619273302</v>
      </c>
      <c r="E28" s="481">
        <f t="shared" si="3"/>
        <v>-1.0923845193508115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-1.2390670553935861</v>
      </c>
      <c r="C29" s="480">
        <f>'Tabelle 3.3'!J26</f>
        <v>-15.584415584415584</v>
      </c>
      <c r="D29" s="481">
        <f t="shared" si="3"/>
        <v>-1.2390670553935861</v>
      </c>
      <c r="E29" s="481">
        <f t="shared" si="3"/>
        <v>-15.584415584415584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3.3846153846153846</v>
      </c>
      <c r="C30" s="480">
        <f>'Tabelle 3.3'!J27</f>
        <v>-4.7619047619047619</v>
      </c>
      <c r="D30" s="481">
        <f t="shared" si="3"/>
        <v>3.3846153846153846</v>
      </c>
      <c r="E30" s="481">
        <f t="shared" si="3"/>
        <v>-4.7619047619047619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10.326530612244898</v>
      </c>
      <c r="C31" s="480">
        <f>'Tabelle 3.3'!J28</f>
        <v>-3.8004750593824226</v>
      </c>
      <c r="D31" s="481">
        <f t="shared" si="3"/>
        <v>10.326530612244898</v>
      </c>
      <c r="E31" s="481">
        <f t="shared" si="3"/>
        <v>-3.8004750593824226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2.8060647205250056</v>
      </c>
      <c r="C32" s="480">
        <f>'Tabelle 3.3'!J29</f>
        <v>0.9696186166774402</v>
      </c>
      <c r="D32" s="481">
        <f t="shared" si="3"/>
        <v>2.8060647205250056</v>
      </c>
      <c r="E32" s="481">
        <f t="shared" si="3"/>
        <v>0.9696186166774402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4.1977906365071016</v>
      </c>
      <c r="C33" s="480">
        <f>'Tabelle 3.3'!J30</f>
        <v>-3.5113386978785663</v>
      </c>
      <c r="D33" s="481">
        <f t="shared" si="3"/>
        <v>4.1977906365071016</v>
      </c>
      <c r="E33" s="481">
        <f t="shared" si="3"/>
        <v>-3.5113386978785663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9.3341630367143741E-2</v>
      </c>
      <c r="C34" s="480">
        <f>'Tabelle 3.3'!J31</f>
        <v>1.80770238407126</v>
      </c>
      <c r="D34" s="481">
        <f t="shared" si="3"/>
        <v>9.3341630367143741E-2</v>
      </c>
      <c r="E34" s="481">
        <f t="shared" si="3"/>
        <v>1.80770238407126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5.8441558441558445</v>
      </c>
      <c r="C37" s="480">
        <f>'Tabelle 3.3'!J34</f>
        <v>-17.355371900826448</v>
      </c>
      <c r="D37" s="481">
        <f t="shared" si="3"/>
        <v>5.8441558441558445</v>
      </c>
      <c r="E37" s="481">
        <f t="shared" si="3"/>
        <v>-17.355371900826448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-0.55475374346022011</v>
      </c>
      <c r="C38" s="480">
        <f>'Tabelle 3.3'!J35</f>
        <v>-7.1518193224592217</v>
      </c>
      <c r="D38" s="481">
        <f t="shared" si="3"/>
        <v>-0.55475374346022011</v>
      </c>
      <c r="E38" s="481">
        <f t="shared" si="3"/>
        <v>-7.1518193224592217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3.9004309513089344</v>
      </c>
      <c r="C39" s="480">
        <f>'Tabelle 3.3'!J36</f>
        <v>-1.9434931506849316</v>
      </c>
      <c r="D39" s="481">
        <f t="shared" si="3"/>
        <v>3.9004309513089344</v>
      </c>
      <c r="E39" s="481">
        <f t="shared" si="3"/>
        <v>-1.9434931506849316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3.9004309513089344</v>
      </c>
      <c r="C45" s="480">
        <f>'Tabelle 3.3'!J36</f>
        <v>-1.9434931506849316</v>
      </c>
      <c r="D45" s="481">
        <f t="shared" si="3"/>
        <v>3.9004309513089344</v>
      </c>
      <c r="E45" s="481">
        <f t="shared" si="3"/>
        <v>-1.9434931506849316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89123</v>
      </c>
      <c r="C51" s="487">
        <v>19528</v>
      </c>
      <c r="D51" s="487">
        <v>8230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89601</v>
      </c>
      <c r="C52" s="487">
        <v>19748</v>
      </c>
      <c r="D52" s="487">
        <v>8354</v>
      </c>
      <c r="E52" s="488">
        <f t="shared" ref="E52:G70" si="11">IF($A$51=37802,IF(COUNTBLANK(B$51:B$70)&gt;0,#N/A,B52/B$51*100),IF(COUNTBLANK(B$51:B$75)&gt;0,#N/A,B52/B$51*100))</f>
        <v>100.5363374213166</v>
      </c>
      <c r="F52" s="488">
        <f t="shared" si="11"/>
        <v>101.12658746415404</v>
      </c>
      <c r="G52" s="488">
        <f t="shared" si="11"/>
        <v>101.50668286755771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91347</v>
      </c>
      <c r="C53" s="487">
        <v>19892</v>
      </c>
      <c r="D53" s="487">
        <v>8632</v>
      </c>
      <c r="E53" s="488">
        <f t="shared" si="11"/>
        <v>102.49542766738105</v>
      </c>
      <c r="F53" s="488">
        <f t="shared" si="11"/>
        <v>101.86399016796395</v>
      </c>
      <c r="G53" s="488">
        <f t="shared" si="11"/>
        <v>104.88456865127583</v>
      </c>
      <c r="H53" s="489">
        <f>IF(ISERROR(L53)=TRUE,IF(MONTH(A53)=MONTH(MAX(A$51:A$75)),A53,""),"")</f>
        <v>41883</v>
      </c>
      <c r="I53" s="488">
        <f t="shared" si="12"/>
        <v>102.49542766738105</v>
      </c>
      <c r="J53" s="488">
        <f t="shared" si="10"/>
        <v>101.86399016796395</v>
      </c>
      <c r="K53" s="488">
        <f t="shared" si="10"/>
        <v>104.88456865127583</v>
      </c>
      <c r="L53" s="488" t="e">
        <f t="shared" si="13"/>
        <v>#N/A</v>
      </c>
    </row>
    <row r="54" spans="1:14" ht="15" customHeight="1" x14ac:dyDescent="0.2">
      <c r="A54" s="490" t="s">
        <v>462</v>
      </c>
      <c r="B54" s="487">
        <v>90717</v>
      </c>
      <c r="C54" s="487">
        <v>19808</v>
      </c>
      <c r="D54" s="487">
        <v>8585</v>
      </c>
      <c r="E54" s="488">
        <f t="shared" si="11"/>
        <v>101.788539434265</v>
      </c>
      <c r="F54" s="488">
        <f t="shared" si="11"/>
        <v>101.43383859074152</v>
      </c>
      <c r="G54" s="488">
        <f t="shared" si="11"/>
        <v>104.3134872417983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91809</v>
      </c>
      <c r="C55" s="487">
        <v>19294</v>
      </c>
      <c r="D55" s="487">
        <v>8244</v>
      </c>
      <c r="E55" s="488">
        <f t="shared" si="11"/>
        <v>103.01381237166612</v>
      </c>
      <c r="F55" s="488">
        <f t="shared" si="11"/>
        <v>98.801720606308891</v>
      </c>
      <c r="G55" s="488">
        <f t="shared" si="11"/>
        <v>100.17010935601458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92523</v>
      </c>
      <c r="C56" s="487">
        <v>19656</v>
      </c>
      <c r="D56" s="487">
        <v>8448</v>
      </c>
      <c r="E56" s="488">
        <f t="shared" si="11"/>
        <v>103.81495236919763</v>
      </c>
      <c r="F56" s="488">
        <f t="shared" si="11"/>
        <v>100.65546907005324</v>
      </c>
      <c r="G56" s="488">
        <f t="shared" si="11"/>
        <v>102.64884568651276</v>
      </c>
      <c r="H56" s="489" t="str">
        <f t="shared" si="14"/>
        <v/>
      </c>
      <c r="I56" s="488" t="str">
        <f t="shared" si="12"/>
        <v/>
      </c>
      <c r="J56" s="488" t="str">
        <f t="shared" si="10"/>
        <v/>
      </c>
      <c r="K56" s="488" t="str">
        <f t="shared" si="10"/>
        <v/>
      </c>
      <c r="L56" s="488" t="e">
        <f t="shared" si="13"/>
        <v>#N/A</v>
      </c>
    </row>
    <row r="57" spans="1:14" ht="15" customHeight="1" x14ac:dyDescent="0.2">
      <c r="A57" s="490">
        <v>42248</v>
      </c>
      <c r="B57" s="487">
        <v>94762</v>
      </c>
      <c r="C57" s="487">
        <v>19361</v>
      </c>
      <c r="D57" s="487">
        <v>8792</v>
      </c>
      <c r="E57" s="488">
        <f t="shared" si="11"/>
        <v>106.32721070879572</v>
      </c>
      <c r="F57" s="488">
        <f t="shared" si="11"/>
        <v>99.144817697664891</v>
      </c>
      <c r="G57" s="488">
        <f t="shared" si="11"/>
        <v>106.82867557715674</v>
      </c>
      <c r="H57" s="489">
        <f t="shared" si="14"/>
        <v>42248</v>
      </c>
      <c r="I57" s="488">
        <f t="shared" si="12"/>
        <v>106.32721070879572</v>
      </c>
      <c r="J57" s="488">
        <f t="shared" si="10"/>
        <v>99.144817697664891</v>
      </c>
      <c r="K57" s="488">
        <f t="shared" si="10"/>
        <v>106.82867557715674</v>
      </c>
      <c r="L57" s="488" t="e">
        <f t="shared" si="13"/>
        <v>#N/A</v>
      </c>
    </row>
    <row r="58" spans="1:14" ht="15" customHeight="1" x14ac:dyDescent="0.2">
      <c r="A58" s="490" t="s">
        <v>465</v>
      </c>
      <c r="B58" s="487">
        <v>94102</v>
      </c>
      <c r="C58" s="487">
        <v>19356</v>
      </c>
      <c r="D58" s="487">
        <v>8714</v>
      </c>
      <c r="E58" s="488">
        <f t="shared" si="11"/>
        <v>105.58666113124558</v>
      </c>
      <c r="F58" s="488">
        <f t="shared" si="11"/>
        <v>99.119213437115945</v>
      </c>
      <c r="G58" s="488">
        <f t="shared" si="11"/>
        <v>105.88092345078979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93340</v>
      </c>
      <c r="C59" s="487">
        <v>19085</v>
      </c>
      <c r="D59" s="487">
        <v>8705</v>
      </c>
      <c r="E59" s="488">
        <f t="shared" si="11"/>
        <v>104.73166298261954</v>
      </c>
      <c r="F59" s="488">
        <f t="shared" si="11"/>
        <v>97.731462515362551</v>
      </c>
      <c r="G59" s="488">
        <f t="shared" si="11"/>
        <v>105.771567436209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93863</v>
      </c>
      <c r="C60" s="487">
        <v>19351</v>
      </c>
      <c r="D60" s="487">
        <v>8760</v>
      </c>
      <c r="E60" s="488">
        <f t="shared" si="11"/>
        <v>105.31849242058729</v>
      </c>
      <c r="F60" s="488">
        <f t="shared" si="11"/>
        <v>99.093609176566972</v>
      </c>
      <c r="G60" s="488">
        <f t="shared" si="11"/>
        <v>106.43985419198057</v>
      </c>
      <c r="H60" s="489" t="str">
        <f t="shared" si="14"/>
        <v/>
      </c>
      <c r="I60" s="488" t="str">
        <f t="shared" si="12"/>
        <v/>
      </c>
      <c r="J60" s="488" t="str">
        <f t="shared" si="10"/>
        <v/>
      </c>
      <c r="K60" s="488" t="str">
        <f t="shared" si="10"/>
        <v/>
      </c>
      <c r="L60" s="488" t="e">
        <f t="shared" si="13"/>
        <v>#N/A</v>
      </c>
    </row>
    <row r="61" spans="1:14" ht="15" customHeight="1" x14ac:dyDescent="0.2">
      <c r="A61" s="490">
        <v>42614</v>
      </c>
      <c r="B61" s="487">
        <v>95916</v>
      </c>
      <c r="C61" s="487">
        <v>19041</v>
      </c>
      <c r="D61" s="487">
        <v>9163</v>
      </c>
      <c r="E61" s="488">
        <f t="shared" si="11"/>
        <v>107.62205042469397</v>
      </c>
      <c r="F61" s="488">
        <f t="shared" si="11"/>
        <v>97.506145022531754</v>
      </c>
      <c r="G61" s="488">
        <f t="shared" si="11"/>
        <v>111.33657351154314</v>
      </c>
      <c r="H61" s="489">
        <f t="shared" si="14"/>
        <v>42614</v>
      </c>
      <c r="I61" s="488">
        <f t="shared" si="12"/>
        <v>107.62205042469397</v>
      </c>
      <c r="J61" s="488">
        <f t="shared" si="10"/>
        <v>97.506145022531754</v>
      </c>
      <c r="K61" s="488">
        <f t="shared" si="10"/>
        <v>111.33657351154314</v>
      </c>
      <c r="L61" s="488" t="e">
        <f t="shared" si="13"/>
        <v>#N/A</v>
      </c>
    </row>
    <row r="62" spans="1:14" ht="15" customHeight="1" x14ac:dyDescent="0.2">
      <c r="A62" s="490" t="s">
        <v>468</v>
      </c>
      <c r="B62" s="487">
        <v>96019</v>
      </c>
      <c r="C62" s="487">
        <v>19254</v>
      </c>
      <c r="D62" s="487">
        <v>9139</v>
      </c>
      <c r="E62" s="488">
        <f t="shared" si="11"/>
        <v>107.73762104058436</v>
      </c>
      <c r="F62" s="488">
        <f t="shared" si="11"/>
        <v>98.596886521917241</v>
      </c>
      <c r="G62" s="488">
        <f t="shared" si="11"/>
        <v>111.04495747266098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95618</v>
      </c>
      <c r="C63" s="487">
        <v>18815</v>
      </c>
      <c r="D63" s="487">
        <v>9058</v>
      </c>
      <c r="E63" s="488">
        <f t="shared" si="11"/>
        <v>107.28768106998194</v>
      </c>
      <c r="F63" s="488">
        <f t="shared" si="11"/>
        <v>96.348832445718969</v>
      </c>
      <c r="G63" s="488">
        <f t="shared" si="11"/>
        <v>110.06075334143377</v>
      </c>
      <c r="H63" s="489" t="str">
        <f t="shared" si="14"/>
        <v/>
      </c>
      <c r="I63" s="488" t="str">
        <f t="shared" si="12"/>
        <v/>
      </c>
      <c r="J63" s="488" t="str">
        <f t="shared" si="10"/>
        <v/>
      </c>
      <c r="K63" s="488" t="str">
        <f t="shared" si="10"/>
        <v/>
      </c>
      <c r="L63" s="488" t="e">
        <f t="shared" si="13"/>
        <v>#N/A</v>
      </c>
    </row>
    <row r="64" spans="1:14" ht="15" customHeight="1" x14ac:dyDescent="0.2">
      <c r="A64" s="490" t="s">
        <v>470</v>
      </c>
      <c r="B64" s="487">
        <v>96392</v>
      </c>
      <c r="C64" s="487">
        <v>19134</v>
      </c>
      <c r="D64" s="487">
        <v>9232</v>
      </c>
      <c r="E64" s="488">
        <f t="shared" si="11"/>
        <v>108.15614375638162</v>
      </c>
      <c r="F64" s="488">
        <f t="shared" si="11"/>
        <v>97.982384268742322</v>
      </c>
      <c r="G64" s="488">
        <f t="shared" si="11"/>
        <v>112.17496962332929</v>
      </c>
      <c r="H64" s="489" t="str">
        <f t="shared" si="14"/>
        <v/>
      </c>
      <c r="I64" s="488" t="str">
        <f t="shared" si="12"/>
        <v/>
      </c>
      <c r="J64" s="488" t="str">
        <f t="shared" si="10"/>
        <v/>
      </c>
      <c r="K64" s="488" t="str">
        <f t="shared" si="10"/>
        <v/>
      </c>
      <c r="L64" s="488" t="e">
        <f t="shared" si="13"/>
        <v>#N/A</v>
      </c>
    </row>
    <row r="65" spans="1:12" ht="15" customHeight="1" x14ac:dyDescent="0.2">
      <c r="A65" s="490">
        <v>42979</v>
      </c>
      <c r="B65" s="487">
        <v>98129</v>
      </c>
      <c r="C65" s="487">
        <v>18707</v>
      </c>
      <c r="D65" s="487">
        <v>9480</v>
      </c>
      <c r="E65" s="488">
        <f t="shared" si="11"/>
        <v>110.10513559911584</v>
      </c>
      <c r="F65" s="488">
        <f t="shared" si="11"/>
        <v>95.795780417861536</v>
      </c>
      <c r="G65" s="488">
        <f t="shared" si="11"/>
        <v>115.1883353584447</v>
      </c>
      <c r="H65" s="489">
        <f t="shared" si="14"/>
        <v>42979</v>
      </c>
      <c r="I65" s="488">
        <f t="shared" si="12"/>
        <v>110.10513559911584</v>
      </c>
      <c r="J65" s="488">
        <f t="shared" si="10"/>
        <v>95.795780417861536</v>
      </c>
      <c r="K65" s="488">
        <f t="shared" si="10"/>
        <v>115.1883353584447</v>
      </c>
      <c r="L65" s="488" t="e">
        <f t="shared" si="13"/>
        <v>#N/A</v>
      </c>
    </row>
    <row r="66" spans="1:12" ht="15" customHeight="1" x14ac:dyDescent="0.2">
      <c r="A66" s="490" t="s">
        <v>471</v>
      </c>
      <c r="B66" s="487">
        <v>98004</v>
      </c>
      <c r="C66" s="487">
        <v>18813</v>
      </c>
      <c r="D66" s="487">
        <v>9444</v>
      </c>
      <c r="E66" s="488">
        <f t="shared" si="11"/>
        <v>109.96487999730708</v>
      </c>
      <c r="F66" s="488">
        <f t="shared" si="11"/>
        <v>96.338590741499388</v>
      </c>
      <c r="G66" s="488">
        <f t="shared" si="11"/>
        <v>114.75091130012152</v>
      </c>
      <c r="H66" s="489" t="str">
        <f t="shared" si="14"/>
        <v/>
      </c>
      <c r="I66" s="488" t="str">
        <f t="shared" si="12"/>
        <v/>
      </c>
      <c r="J66" s="488" t="str">
        <f t="shared" si="10"/>
        <v/>
      </c>
      <c r="K66" s="488" t="str">
        <f t="shared" si="10"/>
        <v/>
      </c>
      <c r="L66" s="488" t="e">
        <f t="shared" si="13"/>
        <v>#N/A</v>
      </c>
    </row>
    <row r="67" spans="1:12" ht="15" customHeight="1" x14ac:dyDescent="0.2">
      <c r="A67" s="490" t="s">
        <v>472</v>
      </c>
      <c r="B67" s="487">
        <v>97481</v>
      </c>
      <c r="C67" s="487">
        <v>17793</v>
      </c>
      <c r="D67" s="487">
        <v>9205</v>
      </c>
      <c r="E67" s="488">
        <f t="shared" si="11"/>
        <v>109.37805055933933</v>
      </c>
      <c r="F67" s="488">
        <f t="shared" si="11"/>
        <v>91.115321589512504</v>
      </c>
      <c r="G67" s="488">
        <f t="shared" si="11"/>
        <v>111.84690157958687</v>
      </c>
      <c r="H67" s="489" t="str">
        <f t="shared" si="14"/>
        <v/>
      </c>
      <c r="I67" s="488" t="str">
        <f t="shared" si="12"/>
        <v/>
      </c>
      <c r="J67" s="488" t="str">
        <f t="shared" si="12"/>
        <v/>
      </c>
      <c r="K67" s="488" t="str">
        <f t="shared" si="12"/>
        <v/>
      </c>
      <c r="L67" s="488" t="e">
        <f t="shared" si="13"/>
        <v>#N/A</v>
      </c>
    </row>
    <row r="68" spans="1:12" ht="15" customHeight="1" x14ac:dyDescent="0.2">
      <c r="A68" s="490" t="s">
        <v>473</v>
      </c>
      <c r="B68" s="487">
        <v>97940</v>
      </c>
      <c r="C68" s="487">
        <v>18040</v>
      </c>
      <c r="D68" s="487">
        <v>9342</v>
      </c>
      <c r="E68" s="488">
        <f t="shared" si="11"/>
        <v>109.89306912918101</v>
      </c>
      <c r="F68" s="488">
        <f t="shared" si="11"/>
        <v>92.380172060630898</v>
      </c>
      <c r="G68" s="488">
        <f t="shared" si="11"/>
        <v>113.51154313487241</v>
      </c>
      <c r="H68" s="489" t="str">
        <f t="shared" si="14"/>
        <v/>
      </c>
      <c r="I68" s="488" t="str">
        <f t="shared" si="12"/>
        <v/>
      </c>
      <c r="J68" s="488" t="str">
        <f t="shared" si="12"/>
        <v/>
      </c>
      <c r="K68" s="488" t="str">
        <f t="shared" si="12"/>
        <v/>
      </c>
      <c r="L68" s="488" t="e">
        <f t="shared" si="13"/>
        <v>#N/A</v>
      </c>
    </row>
    <row r="69" spans="1:12" ht="15" customHeight="1" x14ac:dyDescent="0.2">
      <c r="A69" s="490">
        <v>43344</v>
      </c>
      <c r="B69" s="487">
        <v>100790</v>
      </c>
      <c r="C69" s="487">
        <v>17846</v>
      </c>
      <c r="D69" s="487">
        <v>9774</v>
      </c>
      <c r="E69" s="488">
        <f t="shared" si="11"/>
        <v>113.09089685042019</v>
      </c>
      <c r="F69" s="488">
        <f t="shared" si="11"/>
        <v>91.386726751331423</v>
      </c>
      <c r="G69" s="488">
        <f t="shared" si="11"/>
        <v>118.76063183475092</v>
      </c>
      <c r="H69" s="489">
        <f t="shared" si="14"/>
        <v>43344</v>
      </c>
      <c r="I69" s="488">
        <f t="shared" si="12"/>
        <v>113.09089685042019</v>
      </c>
      <c r="J69" s="488">
        <f t="shared" si="12"/>
        <v>91.386726751331423</v>
      </c>
      <c r="K69" s="488">
        <f t="shared" si="12"/>
        <v>118.76063183475092</v>
      </c>
      <c r="L69" s="488" t="e">
        <f t="shared" si="13"/>
        <v>#N/A</v>
      </c>
    </row>
    <row r="70" spans="1:12" ht="15" customHeight="1" x14ac:dyDescent="0.2">
      <c r="A70" s="490" t="s">
        <v>474</v>
      </c>
      <c r="B70" s="487">
        <v>100413</v>
      </c>
      <c r="C70" s="487">
        <v>16669</v>
      </c>
      <c r="D70" s="487">
        <v>9453</v>
      </c>
      <c r="E70" s="488">
        <f t="shared" si="11"/>
        <v>112.66788595536505</v>
      </c>
      <c r="F70" s="488">
        <f t="shared" si="11"/>
        <v>85.359483818107336</v>
      </c>
      <c r="G70" s="488">
        <f t="shared" si="11"/>
        <v>114.86026731470231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100062</v>
      </c>
      <c r="C71" s="487">
        <v>16493</v>
      </c>
      <c r="D71" s="487">
        <v>9380</v>
      </c>
      <c r="E71" s="491">
        <f t="shared" ref="E71:G75" si="15">IF($A$51=37802,IF(COUNTBLANK(B$51:B$70)&gt;0,#N/A,IF(ISBLANK(B71)=FALSE,B71/B$51*100,#N/A)),IF(COUNTBLANK(B$51:B$75)&gt;0,#N/A,B71/B$51*100))</f>
        <v>112.27404822548613</v>
      </c>
      <c r="F71" s="491">
        <f t="shared" si="15"/>
        <v>84.458213846784105</v>
      </c>
      <c r="G71" s="491">
        <f t="shared" si="15"/>
        <v>113.97326852976914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100119</v>
      </c>
      <c r="C72" s="487">
        <v>16638</v>
      </c>
      <c r="D72" s="487">
        <v>9501</v>
      </c>
      <c r="E72" s="491">
        <f t="shared" si="15"/>
        <v>112.33800477991092</v>
      </c>
      <c r="F72" s="491">
        <f t="shared" si="15"/>
        <v>85.200737402703808</v>
      </c>
      <c r="G72" s="491">
        <f t="shared" si="15"/>
        <v>115.44349939246659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103209</v>
      </c>
      <c r="C73" s="487">
        <v>16213</v>
      </c>
      <c r="D73" s="487">
        <v>9828</v>
      </c>
      <c r="E73" s="491">
        <f t="shared" si="15"/>
        <v>115.80512325662286</v>
      </c>
      <c r="F73" s="491">
        <f t="shared" si="15"/>
        <v>83.024375256042603</v>
      </c>
      <c r="G73" s="491">
        <f t="shared" si="15"/>
        <v>119.41676792223572</v>
      </c>
      <c r="H73" s="492">
        <f>IF(A$51=37802,IF(ISERROR(L73)=TRUE,IF(ISBLANK(A73)=FALSE,IF(MONTH(A73)=MONTH(MAX(A$51:A$75)),A73,""),""),""),IF(ISERROR(L73)=TRUE,IF(MONTH(A73)=MONTH(MAX(A$51:A$75)),A73,""),""))</f>
        <v>43709</v>
      </c>
      <c r="I73" s="488">
        <f t="shared" si="12"/>
        <v>115.80512325662286</v>
      </c>
      <c r="J73" s="488">
        <f t="shared" si="12"/>
        <v>83.024375256042603</v>
      </c>
      <c r="K73" s="488">
        <f t="shared" si="12"/>
        <v>119.41676792223572</v>
      </c>
      <c r="L73" s="488" t="e">
        <f t="shared" si="13"/>
        <v>#N/A</v>
      </c>
    </row>
    <row r="74" spans="1:12" ht="15" customHeight="1" x14ac:dyDescent="0.2">
      <c r="A74" s="490" t="s">
        <v>477</v>
      </c>
      <c r="B74" s="487">
        <v>103669</v>
      </c>
      <c r="C74" s="487">
        <v>16226</v>
      </c>
      <c r="D74" s="487">
        <v>9796</v>
      </c>
      <c r="E74" s="491">
        <f t="shared" si="15"/>
        <v>116.32126387127902</v>
      </c>
      <c r="F74" s="491">
        <f t="shared" si="15"/>
        <v>83.090946333469887</v>
      </c>
      <c r="G74" s="491">
        <f t="shared" si="15"/>
        <v>119.02794653705955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102981</v>
      </c>
      <c r="C75" s="493">
        <v>15670</v>
      </c>
      <c r="D75" s="493">
        <v>9558</v>
      </c>
      <c r="E75" s="491">
        <f t="shared" si="15"/>
        <v>115.54929703892374</v>
      </c>
      <c r="F75" s="491">
        <f t="shared" si="15"/>
        <v>80.243752560426046</v>
      </c>
      <c r="G75" s="491">
        <f t="shared" si="15"/>
        <v>116.13608748481165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115.80512325662286</v>
      </c>
      <c r="J77" s="488">
        <f>IF(J75&lt;&gt;"",J75,IF(J74&lt;&gt;"",J74,IF(J73&lt;&gt;"",J73,IF(J72&lt;&gt;"",J72,IF(J71&lt;&gt;"",J71,IF(J70&lt;&gt;"",J70,""))))))</f>
        <v>83.024375256042603</v>
      </c>
      <c r="K77" s="488">
        <f>IF(K75&lt;&gt;"",K75,IF(K74&lt;&gt;"",K74,IF(K73&lt;&gt;"",K73,IF(K72&lt;&gt;"",K72,IF(K71&lt;&gt;"",K71,IF(K70&lt;&gt;"",K70,""))))))</f>
        <v>119.41676792223572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+15,8%</v>
      </c>
      <c r="J79" s="488" t="str">
        <f>"GeB - ausschließlich: "&amp;IF(J77&gt;100,"+","")&amp;TEXT(J77-100,"0,0")&amp;"%"</f>
        <v>GeB - ausschließlich: -17,0%</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+15,8%</v>
      </c>
    </row>
    <row r="83" spans="9:9" ht="15" customHeight="1" x14ac:dyDescent="0.2">
      <c r="I83" s="488" t="str">
        <f>IF(ISERROR(HLOOKUP(3,I$78:K$79,2,FALSE)),"",HLOOKUP(3,I$78:K$79,2,FALSE))</f>
        <v>GeB - ausschließlich: -17,0%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102981</v>
      </c>
      <c r="E12" s="114">
        <v>103669</v>
      </c>
      <c r="F12" s="114">
        <v>103209</v>
      </c>
      <c r="G12" s="114">
        <v>100119</v>
      </c>
      <c r="H12" s="114">
        <v>100062</v>
      </c>
      <c r="I12" s="115">
        <v>2919</v>
      </c>
      <c r="J12" s="116">
        <v>2.9171913413683517</v>
      </c>
      <c r="N12" s="117"/>
    </row>
    <row r="13" spans="1:15" s="110" customFormat="1" ht="13.5" customHeight="1" x14ac:dyDescent="0.2">
      <c r="A13" s="118" t="s">
        <v>105</v>
      </c>
      <c r="B13" s="119" t="s">
        <v>106</v>
      </c>
      <c r="C13" s="113">
        <v>53.137957487303481</v>
      </c>
      <c r="D13" s="114">
        <v>54722</v>
      </c>
      <c r="E13" s="114">
        <v>55265</v>
      </c>
      <c r="F13" s="114">
        <v>54994</v>
      </c>
      <c r="G13" s="114">
        <v>53077</v>
      </c>
      <c r="H13" s="114">
        <v>52961</v>
      </c>
      <c r="I13" s="115">
        <v>1761</v>
      </c>
      <c r="J13" s="116">
        <v>3.3250882725024073</v>
      </c>
    </row>
    <row r="14" spans="1:15" s="110" customFormat="1" ht="13.5" customHeight="1" x14ac:dyDescent="0.2">
      <c r="A14" s="120"/>
      <c r="B14" s="119" t="s">
        <v>107</v>
      </c>
      <c r="C14" s="113">
        <v>46.862042512696519</v>
      </c>
      <c r="D14" s="114">
        <v>48259</v>
      </c>
      <c r="E14" s="114">
        <v>48404</v>
      </c>
      <c r="F14" s="114">
        <v>48215</v>
      </c>
      <c r="G14" s="114">
        <v>47042</v>
      </c>
      <c r="H14" s="114">
        <v>47101</v>
      </c>
      <c r="I14" s="115">
        <v>1158</v>
      </c>
      <c r="J14" s="116">
        <v>2.4585465276745717</v>
      </c>
    </row>
    <row r="15" spans="1:15" s="110" customFormat="1" ht="13.5" customHeight="1" x14ac:dyDescent="0.2">
      <c r="A15" s="118" t="s">
        <v>105</v>
      </c>
      <c r="B15" s="121" t="s">
        <v>108</v>
      </c>
      <c r="C15" s="113">
        <v>11.034074246705703</v>
      </c>
      <c r="D15" s="114">
        <v>11363</v>
      </c>
      <c r="E15" s="114">
        <v>11843</v>
      </c>
      <c r="F15" s="114">
        <v>11856</v>
      </c>
      <c r="G15" s="114">
        <v>10513</v>
      </c>
      <c r="H15" s="114">
        <v>10836</v>
      </c>
      <c r="I15" s="115">
        <v>527</v>
      </c>
      <c r="J15" s="116">
        <v>4.8634182355112587</v>
      </c>
    </row>
    <row r="16" spans="1:15" s="110" customFormat="1" ht="13.5" customHeight="1" x14ac:dyDescent="0.2">
      <c r="A16" s="118"/>
      <c r="B16" s="121" t="s">
        <v>109</v>
      </c>
      <c r="C16" s="113">
        <v>67.375535292918116</v>
      </c>
      <c r="D16" s="114">
        <v>69384</v>
      </c>
      <c r="E16" s="114">
        <v>69786</v>
      </c>
      <c r="F16" s="114">
        <v>69559</v>
      </c>
      <c r="G16" s="114">
        <v>68273</v>
      </c>
      <c r="H16" s="114">
        <v>68249</v>
      </c>
      <c r="I16" s="115">
        <v>1135</v>
      </c>
      <c r="J16" s="116">
        <v>1.6630280297147211</v>
      </c>
    </row>
    <row r="17" spans="1:10" s="110" customFormat="1" ht="13.5" customHeight="1" x14ac:dyDescent="0.2">
      <c r="A17" s="118"/>
      <c r="B17" s="121" t="s">
        <v>110</v>
      </c>
      <c r="C17" s="113">
        <v>20.314426933123585</v>
      </c>
      <c r="D17" s="114">
        <v>20920</v>
      </c>
      <c r="E17" s="114">
        <v>20755</v>
      </c>
      <c r="F17" s="114">
        <v>20523</v>
      </c>
      <c r="G17" s="114">
        <v>20116</v>
      </c>
      <c r="H17" s="114">
        <v>19783</v>
      </c>
      <c r="I17" s="115">
        <v>1137</v>
      </c>
      <c r="J17" s="116">
        <v>5.7473588434514484</v>
      </c>
    </row>
    <row r="18" spans="1:10" s="110" customFormat="1" ht="13.5" customHeight="1" x14ac:dyDescent="0.2">
      <c r="A18" s="120"/>
      <c r="B18" s="121" t="s">
        <v>111</v>
      </c>
      <c r="C18" s="113">
        <v>1.2759635272526</v>
      </c>
      <c r="D18" s="114">
        <v>1314</v>
      </c>
      <c r="E18" s="114">
        <v>1285</v>
      </c>
      <c r="F18" s="114">
        <v>1271</v>
      </c>
      <c r="G18" s="114">
        <v>1217</v>
      </c>
      <c r="H18" s="114">
        <v>1194</v>
      </c>
      <c r="I18" s="115">
        <v>120</v>
      </c>
      <c r="J18" s="116">
        <v>10.050251256281408</v>
      </c>
    </row>
    <row r="19" spans="1:10" s="110" customFormat="1" ht="13.5" customHeight="1" x14ac:dyDescent="0.2">
      <c r="A19" s="120"/>
      <c r="B19" s="121" t="s">
        <v>112</v>
      </c>
      <c r="C19" s="113">
        <v>0.36997115972849359</v>
      </c>
      <c r="D19" s="114">
        <v>381</v>
      </c>
      <c r="E19" s="114">
        <v>355</v>
      </c>
      <c r="F19" s="114">
        <v>356</v>
      </c>
      <c r="G19" s="114">
        <v>315</v>
      </c>
      <c r="H19" s="114">
        <v>313</v>
      </c>
      <c r="I19" s="115">
        <v>68</v>
      </c>
      <c r="J19" s="116">
        <v>21.725239616613418</v>
      </c>
    </row>
    <row r="20" spans="1:10" s="110" customFormat="1" ht="13.5" customHeight="1" x14ac:dyDescent="0.2">
      <c r="A20" s="118" t="s">
        <v>113</v>
      </c>
      <c r="B20" s="122" t="s">
        <v>114</v>
      </c>
      <c r="C20" s="113">
        <v>72.464823608238419</v>
      </c>
      <c r="D20" s="114">
        <v>74625</v>
      </c>
      <c r="E20" s="114">
        <v>75583</v>
      </c>
      <c r="F20" s="114">
        <v>75418</v>
      </c>
      <c r="G20" s="114">
        <v>72731</v>
      </c>
      <c r="H20" s="114">
        <v>72968</v>
      </c>
      <c r="I20" s="115">
        <v>1657</v>
      </c>
      <c r="J20" s="116">
        <v>2.270858458502357</v>
      </c>
    </row>
    <row r="21" spans="1:10" s="110" customFormat="1" ht="13.5" customHeight="1" x14ac:dyDescent="0.2">
      <c r="A21" s="120"/>
      <c r="B21" s="122" t="s">
        <v>115</v>
      </c>
      <c r="C21" s="113">
        <v>27.535176391761588</v>
      </c>
      <c r="D21" s="114">
        <v>28356</v>
      </c>
      <c r="E21" s="114">
        <v>28086</v>
      </c>
      <c r="F21" s="114">
        <v>27791</v>
      </c>
      <c r="G21" s="114">
        <v>27388</v>
      </c>
      <c r="H21" s="114">
        <v>27094</v>
      </c>
      <c r="I21" s="115">
        <v>1262</v>
      </c>
      <c r="J21" s="116">
        <v>4.6578578283014691</v>
      </c>
    </row>
    <row r="22" spans="1:10" s="110" customFormat="1" ht="13.5" customHeight="1" x14ac:dyDescent="0.2">
      <c r="A22" s="118" t="s">
        <v>113</v>
      </c>
      <c r="B22" s="122" t="s">
        <v>116</v>
      </c>
      <c r="C22" s="113">
        <v>86.052767015274668</v>
      </c>
      <c r="D22" s="114">
        <v>88618</v>
      </c>
      <c r="E22" s="114">
        <v>89258</v>
      </c>
      <c r="F22" s="114">
        <v>89442</v>
      </c>
      <c r="G22" s="114">
        <v>87144</v>
      </c>
      <c r="H22" s="114">
        <v>87324</v>
      </c>
      <c r="I22" s="115">
        <v>1294</v>
      </c>
      <c r="J22" s="116">
        <v>1.4818377536530623</v>
      </c>
    </row>
    <row r="23" spans="1:10" s="110" customFormat="1" ht="13.5" customHeight="1" x14ac:dyDescent="0.2">
      <c r="A23" s="123"/>
      <c r="B23" s="124" t="s">
        <v>117</v>
      </c>
      <c r="C23" s="125">
        <v>13.723890814810499</v>
      </c>
      <c r="D23" s="114">
        <v>14133</v>
      </c>
      <c r="E23" s="114">
        <v>14189</v>
      </c>
      <c r="F23" s="114">
        <v>13541</v>
      </c>
      <c r="G23" s="114">
        <v>12730</v>
      </c>
      <c r="H23" s="114">
        <v>12500</v>
      </c>
      <c r="I23" s="115">
        <v>1633</v>
      </c>
      <c r="J23" s="116">
        <v>13.064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25228</v>
      </c>
      <c r="E26" s="114">
        <v>26022</v>
      </c>
      <c r="F26" s="114">
        <v>26041</v>
      </c>
      <c r="G26" s="114">
        <v>26139</v>
      </c>
      <c r="H26" s="140">
        <v>25873</v>
      </c>
      <c r="I26" s="115">
        <v>-645</v>
      </c>
      <c r="J26" s="116">
        <v>-2.4929463146909905</v>
      </c>
    </row>
    <row r="27" spans="1:10" s="110" customFormat="1" ht="13.5" customHeight="1" x14ac:dyDescent="0.2">
      <c r="A27" s="118" t="s">
        <v>105</v>
      </c>
      <c r="B27" s="119" t="s">
        <v>106</v>
      </c>
      <c r="C27" s="113">
        <v>41.442048517520213</v>
      </c>
      <c r="D27" s="115">
        <v>10455</v>
      </c>
      <c r="E27" s="114">
        <v>10711</v>
      </c>
      <c r="F27" s="114">
        <v>10696</v>
      </c>
      <c r="G27" s="114">
        <v>10636</v>
      </c>
      <c r="H27" s="140">
        <v>10546</v>
      </c>
      <c r="I27" s="115">
        <v>-91</v>
      </c>
      <c r="J27" s="116">
        <v>-0.86288640242746062</v>
      </c>
    </row>
    <row r="28" spans="1:10" s="110" customFormat="1" ht="13.5" customHeight="1" x14ac:dyDescent="0.2">
      <c r="A28" s="120"/>
      <c r="B28" s="119" t="s">
        <v>107</v>
      </c>
      <c r="C28" s="113">
        <v>58.557951482479787</v>
      </c>
      <c r="D28" s="115">
        <v>14773</v>
      </c>
      <c r="E28" s="114">
        <v>15311</v>
      </c>
      <c r="F28" s="114">
        <v>15345</v>
      </c>
      <c r="G28" s="114">
        <v>15503</v>
      </c>
      <c r="H28" s="140">
        <v>15327</v>
      </c>
      <c r="I28" s="115">
        <v>-554</v>
      </c>
      <c r="J28" s="116">
        <v>-3.6145364389639201</v>
      </c>
    </row>
    <row r="29" spans="1:10" s="110" customFormat="1" ht="13.5" customHeight="1" x14ac:dyDescent="0.2">
      <c r="A29" s="118" t="s">
        <v>105</v>
      </c>
      <c r="B29" s="121" t="s">
        <v>108</v>
      </c>
      <c r="C29" s="113">
        <v>17.718408117964167</v>
      </c>
      <c r="D29" s="115">
        <v>4470</v>
      </c>
      <c r="E29" s="114">
        <v>4691</v>
      </c>
      <c r="F29" s="114">
        <v>4658</v>
      </c>
      <c r="G29" s="114">
        <v>4747</v>
      </c>
      <c r="H29" s="140">
        <v>4599</v>
      </c>
      <c r="I29" s="115">
        <v>-129</v>
      </c>
      <c r="J29" s="116">
        <v>-2.8049575994781475</v>
      </c>
    </row>
    <row r="30" spans="1:10" s="110" customFormat="1" ht="13.5" customHeight="1" x14ac:dyDescent="0.2">
      <c r="A30" s="118"/>
      <c r="B30" s="121" t="s">
        <v>109</v>
      </c>
      <c r="C30" s="113">
        <v>48.826700491517364</v>
      </c>
      <c r="D30" s="115">
        <v>12318</v>
      </c>
      <c r="E30" s="114">
        <v>12719</v>
      </c>
      <c r="F30" s="114">
        <v>12838</v>
      </c>
      <c r="G30" s="114">
        <v>12880</v>
      </c>
      <c r="H30" s="140">
        <v>12862</v>
      </c>
      <c r="I30" s="115">
        <v>-544</v>
      </c>
      <c r="J30" s="116">
        <v>-4.229513294977453</v>
      </c>
    </row>
    <row r="31" spans="1:10" s="110" customFormat="1" ht="13.5" customHeight="1" x14ac:dyDescent="0.2">
      <c r="A31" s="118"/>
      <c r="B31" s="121" t="s">
        <v>110</v>
      </c>
      <c r="C31" s="113">
        <v>18.859996828920249</v>
      </c>
      <c r="D31" s="115">
        <v>4758</v>
      </c>
      <c r="E31" s="114">
        <v>4842</v>
      </c>
      <c r="F31" s="114">
        <v>4793</v>
      </c>
      <c r="G31" s="114">
        <v>4804</v>
      </c>
      <c r="H31" s="140">
        <v>4754</v>
      </c>
      <c r="I31" s="115">
        <v>4</v>
      </c>
      <c r="J31" s="116">
        <v>8.4139671855279763E-2</v>
      </c>
    </row>
    <row r="32" spans="1:10" s="110" customFormat="1" ht="13.5" customHeight="1" x14ac:dyDescent="0.2">
      <c r="A32" s="120"/>
      <c r="B32" s="121" t="s">
        <v>111</v>
      </c>
      <c r="C32" s="113">
        <v>14.594894561598224</v>
      </c>
      <c r="D32" s="115">
        <v>3682</v>
      </c>
      <c r="E32" s="114">
        <v>3770</v>
      </c>
      <c r="F32" s="114">
        <v>3752</v>
      </c>
      <c r="G32" s="114">
        <v>3708</v>
      </c>
      <c r="H32" s="140">
        <v>3658</v>
      </c>
      <c r="I32" s="115">
        <v>24</v>
      </c>
      <c r="J32" s="116">
        <v>0.65609622744669216</v>
      </c>
    </row>
    <row r="33" spans="1:10" s="110" customFormat="1" ht="13.5" customHeight="1" x14ac:dyDescent="0.2">
      <c r="A33" s="120"/>
      <c r="B33" s="121" t="s">
        <v>112</v>
      </c>
      <c r="C33" s="113">
        <v>1.3754558427144443</v>
      </c>
      <c r="D33" s="115">
        <v>347</v>
      </c>
      <c r="E33" s="114">
        <v>317</v>
      </c>
      <c r="F33" s="114">
        <v>348</v>
      </c>
      <c r="G33" s="114">
        <v>299</v>
      </c>
      <c r="H33" s="140">
        <v>311</v>
      </c>
      <c r="I33" s="115">
        <v>36</v>
      </c>
      <c r="J33" s="116">
        <v>11.57556270096463</v>
      </c>
    </row>
    <row r="34" spans="1:10" s="110" customFormat="1" ht="13.5" customHeight="1" x14ac:dyDescent="0.2">
      <c r="A34" s="118" t="s">
        <v>113</v>
      </c>
      <c r="B34" s="122" t="s">
        <v>116</v>
      </c>
      <c r="C34" s="113">
        <v>86.649754241319172</v>
      </c>
      <c r="D34" s="115">
        <v>21860</v>
      </c>
      <c r="E34" s="114">
        <v>22588</v>
      </c>
      <c r="F34" s="114">
        <v>22561</v>
      </c>
      <c r="G34" s="114">
        <v>22693</v>
      </c>
      <c r="H34" s="140">
        <v>22450</v>
      </c>
      <c r="I34" s="115">
        <v>-590</v>
      </c>
      <c r="J34" s="116">
        <v>-2.6280623608017817</v>
      </c>
    </row>
    <row r="35" spans="1:10" s="110" customFormat="1" ht="13.5" customHeight="1" x14ac:dyDescent="0.2">
      <c r="A35" s="118"/>
      <c r="B35" s="119" t="s">
        <v>117</v>
      </c>
      <c r="C35" s="113">
        <v>12.894403044236563</v>
      </c>
      <c r="D35" s="115">
        <v>3253</v>
      </c>
      <c r="E35" s="114">
        <v>3319</v>
      </c>
      <c r="F35" s="114">
        <v>3380</v>
      </c>
      <c r="G35" s="114">
        <v>3340</v>
      </c>
      <c r="H35" s="140">
        <v>3311</v>
      </c>
      <c r="I35" s="115">
        <v>-58</v>
      </c>
      <c r="J35" s="116">
        <v>-1.7517366354575656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15670</v>
      </c>
      <c r="E37" s="114">
        <v>16226</v>
      </c>
      <c r="F37" s="114">
        <v>16213</v>
      </c>
      <c r="G37" s="114">
        <v>16638</v>
      </c>
      <c r="H37" s="140">
        <v>16493</v>
      </c>
      <c r="I37" s="115">
        <v>-823</v>
      </c>
      <c r="J37" s="116">
        <v>-4.9899957557751771</v>
      </c>
    </row>
    <row r="38" spans="1:10" s="110" customFormat="1" ht="13.5" customHeight="1" x14ac:dyDescent="0.2">
      <c r="A38" s="118" t="s">
        <v>105</v>
      </c>
      <c r="B38" s="119" t="s">
        <v>106</v>
      </c>
      <c r="C38" s="113">
        <v>38.634333120612638</v>
      </c>
      <c r="D38" s="115">
        <v>6054</v>
      </c>
      <c r="E38" s="114">
        <v>6254</v>
      </c>
      <c r="F38" s="114">
        <v>6213</v>
      </c>
      <c r="G38" s="114">
        <v>6357</v>
      </c>
      <c r="H38" s="140">
        <v>6314</v>
      </c>
      <c r="I38" s="115">
        <v>-260</v>
      </c>
      <c r="J38" s="116">
        <v>-4.117833386126069</v>
      </c>
    </row>
    <row r="39" spans="1:10" s="110" customFormat="1" ht="13.5" customHeight="1" x14ac:dyDescent="0.2">
      <c r="A39" s="120"/>
      <c r="B39" s="119" t="s">
        <v>107</v>
      </c>
      <c r="C39" s="113">
        <v>61.365666879387362</v>
      </c>
      <c r="D39" s="115">
        <v>9616</v>
      </c>
      <c r="E39" s="114">
        <v>9972</v>
      </c>
      <c r="F39" s="114">
        <v>10000</v>
      </c>
      <c r="G39" s="114">
        <v>10281</v>
      </c>
      <c r="H39" s="140">
        <v>10179</v>
      </c>
      <c r="I39" s="115">
        <v>-563</v>
      </c>
      <c r="J39" s="116">
        <v>-5.5309951861676003</v>
      </c>
    </row>
    <row r="40" spans="1:10" s="110" customFormat="1" ht="13.5" customHeight="1" x14ac:dyDescent="0.2">
      <c r="A40" s="118" t="s">
        <v>105</v>
      </c>
      <c r="B40" s="121" t="s">
        <v>108</v>
      </c>
      <c r="C40" s="113">
        <v>20.842373962986599</v>
      </c>
      <c r="D40" s="115">
        <v>3266</v>
      </c>
      <c r="E40" s="114">
        <v>3397</v>
      </c>
      <c r="F40" s="114">
        <v>3317</v>
      </c>
      <c r="G40" s="114">
        <v>3539</v>
      </c>
      <c r="H40" s="140">
        <v>3371</v>
      </c>
      <c r="I40" s="115">
        <v>-105</v>
      </c>
      <c r="J40" s="116">
        <v>-3.1148027291604863</v>
      </c>
    </row>
    <row r="41" spans="1:10" s="110" customFormat="1" ht="13.5" customHeight="1" x14ac:dyDescent="0.2">
      <c r="A41" s="118"/>
      <c r="B41" s="121" t="s">
        <v>109</v>
      </c>
      <c r="C41" s="113">
        <v>36.649649010848755</v>
      </c>
      <c r="D41" s="115">
        <v>5743</v>
      </c>
      <c r="E41" s="114">
        <v>6010</v>
      </c>
      <c r="F41" s="114">
        <v>6095</v>
      </c>
      <c r="G41" s="114">
        <v>6282</v>
      </c>
      <c r="H41" s="140">
        <v>6380</v>
      </c>
      <c r="I41" s="115">
        <v>-637</v>
      </c>
      <c r="J41" s="116">
        <v>-9.9843260188087779</v>
      </c>
    </row>
    <row r="42" spans="1:10" s="110" customFormat="1" ht="13.5" customHeight="1" x14ac:dyDescent="0.2">
      <c r="A42" s="118"/>
      <c r="B42" s="121" t="s">
        <v>110</v>
      </c>
      <c r="C42" s="113">
        <v>19.706445437141035</v>
      </c>
      <c r="D42" s="115">
        <v>3088</v>
      </c>
      <c r="E42" s="114">
        <v>3161</v>
      </c>
      <c r="F42" s="114">
        <v>3165</v>
      </c>
      <c r="G42" s="114">
        <v>3210</v>
      </c>
      <c r="H42" s="140">
        <v>3184</v>
      </c>
      <c r="I42" s="115">
        <v>-96</v>
      </c>
      <c r="J42" s="116">
        <v>-3.0150753768844223</v>
      </c>
    </row>
    <row r="43" spans="1:10" s="110" customFormat="1" ht="13.5" customHeight="1" x14ac:dyDescent="0.2">
      <c r="A43" s="120"/>
      <c r="B43" s="121" t="s">
        <v>111</v>
      </c>
      <c r="C43" s="113">
        <v>22.801531589023611</v>
      </c>
      <c r="D43" s="115">
        <v>3573</v>
      </c>
      <c r="E43" s="114">
        <v>3658</v>
      </c>
      <c r="F43" s="114">
        <v>3636</v>
      </c>
      <c r="G43" s="114">
        <v>3607</v>
      </c>
      <c r="H43" s="140">
        <v>3558</v>
      </c>
      <c r="I43" s="115">
        <v>15</v>
      </c>
      <c r="J43" s="116">
        <v>0.42158516020236086</v>
      </c>
    </row>
    <row r="44" spans="1:10" s="110" customFormat="1" ht="13.5" customHeight="1" x14ac:dyDescent="0.2">
      <c r="A44" s="120"/>
      <c r="B44" s="121" t="s">
        <v>112</v>
      </c>
      <c r="C44" s="113">
        <v>1.9910657306955968</v>
      </c>
      <c r="D44" s="115">
        <v>312</v>
      </c>
      <c r="E44" s="114">
        <v>285</v>
      </c>
      <c r="F44" s="114">
        <v>319</v>
      </c>
      <c r="G44" s="114">
        <v>274</v>
      </c>
      <c r="H44" s="140">
        <v>288</v>
      </c>
      <c r="I44" s="115">
        <v>24</v>
      </c>
      <c r="J44" s="116">
        <v>8.3333333333333339</v>
      </c>
    </row>
    <row r="45" spans="1:10" s="110" customFormat="1" ht="13.5" customHeight="1" x14ac:dyDescent="0.2">
      <c r="A45" s="118" t="s">
        <v>113</v>
      </c>
      <c r="B45" s="122" t="s">
        <v>116</v>
      </c>
      <c r="C45" s="113">
        <v>85.373324824505431</v>
      </c>
      <c r="D45" s="115">
        <v>13378</v>
      </c>
      <c r="E45" s="114">
        <v>13875</v>
      </c>
      <c r="F45" s="114">
        <v>13827</v>
      </c>
      <c r="G45" s="114">
        <v>14246</v>
      </c>
      <c r="H45" s="140">
        <v>14086</v>
      </c>
      <c r="I45" s="115">
        <v>-708</v>
      </c>
      <c r="J45" s="116">
        <v>-5.026267215675138</v>
      </c>
    </row>
    <row r="46" spans="1:10" s="110" customFormat="1" ht="13.5" customHeight="1" x14ac:dyDescent="0.2">
      <c r="A46" s="118"/>
      <c r="B46" s="119" t="s">
        <v>117</v>
      </c>
      <c r="C46" s="113">
        <v>13.918315252074027</v>
      </c>
      <c r="D46" s="115">
        <v>2181</v>
      </c>
      <c r="E46" s="114">
        <v>2239</v>
      </c>
      <c r="F46" s="114">
        <v>2290</v>
      </c>
      <c r="G46" s="114">
        <v>2290</v>
      </c>
      <c r="H46" s="140">
        <v>2299</v>
      </c>
      <c r="I46" s="115">
        <v>-118</v>
      </c>
      <c r="J46" s="116">
        <v>-5.1326663766855152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9558</v>
      </c>
      <c r="E48" s="114">
        <v>9796</v>
      </c>
      <c r="F48" s="114">
        <v>9828</v>
      </c>
      <c r="G48" s="114">
        <v>9501</v>
      </c>
      <c r="H48" s="140">
        <v>9380</v>
      </c>
      <c r="I48" s="115">
        <v>178</v>
      </c>
      <c r="J48" s="116">
        <v>1.8976545842217485</v>
      </c>
    </row>
    <row r="49" spans="1:12" s="110" customFormat="1" ht="13.5" customHeight="1" x14ac:dyDescent="0.2">
      <c r="A49" s="118" t="s">
        <v>105</v>
      </c>
      <c r="B49" s="119" t="s">
        <v>106</v>
      </c>
      <c r="C49" s="113">
        <v>46.045197740112997</v>
      </c>
      <c r="D49" s="115">
        <v>4401</v>
      </c>
      <c r="E49" s="114">
        <v>4457</v>
      </c>
      <c r="F49" s="114">
        <v>4483</v>
      </c>
      <c r="G49" s="114">
        <v>4279</v>
      </c>
      <c r="H49" s="140">
        <v>4232</v>
      </c>
      <c r="I49" s="115">
        <v>169</v>
      </c>
      <c r="J49" s="116">
        <v>3.9933837429111532</v>
      </c>
    </row>
    <row r="50" spans="1:12" s="110" customFormat="1" ht="13.5" customHeight="1" x14ac:dyDescent="0.2">
      <c r="A50" s="120"/>
      <c r="B50" s="119" t="s">
        <v>107</v>
      </c>
      <c r="C50" s="113">
        <v>53.954802259887003</v>
      </c>
      <c r="D50" s="115">
        <v>5157</v>
      </c>
      <c r="E50" s="114">
        <v>5339</v>
      </c>
      <c r="F50" s="114">
        <v>5345</v>
      </c>
      <c r="G50" s="114">
        <v>5222</v>
      </c>
      <c r="H50" s="140">
        <v>5148</v>
      </c>
      <c r="I50" s="115">
        <v>9</v>
      </c>
      <c r="J50" s="116">
        <v>0.17482517482517482</v>
      </c>
    </row>
    <row r="51" spans="1:12" s="110" customFormat="1" ht="13.5" customHeight="1" x14ac:dyDescent="0.2">
      <c r="A51" s="118" t="s">
        <v>105</v>
      </c>
      <c r="B51" s="121" t="s">
        <v>108</v>
      </c>
      <c r="C51" s="113">
        <v>12.596777568528982</v>
      </c>
      <c r="D51" s="115">
        <v>1204</v>
      </c>
      <c r="E51" s="114">
        <v>1294</v>
      </c>
      <c r="F51" s="114">
        <v>1341</v>
      </c>
      <c r="G51" s="114">
        <v>1208</v>
      </c>
      <c r="H51" s="140">
        <v>1228</v>
      </c>
      <c r="I51" s="115">
        <v>-24</v>
      </c>
      <c r="J51" s="116">
        <v>-1.9543973941368078</v>
      </c>
    </row>
    <row r="52" spans="1:12" s="110" customFormat="1" ht="13.5" customHeight="1" x14ac:dyDescent="0.2">
      <c r="A52" s="118"/>
      <c r="B52" s="121" t="s">
        <v>109</v>
      </c>
      <c r="C52" s="113">
        <v>68.790541954383755</v>
      </c>
      <c r="D52" s="115">
        <v>6575</v>
      </c>
      <c r="E52" s="114">
        <v>6709</v>
      </c>
      <c r="F52" s="114">
        <v>6743</v>
      </c>
      <c r="G52" s="114">
        <v>6598</v>
      </c>
      <c r="H52" s="140">
        <v>6482</v>
      </c>
      <c r="I52" s="115">
        <v>93</v>
      </c>
      <c r="J52" s="116">
        <v>1.4347423634680654</v>
      </c>
    </row>
    <row r="53" spans="1:12" s="110" customFormat="1" ht="13.5" customHeight="1" x14ac:dyDescent="0.2">
      <c r="A53" s="118"/>
      <c r="B53" s="121" t="s">
        <v>110</v>
      </c>
      <c r="C53" s="113">
        <v>17.472274534421427</v>
      </c>
      <c r="D53" s="115">
        <v>1670</v>
      </c>
      <c r="E53" s="114">
        <v>1681</v>
      </c>
      <c r="F53" s="114">
        <v>1628</v>
      </c>
      <c r="G53" s="114">
        <v>1594</v>
      </c>
      <c r="H53" s="140">
        <v>1570</v>
      </c>
      <c r="I53" s="115">
        <v>100</v>
      </c>
      <c r="J53" s="116">
        <v>6.369426751592357</v>
      </c>
    </row>
    <row r="54" spans="1:12" s="110" customFormat="1" ht="13.5" customHeight="1" x14ac:dyDescent="0.2">
      <c r="A54" s="120"/>
      <c r="B54" s="121" t="s">
        <v>111</v>
      </c>
      <c r="C54" s="113">
        <v>1.1404059426658297</v>
      </c>
      <c r="D54" s="115">
        <v>109</v>
      </c>
      <c r="E54" s="114">
        <v>112</v>
      </c>
      <c r="F54" s="114">
        <v>116</v>
      </c>
      <c r="G54" s="114">
        <v>101</v>
      </c>
      <c r="H54" s="140">
        <v>100</v>
      </c>
      <c r="I54" s="115">
        <v>9</v>
      </c>
      <c r="J54" s="116">
        <v>9</v>
      </c>
    </row>
    <row r="55" spans="1:12" s="110" customFormat="1" ht="13.5" customHeight="1" x14ac:dyDescent="0.2">
      <c r="A55" s="120"/>
      <c r="B55" s="121" t="s">
        <v>112</v>
      </c>
      <c r="C55" s="113">
        <v>0.36618539443398201</v>
      </c>
      <c r="D55" s="115">
        <v>35</v>
      </c>
      <c r="E55" s="114">
        <v>32</v>
      </c>
      <c r="F55" s="114">
        <v>29</v>
      </c>
      <c r="G55" s="114">
        <v>25</v>
      </c>
      <c r="H55" s="140">
        <v>23</v>
      </c>
      <c r="I55" s="115">
        <v>12</v>
      </c>
      <c r="J55" s="116">
        <v>52.173913043478258</v>
      </c>
    </row>
    <row r="56" spans="1:12" s="110" customFormat="1" ht="13.5" customHeight="1" x14ac:dyDescent="0.2">
      <c r="A56" s="118" t="s">
        <v>113</v>
      </c>
      <c r="B56" s="122" t="s">
        <v>116</v>
      </c>
      <c r="C56" s="113">
        <v>88.742414731115289</v>
      </c>
      <c r="D56" s="115">
        <v>8482</v>
      </c>
      <c r="E56" s="114">
        <v>8713</v>
      </c>
      <c r="F56" s="114">
        <v>8734</v>
      </c>
      <c r="G56" s="114">
        <v>8447</v>
      </c>
      <c r="H56" s="140">
        <v>8364</v>
      </c>
      <c r="I56" s="115">
        <v>118</v>
      </c>
      <c r="J56" s="116">
        <v>1.4108082257293162</v>
      </c>
    </row>
    <row r="57" spans="1:12" s="110" customFormat="1" ht="13.5" customHeight="1" x14ac:dyDescent="0.2">
      <c r="A57" s="142"/>
      <c r="B57" s="124" t="s">
        <v>117</v>
      </c>
      <c r="C57" s="125">
        <v>11.215735509520821</v>
      </c>
      <c r="D57" s="143">
        <v>1072</v>
      </c>
      <c r="E57" s="144">
        <v>1080</v>
      </c>
      <c r="F57" s="144">
        <v>1090</v>
      </c>
      <c r="G57" s="144">
        <v>1050</v>
      </c>
      <c r="H57" s="145">
        <v>1012</v>
      </c>
      <c r="I57" s="143">
        <v>60</v>
      </c>
      <c r="J57" s="146">
        <v>5.9288537549407119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102981</v>
      </c>
      <c r="E12" s="236">
        <v>103669</v>
      </c>
      <c r="F12" s="114">
        <v>103209</v>
      </c>
      <c r="G12" s="114">
        <v>100119</v>
      </c>
      <c r="H12" s="140">
        <v>100062</v>
      </c>
      <c r="I12" s="115">
        <v>2919</v>
      </c>
      <c r="J12" s="116">
        <v>2.9171913413683517</v>
      </c>
    </row>
    <row r="13" spans="1:15" s="110" customFormat="1" ht="12" customHeight="1" x14ac:dyDescent="0.2">
      <c r="A13" s="118" t="s">
        <v>105</v>
      </c>
      <c r="B13" s="119" t="s">
        <v>106</v>
      </c>
      <c r="C13" s="113">
        <v>53.137957487303481</v>
      </c>
      <c r="D13" s="115">
        <v>54722</v>
      </c>
      <c r="E13" s="114">
        <v>55265</v>
      </c>
      <c r="F13" s="114">
        <v>54994</v>
      </c>
      <c r="G13" s="114">
        <v>53077</v>
      </c>
      <c r="H13" s="140">
        <v>52961</v>
      </c>
      <c r="I13" s="115">
        <v>1761</v>
      </c>
      <c r="J13" s="116">
        <v>3.3250882725024073</v>
      </c>
    </row>
    <row r="14" spans="1:15" s="110" customFormat="1" ht="12" customHeight="1" x14ac:dyDescent="0.2">
      <c r="A14" s="118"/>
      <c r="B14" s="119" t="s">
        <v>107</v>
      </c>
      <c r="C14" s="113">
        <v>46.862042512696519</v>
      </c>
      <c r="D14" s="115">
        <v>48259</v>
      </c>
      <c r="E14" s="114">
        <v>48404</v>
      </c>
      <c r="F14" s="114">
        <v>48215</v>
      </c>
      <c r="G14" s="114">
        <v>47042</v>
      </c>
      <c r="H14" s="140">
        <v>47101</v>
      </c>
      <c r="I14" s="115">
        <v>1158</v>
      </c>
      <c r="J14" s="116">
        <v>2.4585465276745717</v>
      </c>
    </row>
    <row r="15" spans="1:15" s="110" customFormat="1" ht="12" customHeight="1" x14ac:dyDescent="0.2">
      <c r="A15" s="118" t="s">
        <v>105</v>
      </c>
      <c r="B15" s="121" t="s">
        <v>108</v>
      </c>
      <c r="C15" s="113">
        <v>11.034074246705703</v>
      </c>
      <c r="D15" s="115">
        <v>11363</v>
      </c>
      <c r="E15" s="114">
        <v>11843</v>
      </c>
      <c r="F15" s="114">
        <v>11856</v>
      </c>
      <c r="G15" s="114">
        <v>10513</v>
      </c>
      <c r="H15" s="140">
        <v>10836</v>
      </c>
      <c r="I15" s="115">
        <v>527</v>
      </c>
      <c r="J15" s="116">
        <v>4.8634182355112587</v>
      </c>
    </row>
    <row r="16" spans="1:15" s="110" customFormat="1" ht="12" customHeight="1" x14ac:dyDescent="0.2">
      <c r="A16" s="118"/>
      <c r="B16" s="121" t="s">
        <v>109</v>
      </c>
      <c r="C16" s="113">
        <v>67.375535292918116</v>
      </c>
      <c r="D16" s="115">
        <v>69384</v>
      </c>
      <c r="E16" s="114">
        <v>69786</v>
      </c>
      <c r="F16" s="114">
        <v>69559</v>
      </c>
      <c r="G16" s="114">
        <v>68273</v>
      </c>
      <c r="H16" s="140">
        <v>68249</v>
      </c>
      <c r="I16" s="115">
        <v>1135</v>
      </c>
      <c r="J16" s="116">
        <v>1.6630280297147211</v>
      </c>
    </row>
    <row r="17" spans="1:10" s="110" customFormat="1" ht="12" customHeight="1" x14ac:dyDescent="0.2">
      <c r="A17" s="118"/>
      <c r="B17" s="121" t="s">
        <v>110</v>
      </c>
      <c r="C17" s="113">
        <v>20.314426933123585</v>
      </c>
      <c r="D17" s="115">
        <v>20920</v>
      </c>
      <c r="E17" s="114">
        <v>20755</v>
      </c>
      <c r="F17" s="114">
        <v>20523</v>
      </c>
      <c r="G17" s="114">
        <v>20116</v>
      </c>
      <c r="H17" s="140">
        <v>19783</v>
      </c>
      <c r="I17" s="115">
        <v>1137</v>
      </c>
      <c r="J17" s="116">
        <v>5.7473588434514484</v>
      </c>
    </row>
    <row r="18" spans="1:10" s="110" customFormat="1" ht="12" customHeight="1" x14ac:dyDescent="0.2">
      <c r="A18" s="120"/>
      <c r="B18" s="121" t="s">
        <v>111</v>
      </c>
      <c r="C18" s="113">
        <v>1.2759635272526</v>
      </c>
      <c r="D18" s="115">
        <v>1314</v>
      </c>
      <c r="E18" s="114">
        <v>1285</v>
      </c>
      <c r="F18" s="114">
        <v>1271</v>
      </c>
      <c r="G18" s="114">
        <v>1217</v>
      </c>
      <c r="H18" s="140">
        <v>1194</v>
      </c>
      <c r="I18" s="115">
        <v>120</v>
      </c>
      <c r="J18" s="116">
        <v>10.050251256281408</v>
      </c>
    </row>
    <row r="19" spans="1:10" s="110" customFormat="1" ht="12" customHeight="1" x14ac:dyDescent="0.2">
      <c r="A19" s="120"/>
      <c r="B19" s="121" t="s">
        <v>112</v>
      </c>
      <c r="C19" s="113">
        <v>0.36997115972849359</v>
      </c>
      <c r="D19" s="115">
        <v>381</v>
      </c>
      <c r="E19" s="114">
        <v>355</v>
      </c>
      <c r="F19" s="114">
        <v>356</v>
      </c>
      <c r="G19" s="114">
        <v>315</v>
      </c>
      <c r="H19" s="140">
        <v>313</v>
      </c>
      <c r="I19" s="115">
        <v>68</v>
      </c>
      <c r="J19" s="116">
        <v>21.725239616613418</v>
      </c>
    </row>
    <row r="20" spans="1:10" s="110" customFormat="1" ht="12" customHeight="1" x14ac:dyDescent="0.2">
      <c r="A20" s="118" t="s">
        <v>113</v>
      </c>
      <c r="B20" s="119" t="s">
        <v>181</v>
      </c>
      <c r="C20" s="113">
        <v>72.464823608238419</v>
      </c>
      <c r="D20" s="115">
        <v>74625</v>
      </c>
      <c r="E20" s="114">
        <v>75583</v>
      </c>
      <c r="F20" s="114">
        <v>75418</v>
      </c>
      <c r="G20" s="114">
        <v>72731</v>
      </c>
      <c r="H20" s="140">
        <v>72968</v>
      </c>
      <c r="I20" s="115">
        <v>1657</v>
      </c>
      <c r="J20" s="116">
        <v>2.270858458502357</v>
      </c>
    </row>
    <row r="21" spans="1:10" s="110" customFormat="1" ht="12" customHeight="1" x14ac:dyDescent="0.2">
      <c r="A21" s="118"/>
      <c r="B21" s="119" t="s">
        <v>182</v>
      </c>
      <c r="C21" s="113">
        <v>27.535176391761588</v>
      </c>
      <c r="D21" s="115">
        <v>28356</v>
      </c>
      <c r="E21" s="114">
        <v>28086</v>
      </c>
      <c r="F21" s="114">
        <v>27791</v>
      </c>
      <c r="G21" s="114">
        <v>27388</v>
      </c>
      <c r="H21" s="140">
        <v>27094</v>
      </c>
      <c r="I21" s="115">
        <v>1262</v>
      </c>
      <c r="J21" s="116">
        <v>4.6578578283014691</v>
      </c>
    </row>
    <row r="22" spans="1:10" s="110" customFormat="1" ht="12" customHeight="1" x14ac:dyDescent="0.2">
      <c r="A22" s="118" t="s">
        <v>113</v>
      </c>
      <c r="B22" s="119" t="s">
        <v>116</v>
      </c>
      <c r="C22" s="113">
        <v>86.052767015274668</v>
      </c>
      <c r="D22" s="115">
        <v>88618</v>
      </c>
      <c r="E22" s="114">
        <v>89258</v>
      </c>
      <c r="F22" s="114">
        <v>89442</v>
      </c>
      <c r="G22" s="114">
        <v>87144</v>
      </c>
      <c r="H22" s="140">
        <v>87324</v>
      </c>
      <c r="I22" s="115">
        <v>1294</v>
      </c>
      <c r="J22" s="116">
        <v>1.4818377536530623</v>
      </c>
    </row>
    <row r="23" spans="1:10" s="110" customFormat="1" ht="12" customHeight="1" x14ac:dyDescent="0.2">
      <c r="A23" s="118"/>
      <c r="B23" s="119" t="s">
        <v>117</v>
      </c>
      <c r="C23" s="113">
        <v>13.723890814810499</v>
      </c>
      <c r="D23" s="115">
        <v>14133</v>
      </c>
      <c r="E23" s="114">
        <v>14189</v>
      </c>
      <c r="F23" s="114">
        <v>13541</v>
      </c>
      <c r="G23" s="114">
        <v>12730</v>
      </c>
      <c r="H23" s="140">
        <v>12500</v>
      </c>
      <c r="I23" s="115">
        <v>1633</v>
      </c>
      <c r="J23" s="116">
        <v>13.064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98613</v>
      </c>
      <c r="E64" s="236">
        <v>99061</v>
      </c>
      <c r="F64" s="236">
        <v>99058</v>
      </c>
      <c r="G64" s="236">
        <v>96787</v>
      </c>
      <c r="H64" s="140">
        <v>96614</v>
      </c>
      <c r="I64" s="115">
        <v>1999</v>
      </c>
      <c r="J64" s="116">
        <v>2.0690583145299852</v>
      </c>
    </row>
    <row r="65" spans="1:12" s="110" customFormat="1" ht="12" customHeight="1" x14ac:dyDescent="0.2">
      <c r="A65" s="118" t="s">
        <v>105</v>
      </c>
      <c r="B65" s="119" t="s">
        <v>106</v>
      </c>
      <c r="C65" s="113">
        <v>54.874103819983169</v>
      </c>
      <c r="D65" s="235">
        <v>54113</v>
      </c>
      <c r="E65" s="236">
        <v>54415</v>
      </c>
      <c r="F65" s="236">
        <v>54573</v>
      </c>
      <c r="G65" s="236">
        <v>53174</v>
      </c>
      <c r="H65" s="140">
        <v>52984</v>
      </c>
      <c r="I65" s="115">
        <v>1129</v>
      </c>
      <c r="J65" s="116">
        <v>2.1308319492677033</v>
      </c>
    </row>
    <row r="66" spans="1:12" s="110" customFormat="1" ht="12" customHeight="1" x14ac:dyDescent="0.2">
      <c r="A66" s="118"/>
      <c r="B66" s="119" t="s">
        <v>107</v>
      </c>
      <c r="C66" s="113">
        <v>45.125896180016831</v>
      </c>
      <c r="D66" s="235">
        <v>44500</v>
      </c>
      <c r="E66" s="236">
        <v>44646</v>
      </c>
      <c r="F66" s="236">
        <v>44485</v>
      </c>
      <c r="G66" s="236">
        <v>43613</v>
      </c>
      <c r="H66" s="140">
        <v>43630</v>
      </c>
      <c r="I66" s="115">
        <v>870</v>
      </c>
      <c r="J66" s="116">
        <v>1.994040797616319</v>
      </c>
    </row>
    <row r="67" spans="1:12" s="110" customFormat="1" ht="12" customHeight="1" x14ac:dyDescent="0.2">
      <c r="A67" s="118" t="s">
        <v>105</v>
      </c>
      <c r="B67" s="121" t="s">
        <v>108</v>
      </c>
      <c r="C67" s="113">
        <v>10.482390759838966</v>
      </c>
      <c r="D67" s="235">
        <v>10337</v>
      </c>
      <c r="E67" s="236">
        <v>10683</v>
      </c>
      <c r="F67" s="236">
        <v>10827</v>
      </c>
      <c r="G67" s="236">
        <v>9738</v>
      </c>
      <c r="H67" s="140">
        <v>10122</v>
      </c>
      <c r="I67" s="115">
        <v>215</v>
      </c>
      <c r="J67" s="116">
        <v>2.1240861489824145</v>
      </c>
    </row>
    <row r="68" spans="1:12" s="110" customFormat="1" ht="12" customHeight="1" x14ac:dyDescent="0.2">
      <c r="A68" s="118"/>
      <c r="B68" s="121" t="s">
        <v>109</v>
      </c>
      <c r="C68" s="113">
        <v>67.648281666717367</v>
      </c>
      <c r="D68" s="235">
        <v>66710</v>
      </c>
      <c r="E68" s="236">
        <v>66990</v>
      </c>
      <c r="F68" s="236">
        <v>67193</v>
      </c>
      <c r="G68" s="236">
        <v>66413</v>
      </c>
      <c r="H68" s="140">
        <v>66229</v>
      </c>
      <c r="I68" s="115">
        <v>481</v>
      </c>
      <c r="J68" s="116">
        <v>0.72626794908574799</v>
      </c>
    </row>
    <row r="69" spans="1:12" s="110" customFormat="1" ht="12" customHeight="1" x14ac:dyDescent="0.2">
      <c r="A69" s="118"/>
      <c r="B69" s="121" t="s">
        <v>110</v>
      </c>
      <c r="C69" s="113">
        <v>20.588563373997342</v>
      </c>
      <c r="D69" s="235">
        <v>20303</v>
      </c>
      <c r="E69" s="236">
        <v>20143</v>
      </c>
      <c r="F69" s="236">
        <v>19843</v>
      </c>
      <c r="G69" s="236">
        <v>19482</v>
      </c>
      <c r="H69" s="140">
        <v>19143</v>
      </c>
      <c r="I69" s="115">
        <v>1160</v>
      </c>
      <c r="J69" s="116">
        <v>6.0596562712218569</v>
      </c>
    </row>
    <row r="70" spans="1:12" s="110" customFormat="1" ht="12" customHeight="1" x14ac:dyDescent="0.2">
      <c r="A70" s="120"/>
      <c r="B70" s="121" t="s">
        <v>111</v>
      </c>
      <c r="C70" s="113">
        <v>1.2807641994463204</v>
      </c>
      <c r="D70" s="235">
        <v>1263</v>
      </c>
      <c r="E70" s="236">
        <v>1245</v>
      </c>
      <c r="F70" s="236">
        <v>1195</v>
      </c>
      <c r="G70" s="236">
        <v>1154</v>
      </c>
      <c r="H70" s="140">
        <v>1120</v>
      </c>
      <c r="I70" s="115">
        <v>143</v>
      </c>
      <c r="J70" s="116">
        <v>12.767857142857142</v>
      </c>
    </row>
    <row r="71" spans="1:12" s="110" customFormat="1" ht="12" customHeight="1" x14ac:dyDescent="0.2">
      <c r="A71" s="120"/>
      <c r="B71" s="121" t="s">
        <v>112</v>
      </c>
      <c r="C71" s="113">
        <v>0.37926034092868083</v>
      </c>
      <c r="D71" s="235">
        <v>374</v>
      </c>
      <c r="E71" s="236">
        <v>362</v>
      </c>
      <c r="F71" s="236">
        <v>335</v>
      </c>
      <c r="G71" s="236">
        <v>291</v>
      </c>
      <c r="H71" s="140">
        <v>299</v>
      </c>
      <c r="I71" s="115">
        <v>75</v>
      </c>
      <c r="J71" s="116">
        <v>25.083612040133779</v>
      </c>
    </row>
    <row r="72" spans="1:12" s="110" customFormat="1" ht="12" customHeight="1" x14ac:dyDescent="0.2">
      <c r="A72" s="118" t="s">
        <v>113</v>
      </c>
      <c r="B72" s="119" t="s">
        <v>181</v>
      </c>
      <c r="C72" s="113">
        <v>72.5512863415574</v>
      </c>
      <c r="D72" s="235">
        <v>71545</v>
      </c>
      <c r="E72" s="236">
        <v>72139</v>
      </c>
      <c r="F72" s="236">
        <v>72396</v>
      </c>
      <c r="G72" s="236">
        <v>70343</v>
      </c>
      <c r="H72" s="140">
        <v>70489</v>
      </c>
      <c r="I72" s="115">
        <v>1056</v>
      </c>
      <c r="J72" s="116">
        <v>1.4981060874746415</v>
      </c>
    </row>
    <row r="73" spans="1:12" s="110" customFormat="1" ht="12" customHeight="1" x14ac:dyDescent="0.2">
      <c r="A73" s="118"/>
      <c r="B73" s="119" t="s">
        <v>182</v>
      </c>
      <c r="C73" s="113">
        <v>27.4487136584426</v>
      </c>
      <c r="D73" s="115">
        <v>27068</v>
      </c>
      <c r="E73" s="114">
        <v>26922</v>
      </c>
      <c r="F73" s="114">
        <v>26662</v>
      </c>
      <c r="G73" s="114">
        <v>26444</v>
      </c>
      <c r="H73" s="140">
        <v>26125</v>
      </c>
      <c r="I73" s="115">
        <v>943</v>
      </c>
      <c r="J73" s="116">
        <v>3.6095693779904305</v>
      </c>
    </row>
    <row r="74" spans="1:12" s="110" customFormat="1" ht="12" customHeight="1" x14ac:dyDescent="0.2">
      <c r="A74" s="118" t="s">
        <v>113</v>
      </c>
      <c r="B74" s="119" t="s">
        <v>116</v>
      </c>
      <c r="C74" s="113">
        <v>85.238254591179668</v>
      </c>
      <c r="D74" s="115">
        <v>84056</v>
      </c>
      <c r="E74" s="114">
        <v>84604</v>
      </c>
      <c r="F74" s="114">
        <v>84882</v>
      </c>
      <c r="G74" s="114">
        <v>83337</v>
      </c>
      <c r="H74" s="140">
        <v>83377</v>
      </c>
      <c r="I74" s="115">
        <v>679</v>
      </c>
      <c r="J74" s="116">
        <v>0.81437326840735458</v>
      </c>
    </row>
    <row r="75" spans="1:12" s="110" customFormat="1" ht="12" customHeight="1" x14ac:dyDescent="0.2">
      <c r="A75" s="142"/>
      <c r="B75" s="124" t="s">
        <v>117</v>
      </c>
      <c r="C75" s="125">
        <v>14.600509060671515</v>
      </c>
      <c r="D75" s="143">
        <v>14398</v>
      </c>
      <c r="E75" s="144">
        <v>14306</v>
      </c>
      <c r="F75" s="144">
        <v>14018</v>
      </c>
      <c r="G75" s="144">
        <v>13279</v>
      </c>
      <c r="H75" s="145">
        <v>13070</v>
      </c>
      <c r="I75" s="143">
        <v>1328</v>
      </c>
      <c r="J75" s="146">
        <v>10.160673297628156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102981</v>
      </c>
      <c r="G11" s="114">
        <v>103669</v>
      </c>
      <c r="H11" s="114">
        <v>103209</v>
      </c>
      <c r="I11" s="114">
        <v>100119</v>
      </c>
      <c r="J11" s="140">
        <v>100062</v>
      </c>
      <c r="K11" s="114">
        <v>2919</v>
      </c>
      <c r="L11" s="116">
        <v>2.9171913413683517</v>
      </c>
    </row>
    <row r="12" spans="1:17" s="110" customFormat="1" ht="24.95" customHeight="1" x14ac:dyDescent="0.2">
      <c r="A12" s="604" t="s">
        <v>185</v>
      </c>
      <c r="B12" s="605"/>
      <c r="C12" s="605"/>
      <c r="D12" s="606"/>
      <c r="E12" s="113">
        <v>53.137957487303481</v>
      </c>
      <c r="F12" s="115">
        <v>54722</v>
      </c>
      <c r="G12" s="114">
        <v>55265</v>
      </c>
      <c r="H12" s="114">
        <v>54994</v>
      </c>
      <c r="I12" s="114">
        <v>53077</v>
      </c>
      <c r="J12" s="140">
        <v>52961</v>
      </c>
      <c r="K12" s="114">
        <v>1761</v>
      </c>
      <c r="L12" s="116">
        <v>3.3250882725024073</v>
      </c>
    </row>
    <row r="13" spans="1:17" s="110" customFormat="1" ht="15" customHeight="1" x14ac:dyDescent="0.2">
      <c r="A13" s="120"/>
      <c r="B13" s="612" t="s">
        <v>107</v>
      </c>
      <c r="C13" s="612"/>
      <c r="E13" s="113">
        <v>46.862042512696519</v>
      </c>
      <c r="F13" s="115">
        <v>48259</v>
      </c>
      <c r="G13" s="114">
        <v>48404</v>
      </c>
      <c r="H13" s="114">
        <v>48215</v>
      </c>
      <c r="I13" s="114">
        <v>47042</v>
      </c>
      <c r="J13" s="140">
        <v>47101</v>
      </c>
      <c r="K13" s="114">
        <v>1158</v>
      </c>
      <c r="L13" s="116">
        <v>2.4585465276745717</v>
      </c>
    </row>
    <row r="14" spans="1:17" s="110" customFormat="1" ht="24.95" customHeight="1" x14ac:dyDescent="0.2">
      <c r="A14" s="604" t="s">
        <v>186</v>
      </c>
      <c r="B14" s="605"/>
      <c r="C14" s="605"/>
      <c r="D14" s="606"/>
      <c r="E14" s="113">
        <v>11.034074246705703</v>
      </c>
      <c r="F14" s="115">
        <v>11363</v>
      </c>
      <c r="G14" s="114">
        <v>11843</v>
      </c>
      <c r="H14" s="114">
        <v>11856</v>
      </c>
      <c r="I14" s="114">
        <v>10513</v>
      </c>
      <c r="J14" s="140">
        <v>10836</v>
      </c>
      <c r="K14" s="114">
        <v>527</v>
      </c>
      <c r="L14" s="116">
        <v>4.8634182355112587</v>
      </c>
    </row>
    <row r="15" spans="1:17" s="110" customFormat="1" ht="15" customHeight="1" x14ac:dyDescent="0.2">
      <c r="A15" s="120"/>
      <c r="B15" s="119"/>
      <c r="C15" s="258" t="s">
        <v>106</v>
      </c>
      <c r="E15" s="113">
        <v>55.944732905042684</v>
      </c>
      <c r="F15" s="115">
        <v>6357</v>
      </c>
      <c r="G15" s="114">
        <v>6679</v>
      </c>
      <c r="H15" s="114">
        <v>6658</v>
      </c>
      <c r="I15" s="114">
        <v>5810</v>
      </c>
      <c r="J15" s="140">
        <v>5972</v>
      </c>
      <c r="K15" s="114">
        <v>385</v>
      </c>
      <c r="L15" s="116">
        <v>6.4467515070328201</v>
      </c>
    </row>
    <row r="16" spans="1:17" s="110" customFormat="1" ht="15" customHeight="1" x14ac:dyDescent="0.2">
      <c r="A16" s="120"/>
      <c r="B16" s="119"/>
      <c r="C16" s="258" t="s">
        <v>107</v>
      </c>
      <c r="E16" s="113">
        <v>44.055267094957316</v>
      </c>
      <c r="F16" s="115">
        <v>5006</v>
      </c>
      <c r="G16" s="114">
        <v>5164</v>
      </c>
      <c r="H16" s="114">
        <v>5198</v>
      </c>
      <c r="I16" s="114">
        <v>4703</v>
      </c>
      <c r="J16" s="140">
        <v>4864</v>
      </c>
      <c r="K16" s="114">
        <v>142</v>
      </c>
      <c r="L16" s="116">
        <v>2.919407894736842</v>
      </c>
    </row>
    <row r="17" spans="1:12" s="110" customFormat="1" ht="15" customHeight="1" x14ac:dyDescent="0.2">
      <c r="A17" s="120"/>
      <c r="B17" s="121" t="s">
        <v>109</v>
      </c>
      <c r="C17" s="258"/>
      <c r="E17" s="113">
        <v>67.375535292918116</v>
      </c>
      <c r="F17" s="115">
        <v>69384</v>
      </c>
      <c r="G17" s="114">
        <v>69786</v>
      </c>
      <c r="H17" s="114">
        <v>69559</v>
      </c>
      <c r="I17" s="114">
        <v>68273</v>
      </c>
      <c r="J17" s="140">
        <v>68249</v>
      </c>
      <c r="K17" s="114">
        <v>1135</v>
      </c>
      <c r="L17" s="116">
        <v>1.6630280297147211</v>
      </c>
    </row>
    <row r="18" spans="1:12" s="110" customFormat="1" ht="15" customHeight="1" x14ac:dyDescent="0.2">
      <c r="A18" s="120"/>
      <c r="B18" s="119"/>
      <c r="C18" s="258" t="s">
        <v>106</v>
      </c>
      <c r="E18" s="113">
        <v>52.97474922172259</v>
      </c>
      <c r="F18" s="115">
        <v>36756</v>
      </c>
      <c r="G18" s="114">
        <v>37068</v>
      </c>
      <c r="H18" s="114">
        <v>36909</v>
      </c>
      <c r="I18" s="114">
        <v>36097</v>
      </c>
      <c r="J18" s="140">
        <v>35984</v>
      </c>
      <c r="K18" s="114">
        <v>772</v>
      </c>
      <c r="L18" s="116">
        <v>2.1453979546465094</v>
      </c>
    </row>
    <row r="19" spans="1:12" s="110" customFormat="1" ht="15" customHeight="1" x14ac:dyDescent="0.2">
      <c r="A19" s="120"/>
      <c r="B19" s="119"/>
      <c r="C19" s="258" t="s">
        <v>107</v>
      </c>
      <c r="E19" s="113">
        <v>47.02525077827741</v>
      </c>
      <c r="F19" s="115">
        <v>32628</v>
      </c>
      <c r="G19" s="114">
        <v>32718</v>
      </c>
      <c r="H19" s="114">
        <v>32650</v>
      </c>
      <c r="I19" s="114">
        <v>32176</v>
      </c>
      <c r="J19" s="140">
        <v>32265</v>
      </c>
      <c r="K19" s="114">
        <v>363</v>
      </c>
      <c r="L19" s="116">
        <v>1.1250581125058112</v>
      </c>
    </row>
    <row r="20" spans="1:12" s="110" customFormat="1" ht="15" customHeight="1" x14ac:dyDescent="0.2">
      <c r="A20" s="120"/>
      <c r="B20" s="121" t="s">
        <v>110</v>
      </c>
      <c r="C20" s="258"/>
      <c r="E20" s="113">
        <v>20.314426933123585</v>
      </c>
      <c r="F20" s="115">
        <v>20920</v>
      </c>
      <c r="G20" s="114">
        <v>20755</v>
      </c>
      <c r="H20" s="114">
        <v>20523</v>
      </c>
      <c r="I20" s="114">
        <v>20116</v>
      </c>
      <c r="J20" s="140">
        <v>19783</v>
      </c>
      <c r="K20" s="114">
        <v>1137</v>
      </c>
      <c r="L20" s="116">
        <v>5.7473588434514484</v>
      </c>
    </row>
    <row r="21" spans="1:12" s="110" customFormat="1" ht="15" customHeight="1" x14ac:dyDescent="0.2">
      <c r="A21" s="120"/>
      <c r="B21" s="119"/>
      <c r="C21" s="258" t="s">
        <v>106</v>
      </c>
      <c r="E21" s="113">
        <v>51.558317399617593</v>
      </c>
      <c r="F21" s="115">
        <v>10786</v>
      </c>
      <c r="G21" s="114">
        <v>10721</v>
      </c>
      <c r="H21" s="114">
        <v>10635</v>
      </c>
      <c r="I21" s="114">
        <v>10417</v>
      </c>
      <c r="J21" s="140">
        <v>10256</v>
      </c>
      <c r="K21" s="114">
        <v>530</v>
      </c>
      <c r="L21" s="116">
        <v>5.167706708268331</v>
      </c>
    </row>
    <row r="22" spans="1:12" s="110" customFormat="1" ht="15" customHeight="1" x14ac:dyDescent="0.2">
      <c r="A22" s="120"/>
      <c r="B22" s="119"/>
      <c r="C22" s="258" t="s">
        <v>107</v>
      </c>
      <c r="E22" s="113">
        <v>48.441682600382407</v>
      </c>
      <c r="F22" s="115">
        <v>10134</v>
      </c>
      <c r="G22" s="114">
        <v>10034</v>
      </c>
      <c r="H22" s="114">
        <v>9888</v>
      </c>
      <c r="I22" s="114">
        <v>9699</v>
      </c>
      <c r="J22" s="140">
        <v>9527</v>
      </c>
      <c r="K22" s="114">
        <v>607</v>
      </c>
      <c r="L22" s="116">
        <v>6.3713655925265034</v>
      </c>
    </row>
    <row r="23" spans="1:12" s="110" customFormat="1" ht="15" customHeight="1" x14ac:dyDescent="0.2">
      <c r="A23" s="120"/>
      <c r="B23" s="121" t="s">
        <v>111</v>
      </c>
      <c r="C23" s="258"/>
      <c r="E23" s="113">
        <v>1.2759635272526</v>
      </c>
      <c r="F23" s="115">
        <v>1314</v>
      </c>
      <c r="G23" s="114">
        <v>1285</v>
      </c>
      <c r="H23" s="114">
        <v>1271</v>
      </c>
      <c r="I23" s="114">
        <v>1217</v>
      </c>
      <c r="J23" s="140">
        <v>1194</v>
      </c>
      <c r="K23" s="114">
        <v>120</v>
      </c>
      <c r="L23" s="116">
        <v>10.050251256281408</v>
      </c>
    </row>
    <row r="24" spans="1:12" s="110" customFormat="1" ht="15" customHeight="1" x14ac:dyDescent="0.2">
      <c r="A24" s="120"/>
      <c r="B24" s="119"/>
      <c r="C24" s="258" t="s">
        <v>106</v>
      </c>
      <c r="E24" s="113">
        <v>62.633181126331813</v>
      </c>
      <c r="F24" s="115">
        <v>823</v>
      </c>
      <c r="G24" s="114">
        <v>797</v>
      </c>
      <c r="H24" s="114">
        <v>792</v>
      </c>
      <c r="I24" s="114">
        <v>753</v>
      </c>
      <c r="J24" s="140">
        <v>749</v>
      </c>
      <c r="K24" s="114">
        <v>74</v>
      </c>
      <c r="L24" s="116">
        <v>9.8798397863818419</v>
      </c>
    </row>
    <row r="25" spans="1:12" s="110" customFormat="1" ht="15" customHeight="1" x14ac:dyDescent="0.2">
      <c r="A25" s="120"/>
      <c r="B25" s="119"/>
      <c r="C25" s="258" t="s">
        <v>107</v>
      </c>
      <c r="E25" s="113">
        <v>37.366818873668187</v>
      </c>
      <c r="F25" s="115">
        <v>491</v>
      </c>
      <c r="G25" s="114">
        <v>488</v>
      </c>
      <c r="H25" s="114">
        <v>479</v>
      </c>
      <c r="I25" s="114">
        <v>464</v>
      </c>
      <c r="J25" s="140">
        <v>445</v>
      </c>
      <c r="K25" s="114">
        <v>46</v>
      </c>
      <c r="L25" s="116">
        <v>10.337078651685394</v>
      </c>
    </row>
    <row r="26" spans="1:12" s="110" customFormat="1" ht="15" customHeight="1" x14ac:dyDescent="0.2">
      <c r="A26" s="120"/>
      <c r="C26" s="121" t="s">
        <v>187</v>
      </c>
      <c r="D26" s="110" t="s">
        <v>188</v>
      </c>
      <c r="E26" s="113">
        <v>0.36997115972849359</v>
      </c>
      <c r="F26" s="115">
        <v>381</v>
      </c>
      <c r="G26" s="114">
        <v>355</v>
      </c>
      <c r="H26" s="114">
        <v>356</v>
      </c>
      <c r="I26" s="114">
        <v>315</v>
      </c>
      <c r="J26" s="140">
        <v>313</v>
      </c>
      <c r="K26" s="114">
        <v>68</v>
      </c>
      <c r="L26" s="116">
        <v>21.725239616613418</v>
      </c>
    </row>
    <row r="27" spans="1:12" s="110" customFormat="1" ht="15" customHeight="1" x14ac:dyDescent="0.2">
      <c r="A27" s="120"/>
      <c r="B27" s="119"/>
      <c r="D27" s="259" t="s">
        <v>106</v>
      </c>
      <c r="E27" s="113">
        <v>60.892388451443573</v>
      </c>
      <c r="F27" s="115">
        <v>232</v>
      </c>
      <c r="G27" s="114">
        <v>198</v>
      </c>
      <c r="H27" s="114">
        <v>196</v>
      </c>
      <c r="I27" s="114">
        <v>167</v>
      </c>
      <c r="J27" s="140">
        <v>172</v>
      </c>
      <c r="K27" s="114">
        <v>60</v>
      </c>
      <c r="L27" s="116">
        <v>34.883720930232556</v>
      </c>
    </row>
    <row r="28" spans="1:12" s="110" customFormat="1" ht="15" customHeight="1" x14ac:dyDescent="0.2">
      <c r="A28" s="120"/>
      <c r="B28" s="119"/>
      <c r="D28" s="259" t="s">
        <v>107</v>
      </c>
      <c r="E28" s="113">
        <v>39.107611548556427</v>
      </c>
      <c r="F28" s="115">
        <v>149</v>
      </c>
      <c r="G28" s="114">
        <v>157</v>
      </c>
      <c r="H28" s="114">
        <v>160</v>
      </c>
      <c r="I28" s="114">
        <v>148</v>
      </c>
      <c r="J28" s="140">
        <v>141</v>
      </c>
      <c r="K28" s="114">
        <v>8</v>
      </c>
      <c r="L28" s="116">
        <v>5.6737588652482271</v>
      </c>
    </row>
    <row r="29" spans="1:12" s="110" customFormat="1" ht="24.95" customHeight="1" x14ac:dyDescent="0.2">
      <c r="A29" s="604" t="s">
        <v>189</v>
      </c>
      <c r="B29" s="605"/>
      <c r="C29" s="605"/>
      <c r="D29" s="606"/>
      <c r="E29" s="113">
        <v>86.052767015274668</v>
      </c>
      <c r="F29" s="115">
        <v>88618</v>
      </c>
      <c r="G29" s="114">
        <v>89258</v>
      </c>
      <c r="H29" s="114">
        <v>89442</v>
      </c>
      <c r="I29" s="114">
        <v>87144</v>
      </c>
      <c r="J29" s="140">
        <v>87324</v>
      </c>
      <c r="K29" s="114">
        <v>1294</v>
      </c>
      <c r="L29" s="116">
        <v>1.4818377536530623</v>
      </c>
    </row>
    <row r="30" spans="1:12" s="110" customFormat="1" ht="15" customHeight="1" x14ac:dyDescent="0.2">
      <c r="A30" s="120"/>
      <c r="B30" s="119"/>
      <c r="C30" s="258" t="s">
        <v>106</v>
      </c>
      <c r="E30" s="113">
        <v>51.224356225597511</v>
      </c>
      <c r="F30" s="115">
        <v>45394</v>
      </c>
      <c r="G30" s="114">
        <v>45829</v>
      </c>
      <c r="H30" s="114">
        <v>46066</v>
      </c>
      <c r="I30" s="114">
        <v>44713</v>
      </c>
      <c r="J30" s="140">
        <v>44784</v>
      </c>
      <c r="K30" s="114">
        <v>610</v>
      </c>
      <c r="L30" s="116">
        <v>1.3620936048588781</v>
      </c>
    </row>
    <row r="31" spans="1:12" s="110" customFormat="1" ht="15" customHeight="1" x14ac:dyDescent="0.2">
      <c r="A31" s="120"/>
      <c r="B31" s="119"/>
      <c r="C31" s="258" t="s">
        <v>107</v>
      </c>
      <c r="E31" s="113">
        <v>48.775643774402489</v>
      </c>
      <c r="F31" s="115">
        <v>43224</v>
      </c>
      <c r="G31" s="114">
        <v>43429</v>
      </c>
      <c r="H31" s="114">
        <v>43376</v>
      </c>
      <c r="I31" s="114">
        <v>42431</v>
      </c>
      <c r="J31" s="140">
        <v>42540</v>
      </c>
      <c r="K31" s="114">
        <v>684</v>
      </c>
      <c r="L31" s="116">
        <v>1.6078984485190408</v>
      </c>
    </row>
    <row r="32" spans="1:12" s="110" customFormat="1" ht="15" customHeight="1" x14ac:dyDescent="0.2">
      <c r="A32" s="120"/>
      <c r="B32" s="119" t="s">
        <v>117</v>
      </c>
      <c r="C32" s="258"/>
      <c r="E32" s="113">
        <v>13.723890814810499</v>
      </c>
      <c r="F32" s="115">
        <v>14133</v>
      </c>
      <c r="G32" s="114">
        <v>14189</v>
      </c>
      <c r="H32" s="114">
        <v>13541</v>
      </c>
      <c r="I32" s="114">
        <v>12730</v>
      </c>
      <c r="J32" s="140">
        <v>12500</v>
      </c>
      <c r="K32" s="114">
        <v>1633</v>
      </c>
      <c r="L32" s="116">
        <v>13.064</v>
      </c>
    </row>
    <row r="33" spans="1:12" s="110" customFormat="1" ht="15" customHeight="1" x14ac:dyDescent="0.2">
      <c r="A33" s="120"/>
      <c r="B33" s="119"/>
      <c r="C33" s="258" t="s">
        <v>106</v>
      </c>
      <c r="E33" s="113">
        <v>64.883605745418521</v>
      </c>
      <c r="F33" s="115">
        <v>9170</v>
      </c>
      <c r="G33" s="114">
        <v>9285</v>
      </c>
      <c r="H33" s="114">
        <v>8775</v>
      </c>
      <c r="I33" s="114">
        <v>8202</v>
      </c>
      <c r="J33" s="140">
        <v>8022</v>
      </c>
      <c r="K33" s="114">
        <v>1148</v>
      </c>
      <c r="L33" s="116">
        <v>14.31064572425829</v>
      </c>
    </row>
    <row r="34" spans="1:12" s="110" customFormat="1" ht="15" customHeight="1" x14ac:dyDescent="0.2">
      <c r="A34" s="120"/>
      <c r="B34" s="119"/>
      <c r="C34" s="258" t="s">
        <v>107</v>
      </c>
      <c r="E34" s="113">
        <v>35.116394254581479</v>
      </c>
      <c r="F34" s="115">
        <v>4963</v>
      </c>
      <c r="G34" s="114">
        <v>4904</v>
      </c>
      <c r="H34" s="114">
        <v>4766</v>
      </c>
      <c r="I34" s="114">
        <v>4528</v>
      </c>
      <c r="J34" s="140">
        <v>4478</v>
      </c>
      <c r="K34" s="114">
        <v>485</v>
      </c>
      <c r="L34" s="116">
        <v>10.830728003573023</v>
      </c>
    </row>
    <row r="35" spans="1:12" s="110" customFormat="1" ht="24.95" customHeight="1" x14ac:dyDescent="0.2">
      <c r="A35" s="604" t="s">
        <v>190</v>
      </c>
      <c r="B35" s="605"/>
      <c r="C35" s="605"/>
      <c r="D35" s="606"/>
      <c r="E35" s="113">
        <v>72.464823608238419</v>
      </c>
      <c r="F35" s="115">
        <v>74625</v>
      </c>
      <c r="G35" s="114">
        <v>75583</v>
      </c>
      <c r="H35" s="114">
        <v>75418</v>
      </c>
      <c r="I35" s="114">
        <v>72731</v>
      </c>
      <c r="J35" s="140">
        <v>72968</v>
      </c>
      <c r="K35" s="114">
        <v>1657</v>
      </c>
      <c r="L35" s="116">
        <v>2.270858458502357</v>
      </c>
    </row>
    <row r="36" spans="1:12" s="110" customFormat="1" ht="15" customHeight="1" x14ac:dyDescent="0.2">
      <c r="A36" s="120"/>
      <c r="B36" s="119"/>
      <c r="C36" s="258" t="s">
        <v>106</v>
      </c>
      <c r="E36" s="113">
        <v>64.867001675041877</v>
      </c>
      <c r="F36" s="115">
        <v>48407</v>
      </c>
      <c r="G36" s="114">
        <v>49056</v>
      </c>
      <c r="H36" s="114">
        <v>48889</v>
      </c>
      <c r="I36" s="114">
        <v>47045</v>
      </c>
      <c r="J36" s="140">
        <v>47098</v>
      </c>
      <c r="K36" s="114">
        <v>1309</v>
      </c>
      <c r="L36" s="116">
        <v>2.779311223406514</v>
      </c>
    </row>
    <row r="37" spans="1:12" s="110" customFormat="1" ht="15" customHeight="1" x14ac:dyDescent="0.2">
      <c r="A37" s="120"/>
      <c r="B37" s="119"/>
      <c r="C37" s="258" t="s">
        <v>107</v>
      </c>
      <c r="E37" s="113">
        <v>35.132998324958123</v>
      </c>
      <c r="F37" s="115">
        <v>26218</v>
      </c>
      <c r="G37" s="114">
        <v>26527</v>
      </c>
      <c r="H37" s="114">
        <v>26529</v>
      </c>
      <c r="I37" s="114">
        <v>25686</v>
      </c>
      <c r="J37" s="140">
        <v>25870</v>
      </c>
      <c r="K37" s="114">
        <v>348</v>
      </c>
      <c r="L37" s="116">
        <v>1.3451874758407423</v>
      </c>
    </row>
    <row r="38" spans="1:12" s="110" customFormat="1" ht="15" customHeight="1" x14ac:dyDescent="0.2">
      <c r="A38" s="120"/>
      <c r="B38" s="119" t="s">
        <v>182</v>
      </c>
      <c r="C38" s="258"/>
      <c r="E38" s="113">
        <v>27.535176391761588</v>
      </c>
      <c r="F38" s="115">
        <v>28356</v>
      </c>
      <c r="G38" s="114">
        <v>28086</v>
      </c>
      <c r="H38" s="114">
        <v>27791</v>
      </c>
      <c r="I38" s="114">
        <v>27388</v>
      </c>
      <c r="J38" s="140">
        <v>27094</v>
      </c>
      <c r="K38" s="114">
        <v>1262</v>
      </c>
      <c r="L38" s="116">
        <v>4.6578578283014691</v>
      </c>
    </row>
    <row r="39" spans="1:12" s="110" customFormat="1" ht="15" customHeight="1" x14ac:dyDescent="0.2">
      <c r="A39" s="120"/>
      <c r="B39" s="119"/>
      <c r="C39" s="258" t="s">
        <v>106</v>
      </c>
      <c r="E39" s="113">
        <v>22.270418958950486</v>
      </c>
      <c r="F39" s="115">
        <v>6315</v>
      </c>
      <c r="G39" s="114">
        <v>6209</v>
      </c>
      <c r="H39" s="114">
        <v>6105</v>
      </c>
      <c r="I39" s="114">
        <v>6032</v>
      </c>
      <c r="J39" s="140">
        <v>5863</v>
      </c>
      <c r="K39" s="114">
        <v>452</v>
      </c>
      <c r="L39" s="116">
        <v>7.7093638069247827</v>
      </c>
    </row>
    <row r="40" spans="1:12" s="110" customFormat="1" ht="15" customHeight="1" x14ac:dyDescent="0.2">
      <c r="A40" s="120"/>
      <c r="B40" s="119"/>
      <c r="C40" s="258" t="s">
        <v>107</v>
      </c>
      <c r="E40" s="113">
        <v>77.729581041049514</v>
      </c>
      <c r="F40" s="115">
        <v>22041</v>
      </c>
      <c r="G40" s="114">
        <v>21877</v>
      </c>
      <c r="H40" s="114">
        <v>21686</v>
      </c>
      <c r="I40" s="114">
        <v>21356</v>
      </c>
      <c r="J40" s="140">
        <v>21231</v>
      </c>
      <c r="K40" s="114">
        <v>810</v>
      </c>
      <c r="L40" s="116">
        <v>3.8151759220008477</v>
      </c>
    </row>
    <row r="41" spans="1:12" s="110" customFormat="1" ht="24.75" customHeight="1" x14ac:dyDescent="0.2">
      <c r="A41" s="604" t="s">
        <v>517</v>
      </c>
      <c r="B41" s="605"/>
      <c r="C41" s="605"/>
      <c r="D41" s="606"/>
      <c r="E41" s="113">
        <v>4.8154513939464563</v>
      </c>
      <c r="F41" s="115">
        <v>4959</v>
      </c>
      <c r="G41" s="114">
        <v>5444</v>
      </c>
      <c r="H41" s="114">
        <v>5511</v>
      </c>
      <c r="I41" s="114">
        <v>4479</v>
      </c>
      <c r="J41" s="140">
        <v>4885</v>
      </c>
      <c r="K41" s="114">
        <v>74</v>
      </c>
      <c r="L41" s="116">
        <v>1.5148413510747185</v>
      </c>
    </row>
    <row r="42" spans="1:12" s="110" customFormat="1" ht="15" customHeight="1" x14ac:dyDescent="0.2">
      <c r="A42" s="120"/>
      <c r="B42" s="119"/>
      <c r="C42" s="258" t="s">
        <v>106</v>
      </c>
      <c r="E42" s="113">
        <v>54.28513813268804</v>
      </c>
      <c r="F42" s="115">
        <v>2692</v>
      </c>
      <c r="G42" s="114">
        <v>3002</v>
      </c>
      <c r="H42" s="114">
        <v>3075</v>
      </c>
      <c r="I42" s="114">
        <v>2457</v>
      </c>
      <c r="J42" s="140">
        <v>2651</v>
      </c>
      <c r="K42" s="114">
        <v>41</v>
      </c>
      <c r="L42" s="116">
        <v>1.5465861938890983</v>
      </c>
    </row>
    <row r="43" spans="1:12" s="110" customFormat="1" ht="15" customHeight="1" x14ac:dyDescent="0.2">
      <c r="A43" s="123"/>
      <c r="B43" s="124"/>
      <c r="C43" s="260" t="s">
        <v>107</v>
      </c>
      <c r="D43" s="261"/>
      <c r="E43" s="125">
        <v>45.71486186731196</v>
      </c>
      <c r="F43" s="143">
        <v>2267</v>
      </c>
      <c r="G43" s="144">
        <v>2442</v>
      </c>
      <c r="H43" s="144">
        <v>2436</v>
      </c>
      <c r="I43" s="144">
        <v>2022</v>
      </c>
      <c r="J43" s="145">
        <v>2234</v>
      </c>
      <c r="K43" s="144">
        <v>33</v>
      </c>
      <c r="L43" s="146">
        <v>1.477170993733214</v>
      </c>
    </row>
    <row r="44" spans="1:12" s="110" customFormat="1" ht="45.75" customHeight="1" x14ac:dyDescent="0.2">
      <c r="A44" s="604" t="s">
        <v>191</v>
      </c>
      <c r="B44" s="605"/>
      <c r="C44" s="605"/>
      <c r="D44" s="606"/>
      <c r="E44" s="113">
        <v>1.5264951787222887</v>
      </c>
      <c r="F44" s="115">
        <v>1572</v>
      </c>
      <c r="G44" s="114">
        <v>1574</v>
      </c>
      <c r="H44" s="114">
        <v>1579</v>
      </c>
      <c r="I44" s="114">
        <v>1512</v>
      </c>
      <c r="J44" s="140">
        <v>1554</v>
      </c>
      <c r="K44" s="114">
        <v>18</v>
      </c>
      <c r="L44" s="116">
        <v>1.1583011583011582</v>
      </c>
    </row>
    <row r="45" spans="1:12" s="110" customFormat="1" ht="15" customHeight="1" x14ac:dyDescent="0.2">
      <c r="A45" s="120"/>
      <c r="B45" s="119"/>
      <c r="C45" s="258" t="s">
        <v>106</v>
      </c>
      <c r="E45" s="113">
        <v>63.549618320610683</v>
      </c>
      <c r="F45" s="115">
        <v>999</v>
      </c>
      <c r="G45" s="114">
        <v>1001</v>
      </c>
      <c r="H45" s="114">
        <v>998</v>
      </c>
      <c r="I45" s="114">
        <v>961</v>
      </c>
      <c r="J45" s="140">
        <v>979</v>
      </c>
      <c r="K45" s="114">
        <v>20</v>
      </c>
      <c r="L45" s="116">
        <v>2.0429009193054135</v>
      </c>
    </row>
    <row r="46" spans="1:12" s="110" customFormat="1" ht="15" customHeight="1" x14ac:dyDescent="0.2">
      <c r="A46" s="123"/>
      <c r="B46" s="124"/>
      <c r="C46" s="260" t="s">
        <v>107</v>
      </c>
      <c r="D46" s="261"/>
      <c r="E46" s="125">
        <v>36.450381679389317</v>
      </c>
      <c r="F46" s="143">
        <v>573</v>
      </c>
      <c r="G46" s="144">
        <v>573</v>
      </c>
      <c r="H46" s="144">
        <v>581</v>
      </c>
      <c r="I46" s="144">
        <v>551</v>
      </c>
      <c r="J46" s="145">
        <v>575</v>
      </c>
      <c r="K46" s="144">
        <v>-2</v>
      </c>
      <c r="L46" s="146">
        <v>-0.34782608695652173</v>
      </c>
    </row>
    <row r="47" spans="1:12" s="110" customFormat="1" ht="39" customHeight="1" x14ac:dyDescent="0.2">
      <c r="A47" s="604" t="s">
        <v>518</v>
      </c>
      <c r="B47" s="607"/>
      <c r="C47" s="607"/>
      <c r="D47" s="608"/>
      <c r="E47" s="113">
        <v>0.21557374661345297</v>
      </c>
      <c r="F47" s="115">
        <v>222</v>
      </c>
      <c r="G47" s="114">
        <v>228</v>
      </c>
      <c r="H47" s="114">
        <v>204</v>
      </c>
      <c r="I47" s="114">
        <v>225</v>
      </c>
      <c r="J47" s="140">
        <v>252</v>
      </c>
      <c r="K47" s="114">
        <v>-30</v>
      </c>
      <c r="L47" s="116">
        <v>-11.904761904761905</v>
      </c>
    </row>
    <row r="48" spans="1:12" s="110" customFormat="1" ht="15" customHeight="1" x14ac:dyDescent="0.2">
      <c r="A48" s="120"/>
      <c r="B48" s="119"/>
      <c r="C48" s="258" t="s">
        <v>106</v>
      </c>
      <c r="E48" s="113">
        <v>36.936936936936938</v>
      </c>
      <c r="F48" s="115">
        <v>82</v>
      </c>
      <c r="G48" s="114">
        <v>90</v>
      </c>
      <c r="H48" s="114">
        <v>77</v>
      </c>
      <c r="I48" s="114">
        <v>89</v>
      </c>
      <c r="J48" s="140">
        <v>100</v>
      </c>
      <c r="K48" s="114">
        <v>-18</v>
      </c>
      <c r="L48" s="116">
        <v>-18</v>
      </c>
    </row>
    <row r="49" spans="1:12" s="110" customFormat="1" ht="15" customHeight="1" x14ac:dyDescent="0.2">
      <c r="A49" s="123"/>
      <c r="B49" s="124"/>
      <c r="C49" s="260" t="s">
        <v>107</v>
      </c>
      <c r="D49" s="261"/>
      <c r="E49" s="125">
        <v>63.063063063063062</v>
      </c>
      <c r="F49" s="143">
        <v>140</v>
      </c>
      <c r="G49" s="144">
        <v>138</v>
      </c>
      <c r="H49" s="144">
        <v>127</v>
      </c>
      <c r="I49" s="144">
        <v>136</v>
      </c>
      <c r="J49" s="145">
        <v>152</v>
      </c>
      <c r="K49" s="144">
        <v>-12</v>
      </c>
      <c r="L49" s="146">
        <v>-7.8947368421052628</v>
      </c>
    </row>
    <row r="50" spans="1:12" s="110" customFormat="1" ht="24.95" customHeight="1" x14ac:dyDescent="0.2">
      <c r="A50" s="609" t="s">
        <v>192</v>
      </c>
      <c r="B50" s="610"/>
      <c r="C50" s="610"/>
      <c r="D50" s="611"/>
      <c r="E50" s="262">
        <v>16.306891562521241</v>
      </c>
      <c r="F50" s="263">
        <v>16793</v>
      </c>
      <c r="G50" s="264">
        <v>17370</v>
      </c>
      <c r="H50" s="264">
        <v>16877</v>
      </c>
      <c r="I50" s="264">
        <v>15404</v>
      </c>
      <c r="J50" s="265">
        <v>15509</v>
      </c>
      <c r="K50" s="263">
        <v>1284</v>
      </c>
      <c r="L50" s="266">
        <v>8.2790637694242051</v>
      </c>
    </row>
    <row r="51" spans="1:12" s="110" customFormat="1" ht="15" customHeight="1" x14ac:dyDescent="0.2">
      <c r="A51" s="120"/>
      <c r="B51" s="119"/>
      <c r="C51" s="258" t="s">
        <v>106</v>
      </c>
      <c r="E51" s="113">
        <v>60.596677186923124</v>
      </c>
      <c r="F51" s="115">
        <v>10176</v>
      </c>
      <c r="G51" s="114">
        <v>10543</v>
      </c>
      <c r="H51" s="114">
        <v>10188</v>
      </c>
      <c r="I51" s="114">
        <v>9234</v>
      </c>
      <c r="J51" s="140">
        <v>9240</v>
      </c>
      <c r="K51" s="114">
        <v>936</v>
      </c>
      <c r="L51" s="116">
        <v>10.129870129870129</v>
      </c>
    </row>
    <row r="52" spans="1:12" s="110" customFormat="1" ht="15" customHeight="1" x14ac:dyDescent="0.2">
      <c r="A52" s="120"/>
      <c r="B52" s="119"/>
      <c r="C52" s="258" t="s">
        <v>107</v>
      </c>
      <c r="E52" s="113">
        <v>39.403322813076876</v>
      </c>
      <c r="F52" s="115">
        <v>6617</v>
      </c>
      <c r="G52" s="114">
        <v>6827</v>
      </c>
      <c r="H52" s="114">
        <v>6689</v>
      </c>
      <c r="I52" s="114">
        <v>6170</v>
      </c>
      <c r="J52" s="140">
        <v>6269</v>
      </c>
      <c r="K52" s="114">
        <v>348</v>
      </c>
      <c r="L52" s="116">
        <v>5.55112458127293</v>
      </c>
    </row>
    <row r="53" spans="1:12" s="110" customFormat="1" ht="15" customHeight="1" x14ac:dyDescent="0.2">
      <c r="A53" s="120"/>
      <c r="B53" s="119"/>
      <c r="C53" s="258" t="s">
        <v>187</v>
      </c>
      <c r="D53" s="110" t="s">
        <v>193</v>
      </c>
      <c r="E53" s="113">
        <v>19.71654856190079</v>
      </c>
      <c r="F53" s="115">
        <v>3311</v>
      </c>
      <c r="G53" s="114">
        <v>3786</v>
      </c>
      <c r="H53" s="114">
        <v>3826</v>
      </c>
      <c r="I53" s="114">
        <v>3023</v>
      </c>
      <c r="J53" s="140">
        <v>3242</v>
      </c>
      <c r="K53" s="114">
        <v>69</v>
      </c>
      <c r="L53" s="116">
        <v>2.1283158544108574</v>
      </c>
    </row>
    <row r="54" spans="1:12" s="110" customFormat="1" ht="15" customHeight="1" x14ac:dyDescent="0.2">
      <c r="A54" s="120"/>
      <c r="B54" s="119"/>
      <c r="D54" s="267" t="s">
        <v>194</v>
      </c>
      <c r="E54" s="113">
        <v>55.451525218967078</v>
      </c>
      <c r="F54" s="115">
        <v>1836</v>
      </c>
      <c r="G54" s="114">
        <v>2111</v>
      </c>
      <c r="H54" s="114">
        <v>2181</v>
      </c>
      <c r="I54" s="114">
        <v>1720</v>
      </c>
      <c r="J54" s="140">
        <v>1829</v>
      </c>
      <c r="K54" s="114">
        <v>7</v>
      </c>
      <c r="L54" s="116">
        <v>0.3827227993439038</v>
      </c>
    </row>
    <row r="55" spans="1:12" s="110" customFormat="1" ht="15" customHeight="1" x14ac:dyDescent="0.2">
      <c r="A55" s="120"/>
      <c r="B55" s="119"/>
      <c r="D55" s="267" t="s">
        <v>195</v>
      </c>
      <c r="E55" s="113">
        <v>44.548474781032922</v>
      </c>
      <c r="F55" s="115">
        <v>1475</v>
      </c>
      <c r="G55" s="114">
        <v>1675</v>
      </c>
      <c r="H55" s="114">
        <v>1645</v>
      </c>
      <c r="I55" s="114">
        <v>1303</v>
      </c>
      <c r="J55" s="140">
        <v>1413</v>
      </c>
      <c r="K55" s="114">
        <v>62</v>
      </c>
      <c r="L55" s="116">
        <v>4.3878273177636231</v>
      </c>
    </row>
    <row r="56" spans="1:12" s="110" customFormat="1" ht="15" customHeight="1" x14ac:dyDescent="0.2">
      <c r="A56" s="120"/>
      <c r="B56" s="119" t="s">
        <v>196</v>
      </c>
      <c r="C56" s="258"/>
      <c r="E56" s="113">
        <v>58.16315631038735</v>
      </c>
      <c r="F56" s="115">
        <v>59897</v>
      </c>
      <c r="G56" s="114">
        <v>59920</v>
      </c>
      <c r="H56" s="114">
        <v>60068</v>
      </c>
      <c r="I56" s="114">
        <v>58978</v>
      </c>
      <c r="J56" s="140">
        <v>58702</v>
      </c>
      <c r="K56" s="114">
        <v>1195</v>
      </c>
      <c r="L56" s="116">
        <v>2.0357057681169297</v>
      </c>
    </row>
    <row r="57" spans="1:12" s="110" customFormat="1" ht="15" customHeight="1" x14ac:dyDescent="0.2">
      <c r="A57" s="120"/>
      <c r="B57" s="119"/>
      <c r="C57" s="258" t="s">
        <v>106</v>
      </c>
      <c r="E57" s="113">
        <v>49.66859775948712</v>
      </c>
      <c r="F57" s="115">
        <v>29750</v>
      </c>
      <c r="G57" s="114">
        <v>29834</v>
      </c>
      <c r="H57" s="114">
        <v>29986</v>
      </c>
      <c r="I57" s="114">
        <v>29383</v>
      </c>
      <c r="J57" s="140">
        <v>29147</v>
      </c>
      <c r="K57" s="114">
        <v>603</v>
      </c>
      <c r="L57" s="116">
        <v>2.0688235495934402</v>
      </c>
    </row>
    <row r="58" spans="1:12" s="110" customFormat="1" ht="15" customHeight="1" x14ac:dyDescent="0.2">
      <c r="A58" s="120"/>
      <c r="B58" s="119"/>
      <c r="C58" s="258" t="s">
        <v>107</v>
      </c>
      <c r="E58" s="113">
        <v>50.33140224051288</v>
      </c>
      <c r="F58" s="115">
        <v>30147</v>
      </c>
      <c r="G58" s="114">
        <v>30086</v>
      </c>
      <c r="H58" s="114">
        <v>30082</v>
      </c>
      <c r="I58" s="114">
        <v>29595</v>
      </c>
      <c r="J58" s="140">
        <v>29555</v>
      </c>
      <c r="K58" s="114">
        <v>592</v>
      </c>
      <c r="L58" s="116">
        <v>2.0030451700219931</v>
      </c>
    </row>
    <row r="59" spans="1:12" s="110" customFormat="1" ht="15" customHeight="1" x14ac:dyDescent="0.2">
      <c r="A59" s="120"/>
      <c r="B59" s="119"/>
      <c r="C59" s="258" t="s">
        <v>105</v>
      </c>
      <c r="D59" s="110" t="s">
        <v>197</v>
      </c>
      <c r="E59" s="113">
        <v>93.592333505851713</v>
      </c>
      <c r="F59" s="115">
        <v>56059</v>
      </c>
      <c r="G59" s="114">
        <v>56112</v>
      </c>
      <c r="H59" s="114">
        <v>56258</v>
      </c>
      <c r="I59" s="114">
        <v>55224</v>
      </c>
      <c r="J59" s="140">
        <v>54987</v>
      </c>
      <c r="K59" s="114">
        <v>1072</v>
      </c>
      <c r="L59" s="116">
        <v>1.9495517122228891</v>
      </c>
    </row>
    <row r="60" spans="1:12" s="110" customFormat="1" ht="15" customHeight="1" x14ac:dyDescent="0.2">
      <c r="A60" s="120"/>
      <c r="B60" s="119"/>
      <c r="C60" s="258"/>
      <c r="D60" s="267" t="s">
        <v>198</v>
      </c>
      <c r="E60" s="113">
        <v>48.28841042473109</v>
      </c>
      <c r="F60" s="115">
        <v>27070</v>
      </c>
      <c r="G60" s="114">
        <v>27178</v>
      </c>
      <c r="H60" s="114">
        <v>27313</v>
      </c>
      <c r="I60" s="114">
        <v>26735</v>
      </c>
      <c r="J60" s="140">
        <v>26539</v>
      </c>
      <c r="K60" s="114">
        <v>531</v>
      </c>
      <c r="L60" s="116">
        <v>2.0008289686875917</v>
      </c>
    </row>
    <row r="61" spans="1:12" s="110" customFormat="1" ht="15" customHeight="1" x14ac:dyDescent="0.2">
      <c r="A61" s="120"/>
      <c r="B61" s="119"/>
      <c r="C61" s="258"/>
      <c r="D61" s="267" t="s">
        <v>199</v>
      </c>
      <c r="E61" s="113">
        <v>51.71158957526891</v>
      </c>
      <c r="F61" s="115">
        <v>28989</v>
      </c>
      <c r="G61" s="114">
        <v>28934</v>
      </c>
      <c r="H61" s="114">
        <v>28945</v>
      </c>
      <c r="I61" s="114">
        <v>28489</v>
      </c>
      <c r="J61" s="140">
        <v>28448</v>
      </c>
      <c r="K61" s="114">
        <v>541</v>
      </c>
      <c r="L61" s="116">
        <v>1.9017154105736782</v>
      </c>
    </row>
    <row r="62" spans="1:12" s="110" customFormat="1" ht="15" customHeight="1" x14ac:dyDescent="0.2">
      <c r="A62" s="120"/>
      <c r="B62" s="119"/>
      <c r="C62" s="258"/>
      <c r="D62" s="258" t="s">
        <v>200</v>
      </c>
      <c r="E62" s="113">
        <v>6.4076664941482875</v>
      </c>
      <c r="F62" s="115">
        <v>3838</v>
      </c>
      <c r="G62" s="114">
        <v>3808</v>
      </c>
      <c r="H62" s="114">
        <v>3810</v>
      </c>
      <c r="I62" s="114">
        <v>3754</v>
      </c>
      <c r="J62" s="140">
        <v>3715</v>
      </c>
      <c r="K62" s="114">
        <v>123</v>
      </c>
      <c r="L62" s="116">
        <v>3.3109017496635262</v>
      </c>
    </row>
    <row r="63" spans="1:12" s="110" customFormat="1" ht="15" customHeight="1" x14ac:dyDescent="0.2">
      <c r="A63" s="120"/>
      <c r="B63" s="119"/>
      <c r="C63" s="258"/>
      <c r="D63" s="267" t="s">
        <v>198</v>
      </c>
      <c r="E63" s="113">
        <v>69.828035435122459</v>
      </c>
      <c r="F63" s="115">
        <v>2680</v>
      </c>
      <c r="G63" s="114">
        <v>2656</v>
      </c>
      <c r="H63" s="114">
        <v>2673</v>
      </c>
      <c r="I63" s="114">
        <v>2648</v>
      </c>
      <c r="J63" s="140">
        <v>2608</v>
      </c>
      <c r="K63" s="114">
        <v>72</v>
      </c>
      <c r="L63" s="116">
        <v>2.7607361963190185</v>
      </c>
    </row>
    <row r="64" spans="1:12" s="110" customFormat="1" ht="15" customHeight="1" x14ac:dyDescent="0.2">
      <c r="A64" s="120"/>
      <c r="B64" s="119"/>
      <c r="C64" s="258"/>
      <c r="D64" s="267" t="s">
        <v>199</v>
      </c>
      <c r="E64" s="113">
        <v>30.171964564877541</v>
      </c>
      <c r="F64" s="115">
        <v>1158</v>
      </c>
      <c r="G64" s="114">
        <v>1152</v>
      </c>
      <c r="H64" s="114">
        <v>1137</v>
      </c>
      <c r="I64" s="114">
        <v>1106</v>
      </c>
      <c r="J64" s="140">
        <v>1107</v>
      </c>
      <c r="K64" s="114">
        <v>51</v>
      </c>
      <c r="L64" s="116">
        <v>4.6070460704607044</v>
      </c>
    </row>
    <row r="65" spans="1:12" s="110" customFormat="1" ht="15" customHeight="1" x14ac:dyDescent="0.2">
      <c r="A65" s="120"/>
      <c r="B65" s="119" t="s">
        <v>201</v>
      </c>
      <c r="C65" s="258"/>
      <c r="E65" s="113">
        <v>13.116011691477068</v>
      </c>
      <c r="F65" s="115">
        <v>13507</v>
      </c>
      <c r="G65" s="114">
        <v>13341</v>
      </c>
      <c r="H65" s="114">
        <v>13149</v>
      </c>
      <c r="I65" s="114">
        <v>12923</v>
      </c>
      <c r="J65" s="140">
        <v>12686</v>
      </c>
      <c r="K65" s="114">
        <v>821</v>
      </c>
      <c r="L65" s="116">
        <v>6.4717010878133374</v>
      </c>
    </row>
    <row r="66" spans="1:12" s="110" customFormat="1" ht="15" customHeight="1" x14ac:dyDescent="0.2">
      <c r="A66" s="120"/>
      <c r="B66" s="119"/>
      <c r="C66" s="258" t="s">
        <v>106</v>
      </c>
      <c r="E66" s="113">
        <v>52.594950766269342</v>
      </c>
      <c r="F66" s="115">
        <v>7104</v>
      </c>
      <c r="G66" s="114">
        <v>7058</v>
      </c>
      <c r="H66" s="114">
        <v>6959</v>
      </c>
      <c r="I66" s="114">
        <v>6814</v>
      </c>
      <c r="J66" s="140">
        <v>6702</v>
      </c>
      <c r="K66" s="114">
        <v>402</v>
      </c>
      <c r="L66" s="116">
        <v>5.9982094897045659</v>
      </c>
    </row>
    <row r="67" spans="1:12" s="110" customFormat="1" ht="15" customHeight="1" x14ac:dyDescent="0.2">
      <c r="A67" s="120"/>
      <c r="B67" s="119"/>
      <c r="C67" s="258" t="s">
        <v>107</v>
      </c>
      <c r="E67" s="113">
        <v>47.405049233730658</v>
      </c>
      <c r="F67" s="115">
        <v>6403</v>
      </c>
      <c r="G67" s="114">
        <v>6283</v>
      </c>
      <c r="H67" s="114">
        <v>6190</v>
      </c>
      <c r="I67" s="114">
        <v>6109</v>
      </c>
      <c r="J67" s="140">
        <v>5984</v>
      </c>
      <c r="K67" s="114">
        <v>419</v>
      </c>
      <c r="L67" s="116">
        <v>7.0020053475935828</v>
      </c>
    </row>
    <row r="68" spans="1:12" s="110" customFormat="1" ht="15" customHeight="1" x14ac:dyDescent="0.2">
      <c r="A68" s="120"/>
      <c r="B68" s="119"/>
      <c r="C68" s="258" t="s">
        <v>105</v>
      </c>
      <c r="D68" s="110" t="s">
        <v>202</v>
      </c>
      <c r="E68" s="113">
        <v>21.233434515436439</v>
      </c>
      <c r="F68" s="115">
        <v>2868</v>
      </c>
      <c r="G68" s="114">
        <v>2772</v>
      </c>
      <c r="H68" s="114">
        <v>2641</v>
      </c>
      <c r="I68" s="114">
        <v>2519</v>
      </c>
      <c r="J68" s="140">
        <v>2382</v>
      </c>
      <c r="K68" s="114">
        <v>486</v>
      </c>
      <c r="L68" s="116">
        <v>20.403022670025187</v>
      </c>
    </row>
    <row r="69" spans="1:12" s="110" customFormat="1" ht="15" customHeight="1" x14ac:dyDescent="0.2">
      <c r="A69" s="120"/>
      <c r="B69" s="119"/>
      <c r="C69" s="258"/>
      <c r="D69" s="267" t="s">
        <v>198</v>
      </c>
      <c r="E69" s="113">
        <v>50.104602510460253</v>
      </c>
      <c r="F69" s="115">
        <v>1437</v>
      </c>
      <c r="G69" s="114">
        <v>1402</v>
      </c>
      <c r="H69" s="114">
        <v>1329</v>
      </c>
      <c r="I69" s="114">
        <v>1257</v>
      </c>
      <c r="J69" s="140">
        <v>1160</v>
      </c>
      <c r="K69" s="114">
        <v>277</v>
      </c>
      <c r="L69" s="116">
        <v>23.879310344827587</v>
      </c>
    </row>
    <row r="70" spans="1:12" s="110" customFormat="1" ht="15" customHeight="1" x14ac:dyDescent="0.2">
      <c r="A70" s="120"/>
      <c r="B70" s="119"/>
      <c r="C70" s="258"/>
      <c r="D70" s="267" t="s">
        <v>199</v>
      </c>
      <c r="E70" s="113">
        <v>49.895397489539747</v>
      </c>
      <c r="F70" s="115">
        <v>1431</v>
      </c>
      <c r="G70" s="114">
        <v>1370</v>
      </c>
      <c r="H70" s="114">
        <v>1312</v>
      </c>
      <c r="I70" s="114">
        <v>1262</v>
      </c>
      <c r="J70" s="140">
        <v>1222</v>
      </c>
      <c r="K70" s="114">
        <v>209</v>
      </c>
      <c r="L70" s="116">
        <v>17.103109656301147</v>
      </c>
    </row>
    <row r="71" spans="1:12" s="110" customFormat="1" ht="15" customHeight="1" x14ac:dyDescent="0.2">
      <c r="A71" s="120"/>
      <c r="B71" s="119"/>
      <c r="C71" s="258"/>
      <c r="D71" s="110" t="s">
        <v>203</v>
      </c>
      <c r="E71" s="113">
        <v>71.933071740578953</v>
      </c>
      <c r="F71" s="115">
        <v>9716</v>
      </c>
      <c r="G71" s="114">
        <v>9652</v>
      </c>
      <c r="H71" s="114">
        <v>9594</v>
      </c>
      <c r="I71" s="114">
        <v>9502</v>
      </c>
      <c r="J71" s="140">
        <v>9421</v>
      </c>
      <c r="K71" s="114">
        <v>295</v>
      </c>
      <c r="L71" s="116">
        <v>3.1313024095106679</v>
      </c>
    </row>
    <row r="72" spans="1:12" s="110" customFormat="1" ht="15" customHeight="1" x14ac:dyDescent="0.2">
      <c r="A72" s="120"/>
      <c r="B72" s="119"/>
      <c r="C72" s="258"/>
      <c r="D72" s="267" t="s">
        <v>198</v>
      </c>
      <c r="E72" s="113">
        <v>52.871552079044875</v>
      </c>
      <c r="F72" s="115">
        <v>5137</v>
      </c>
      <c r="G72" s="114">
        <v>5130</v>
      </c>
      <c r="H72" s="114">
        <v>5101</v>
      </c>
      <c r="I72" s="114">
        <v>5036</v>
      </c>
      <c r="J72" s="140">
        <v>5029</v>
      </c>
      <c r="K72" s="114">
        <v>108</v>
      </c>
      <c r="L72" s="116">
        <v>2.1475442433883476</v>
      </c>
    </row>
    <row r="73" spans="1:12" s="110" customFormat="1" ht="15" customHeight="1" x14ac:dyDescent="0.2">
      <c r="A73" s="120"/>
      <c r="B73" s="119"/>
      <c r="C73" s="258"/>
      <c r="D73" s="267" t="s">
        <v>199</v>
      </c>
      <c r="E73" s="113">
        <v>47.128447920955125</v>
      </c>
      <c r="F73" s="115">
        <v>4579</v>
      </c>
      <c r="G73" s="114">
        <v>4522</v>
      </c>
      <c r="H73" s="114">
        <v>4493</v>
      </c>
      <c r="I73" s="114">
        <v>4466</v>
      </c>
      <c r="J73" s="140">
        <v>4392</v>
      </c>
      <c r="K73" s="114">
        <v>187</v>
      </c>
      <c r="L73" s="116">
        <v>4.2577413479052826</v>
      </c>
    </row>
    <row r="74" spans="1:12" s="110" customFormat="1" ht="15" customHeight="1" x14ac:dyDescent="0.2">
      <c r="A74" s="120"/>
      <c r="B74" s="119"/>
      <c r="C74" s="258"/>
      <c r="D74" s="110" t="s">
        <v>204</v>
      </c>
      <c r="E74" s="113">
        <v>6.8334937439846009</v>
      </c>
      <c r="F74" s="115">
        <v>923</v>
      </c>
      <c r="G74" s="114">
        <v>917</v>
      </c>
      <c r="H74" s="114">
        <v>914</v>
      </c>
      <c r="I74" s="114">
        <v>902</v>
      </c>
      <c r="J74" s="140">
        <v>883</v>
      </c>
      <c r="K74" s="114">
        <v>40</v>
      </c>
      <c r="L74" s="116">
        <v>4.5300113250283127</v>
      </c>
    </row>
    <row r="75" spans="1:12" s="110" customFormat="1" ht="15" customHeight="1" x14ac:dyDescent="0.2">
      <c r="A75" s="120"/>
      <c r="B75" s="119"/>
      <c r="C75" s="258"/>
      <c r="D75" s="267" t="s">
        <v>198</v>
      </c>
      <c r="E75" s="113">
        <v>57.421451787648969</v>
      </c>
      <c r="F75" s="115">
        <v>530</v>
      </c>
      <c r="G75" s="114">
        <v>526</v>
      </c>
      <c r="H75" s="114">
        <v>529</v>
      </c>
      <c r="I75" s="114">
        <v>521</v>
      </c>
      <c r="J75" s="140">
        <v>513</v>
      </c>
      <c r="K75" s="114">
        <v>17</v>
      </c>
      <c r="L75" s="116">
        <v>3.3138401559454191</v>
      </c>
    </row>
    <row r="76" spans="1:12" s="110" customFormat="1" ht="15" customHeight="1" x14ac:dyDescent="0.2">
      <c r="A76" s="120"/>
      <c r="B76" s="119"/>
      <c r="C76" s="258"/>
      <c r="D76" s="267" t="s">
        <v>199</v>
      </c>
      <c r="E76" s="113">
        <v>42.578548212351031</v>
      </c>
      <c r="F76" s="115">
        <v>393</v>
      </c>
      <c r="G76" s="114">
        <v>391</v>
      </c>
      <c r="H76" s="114">
        <v>385</v>
      </c>
      <c r="I76" s="114">
        <v>381</v>
      </c>
      <c r="J76" s="140">
        <v>370</v>
      </c>
      <c r="K76" s="114">
        <v>23</v>
      </c>
      <c r="L76" s="116">
        <v>6.2162162162162158</v>
      </c>
    </row>
    <row r="77" spans="1:12" s="110" customFormat="1" ht="15" customHeight="1" x14ac:dyDescent="0.2">
      <c r="A77" s="534"/>
      <c r="B77" s="119" t="s">
        <v>205</v>
      </c>
      <c r="C77" s="268"/>
      <c r="D77" s="182"/>
      <c r="E77" s="113">
        <v>12.413940435614336</v>
      </c>
      <c r="F77" s="115">
        <v>12784</v>
      </c>
      <c r="G77" s="114">
        <v>13038</v>
      </c>
      <c r="H77" s="114">
        <v>13115</v>
      </c>
      <c r="I77" s="114">
        <v>12814</v>
      </c>
      <c r="J77" s="140">
        <v>13165</v>
      </c>
      <c r="K77" s="114">
        <v>-381</v>
      </c>
      <c r="L77" s="116">
        <v>-2.8940372199012532</v>
      </c>
    </row>
    <row r="78" spans="1:12" s="110" customFormat="1" ht="15" customHeight="1" x14ac:dyDescent="0.2">
      <c r="A78" s="120"/>
      <c r="B78" s="119"/>
      <c r="C78" s="268" t="s">
        <v>106</v>
      </c>
      <c r="D78" s="182"/>
      <c r="E78" s="113">
        <v>60.16896120150188</v>
      </c>
      <c r="F78" s="115">
        <v>7692</v>
      </c>
      <c r="G78" s="114">
        <v>7830</v>
      </c>
      <c r="H78" s="114">
        <v>7861</v>
      </c>
      <c r="I78" s="114">
        <v>7646</v>
      </c>
      <c r="J78" s="140">
        <v>7872</v>
      </c>
      <c r="K78" s="114">
        <v>-180</v>
      </c>
      <c r="L78" s="116">
        <v>-2.2865853658536586</v>
      </c>
    </row>
    <row r="79" spans="1:12" s="110" customFormat="1" ht="15" customHeight="1" x14ac:dyDescent="0.2">
      <c r="A79" s="123"/>
      <c r="B79" s="124"/>
      <c r="C79" s="260" t="s">
        <v>107</v>
      </c>
      <c r="D79" s="261"/>
      <c r="E79" s="125">
        <v>39.83103879849812</v>
      </c>
      <c r="F79" s="143">
        <v>5092</v>
      </c>
      <c r="G79" s="144">
        <v>5208</v>
      </c>
      <c r="H79" s="144">
        <v>5254</v>
      </c>
      <c r="I79" s="144">
        <v>5168</v>
      </c>
      <c r="J79" s="145">
        <v>5293</v>
      </c>
      <c r="K79" s="144">
        <v>-201</v>
      </c>
      <c r="L79" s="146">
        <v>-3.7974683544303796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102981</v>
      </c>
      <c r="E11" s="114">
        <v>103669</v>
      </c>
      <c r="F11" s="114">
        <v>103209</v>
      </c>
      <c r="G11" s="114">
        <v>100119</v>
      </c>
      <c r="H11" s="140">
        <v>100062</v>
      </c>
      <c r="I11" s="115">
        <v>2919</v>
      </c>
      <c r="J11" s="116">
        <v>2.9171913413683517</v>
      </c>
    </row>
    <row r="12" spans="1:15" s="110" customFormat="1" ht="24.95" customHeight="1" x14ac:dyDescent="0.2">
      <c r="A12" s="193" t="s">
        <v>132</v>
      </c>
      <c r="B12" s="194" t="s">
        <v>133</v>
      </c>
      <c r="C12" s="113">
        <v>0.15828162476573349</v>
      </c>
      <c r="D12" s="115">
        <v>163</v>
      </c>
      <c r="E12" s="114">
        <v>140</v>
      </c>
      <c r="F12" s="114">
        <v>150</v>
      </c>
      <c r="G12" s="114">
        <v>151</v>
      </c>
      <c r="H12" s="140">
        <v>154</v>
      </c>
      <c r="I12" s="115">
        <v>9</v>
      </c>
      <c r="J12" s="116">
        <v>5.8441558441558445</v>
      </c>
    </row>
    <row r="13" spans="1:15" s="110" customFormat="1" ht="24.95" customHeight="1" x14ac:dyDescent="0.2">
      <c r="A13" s="193" t="s">
        <v>134</v>
      </c>
      <c r="B13" s="199" t="s">
        <v>214</v>
      </c>
      <c r="C13" s="113">
        <v>1.3410240724017051</v>
      </c>
      <c r="D13" s="115">
        <v>1381</v>
      </c>
      <c r="E13" s="114">
        <v>1382</v>
      </c>
      <c r="F13" s="114">
        <v>1379</v>
      </c>
      <c r="G13" s="114">
        <v>1359</v>
      </c>
      <c r="H13" s="140">
        <v>1363</v>
      </c>
      <c r="I13" s="115">
        <v>18</v>
      </c>
      <c r="J13" s="116">
        <v>1.3206162876008805</v>
      </c>
    </row>
    <row r="14" spans="1:15" s="287" customFormat="1" ht="24" customHeight="1" x14ac:dyDescent="0.2">
      <c r="A14" s="193" t="s">
        <v>215</v>
      </c>
      <c r="B14" s="199" t="s">
        <v>137</v>
      </c>
      <c r="C14" s="113">
        <v>15.098901739155767</v>
      </c>
      <c r="D14" s="115">
        <v>15549</v>
      </c>
      <c r="E14" s="114">
        <v>15677</v>
      </c>
      <c r="F14" s="114">
        <v>15849</v>
      </c>
      <c r="G14" s="114">
        <v>15618</v>
      </c>
      <c r="H14" s="140">
        <v>15741</v>
      </c>
      <c r="I14" s="115">
        <v>-192</v>
      </c>
      <c r="J14" s="116">
        <v>-1.219744615971031</v>
      </c>
      <c r="K14" s="110"/>
      <c r="L14" s="110"/>
      <c r="M14" s="110"/>
      <c r="N14" s="110"/>
      <c r="O14" s="110"/>
    </row>
    <row r="15" spans="1:15" s="110" customFormat="1" ht="24.75" customHeight="1" x14ac:dyDescent="0.2">
      <c r="A15" s="193" t="s">
        <v>216</v>
      </c>
      <c r="B15" s="199" t="s">
        <v>217</v>
      </c>
      <c r="C15" s="113">
        <v>3.5754168244627649</v>
      </c>
      <c r="D15" s="115">
        <v>3682</v>
      </c>
      <c r="E15" s="114">
        <v>3718</v>
      </c>
      <c r="F15" s="114">
        <v>3734</v>
      </c>
      <c r="G15" s="114">
        <v>3662</v>
      </c>
      <c r="H15" s="140">
        <v>3705</v>
      </c>
      <c r="I15" s="115">
        <v>-23</v>
      </c>
      <c r="J15" s="116">
        <v>-0.62078272604588391</v>
      </c>
    </row>
    <row r="16" spans="1:15" s="287" customFormat="1" ht="24.95" customHeight="1" x14ac:dyDescent="0.2">
      <c r="A16" s="193" t="s">
        <v>218</v>
      </c>
      <c r="B16" s="199" t="s">
        <v>141</v>
      </c>
      <c r="C16" s="113">
        <v>9.9785397306299224</v>
      </c>
      <c r="D16" s="115">
        <v>10276</v>
      </c>
      <c r="E16" s="114">
        <v>10366</v>
      </c>
      <c r="F16" s="114">
        <v>10513</v>
      </c>
      <c r="G16" s="114">
        <v>10372</v>
      </c>
      <c r="H16" s="140">
        <v>10459</v>
      </c>
      <c r="I16" s="115">
        <v>-183</v>
      </c>
      <c r="J16" s="116">
        <v>-1.7496892628358351</v>
      </c>
      <c r="K16" s="110"/>
      <c r="L16" s="110"/>
      <c r="M16" s="110"/>
      <c r="N16" s="110"/>
      <c r="O16" s="110"/>
    </row>
    <row r="17" spans="1:15" s="110" customFormat="1" ht="24.95" customHeight="1" x14ac:dyDescent="0.2">
      <c r="A17" s="193" t="s">
        <v>219</v>
      </c>
      <c r="B17" s="199" t="s">
        <v>220</v>
      </c>
      <c r="C17" s="113">
        <v>1.5449451840630797</v>
      </c>
      <c r="D17" s="115">
        <v>1591</v>
      </c>
      <c r="E17" s="114">
        <v>1593</v>
      </c>
      <c r="F17" s="114">
        <v>1602</v>
      </c>
      <c r="G17" s="114">
        <v>1584</v>
      </c>
      <c r="H17" s="140">
        <v>1577</v>
      </c>
      <c r="I17" s="115">
        <v>14</v>
      </c>
      <c r="J17" s="116">
        <v>0.88776157260621436</v>
      </c>
    </row>
    <row r="18" spans="1:15" s="287" customFormat="1" ht="24.95" customHeight="1" x14ac:dyDescent="0.2">
      <c r="A18" s="201" t="s">
        <v>144</v>
      </c>
      <c r="B18" s="202" t="s">
        <v>145</v>
      </c>
      <c r="C18" s="113">
        <v>4.9708198599741698</v>
      </c>
      <c r="D18" s="115">
        <v>5119</v>
      </c>
      <c r="E18" s="114">
        <v>5070</v>
      </c>
      <c r="F18" s="114">
        <v>5189</v>
      </c>
      <c r="G18" s="114">
        <v>5074</v>
      </c>
      <c r="H18" s="140">
        <v>5068</v>
      </c>
      <c r="I18" s="115">
        <v>51</v>
      </c>
      <c r="J18" s="116">
        <v>1.0063141278610892</v>
      </c>
      <c r="K18" s="110"/>
      <c r="L18" s="110"/>
      <c r="M18" s="110"/>
      <c r="N18" s="110"/>
      <c r="O18" s="110"/>
    </row>
    <row r="19" spans="1:15" s="110" customFormat="1" ht="24.95" customHeight="1" x14ac:dyDescent="0.2">
      <c r="A19" s="193" t="s">
        <v>146</v>
      </c>
      <c r="B19" s="199" t="s">
        <v>147</v>
      </c>
      <c r="C19" s="113">
        <v>16.356415261067575</v>
      </c>
      <c r="D19" s="115">
        <v>16844</v>
      </c>
      <c r="E19" s="114">
        <v>17447</v>
      </c>
      <c r="F19" s="114">
        <v>16699</v>
      </c>
      <c r="G19" s="114">
        <v>14904</v>
      </c>
      <c r="H19" s="140">
        <v>14690</v>
      </c>
      <c r="I19" s="115">
        <v>2154</v>
      </c>
      <c r="J19" s="116">
        <v>14.663036078965282</v>
      </c>
    </row>
    <row r="20" spans="1:15" s="287" customFormat="1" ht="24.95" customHeight="1" x14ac:dyDescent="0.2">
      <c r="A20" s="193" t="s">
        <v>148</v>
      </c>
      <c r="B20" s="199" t="s">
        <v>149</v>
      </c>
      <c r="C20" s="113">
        <v>8.9472815373709711</v>
      </c>
      <c r="D20" s="115">
        <v>9214</v>
      </c>
      <c r="E20" s="114">
        <v>9187</v>
      </c>
      <c r="F20" s="114">
        <v>9011</v>
      </c>
      <c r="G20" s="114">
        <v>9055</v>
      </c>
      <c r="H20" s="140">
        <v>9286</v>
      </c>
      <c r="I20" s="115">
        <v>-72</v>
      </c>
      <c r="J20" s="116">
        <v>-0.77536075813051908</v>
      </c>
      <c r="K20" s="110"/>
      <c r="L20" s="110"/>
      <c r="M20" s="110"/>
      <c r="N20" s="110"/>
      <c r="O20" s="110"/>
    </row>
    <row r="21" spans="1:15" s="110" customFormat="1" ht="24.95" customHeight="1" x14ac:dyDescent="0.2">
      <c r="A21" s="201" t="s">
        <v>150</v>
      </c>
      <c r="B21" s="202" t="s">
        <v>151</v>
      </c>
      <c r="C21" s="113">
        <v>1.9304531903943445</v>
      </c>
      <c r="D21" s="115">
        <v>1988</v>
      </c>
      <c r="E21" s="114">
        <v>2081</v>
      </c>
      <c r="F21" s="114">
        <v>2130</v>
      </c>
      <c r="G21" s="114">
        <v>2115</v>
      </c>
      <c r="H21" s="140">
        <v>2045</v>
      </c>
      <c r="I21" s="115">
        <v>-57</v>
      </c>
      <c r="J21" s="116">
        <v>-2.7872860635696823</v>
      </c>
    </row>
    <row r="22" spans="1:15" s="110" customFormat="1" ht="24.95" customHeight="1" x14ac:dyDescent="0.2">
      <c r="A22" s="201" t="s">
        <v>152</v>
      </c>
      <c r="B22" s="199" t="s">
        <v>153</v>
      </c>
      <c r="C22" s="113">
        <v>1.5031899088181315</v>
      </c>
      <c r="D22" s="115">
        <v>1548</v>
      </c>
      <c r="E22" s="114">
        <v>1534</v>
      </c>
      <c r="F22" s="114">
        <v>1532</v>
      </c>
      <c r="G22" s="114">
        <v>1493</v>
      </c>
      <c r="H22" s="140">
        <v>1474</v>
      </c>
      <c r="I22" s="115">
        <v>74</v>
      </c>
      <c r="J22" s="116">
        <v>5.0203527815468112</v>
      </c>
    </row>
    <row r="23" spans="1:15" s="110" customFormat="1" ht="24.95" customHeight="1" x14ac:dyDescent="0.2">
      <c r="A23" s="193" t="s">
        <v>154</v>
      </c>
      <c r="B23" s="199" t="s">
        <v>155</v>
      </c>
      <c r="C23" s="113">
        <v>3.6647536924287003</v>
      </c>
      <c r="D23" s="115">
        <v>3774</v>
      </c>
      <c r="E23" s="114">
        <v>3819</v>
      </c>
      <c r="F23" s="114">
        <v>3836</v>
      </c>
      <c r="G23" s="114">
        <v>3748</v>
      </c>
      <c r="H23" s="140">
        <v>3772</v>
      </c>
      <c r="I23" s="115">
        <v>2</v>
      </c>
      <c r="J23" s="116">
        <v>5.3022269353128315E-2</v>
      </c>
    </row>
    <row r="24" spans="1:15" s="110" customFormat="1" ht="24.95" customHeight="1" x14ac:dyDescent="0.2">
      <c r="A24" s="193" t="s">
        <v>156</v>
      </c>
      <c r="B24" s="199" t="s">
        <v>221</v>
      </c>
      <c r="C24" s="113">
        <v>6.9867257066837576</v>
      </c>
      <c r="D24" s="115">
        <v>7195</v>
      </c>
      <c r="E24" s="114">
        <v>7192</v>
      </c>
      <c r="F24" s="114">
        <v>7215</v>
      </c>
      <c r="G24" s="114">
        <v>7177</v>
      </c>
      <c r="H24" s="140">
        <v>7123</v>
      </c>
      <c r="I24" s="115">
        <v>72</v>
      </c>
      <c r="J24" s="116">
        <v>1.0108100519444054</v>
      </c>
    </row>
    <row r="25" spans="1:15" s="110" customFormat="1" ht="24.95" customHeight="1" x14ac:dyDescent="0.2">
      <c r="A25" s="193" t="s">
        <v>222</v>
      </c>
      <c r="B25" s="204" t="s">
        <v>159</v>
      </c>
      <c r="C25" s="113">
        <v>5.357298919218108</v>
      </c>
      <c r="D25" s="115">
        <v>5517</v>
      </c>
      <c r="E25" s="114">
        <v>5636</v>
      </c>
      <c r="F25" s="114">
        <v>5787</v>
      </c>
      <c r="G25" s="114">
        <v>5729</v>
      </c>
      <c r="H25" s="140">
        <v>5697</v>
      </c>
      <c r="I25" s="115">
        <v>-180</v>
      </c>
      <c r="J25" s="116">
        <v>-3.1595576619273302</v>
      </c>
    </row>
    <row r="26" spans="1:15" s="110" customFormat="1" ht="24.95" customHeight="1" x14ac:dyDescent="0.2">
      <c r="A26" s="201">
        <v>782.78300000000002</v>
      </c>
      <c r="B26" s="203" t="s">
        <v>160</v>
      </c>
      <c r="C26" s="113">
        <v>3.9473300900166048</v>
      </c>
      <c r="D26" s="115">
        <v>4065</v>
      </c>
      <c r="E26" s="114">
        <v>4042</v>
      </c>
      <c r="F26" s="114">
        <v>4275</v>
      </c>
      <c r="G26" s="114">
        <v>4136</v>
      </c>
      <c r="H26" s="140">
        <v>4116</v>
      </c>
      <c r="I26" s="115">
        <v>-51</v>
      </c>
      <c r="J26" s="116">
        <v>-1.2390670553935861</v>
      </c>
    </row>
    <row r="27" spans="1:15" s="110" customFormat="1" ht="24.95" customHeight="1" x14ac:dyDescent="0.2">
      <c r="A27" s="193" t="s">
        <v>161</v>
      </c>
      <c r="B27" s="199" t="s">
        <v>223</v>
      </c>
      <c r="C27" s="113">
        <v>5.5466542371893848</v>
      </c>
      <c r="D27" s="115">
        <v>5712</v>
      </c>
      <c r="E27" s="114">
        <v>5695</v>
      </c>
      <c r="F27" s="114">
        <v>5645</v>
      </c>
      <c r="G27" s="114">
        <v>5527</v>
      </c>
      <c r="H27" s="140">
        <v>5525</v>
      </c>
      <c r="I27" s="115">
        <v>187</v>
      </c>
      <c r="J27" s="116">
        <v>3.3846153846153846</v>
      </c>
    </row>
    <row r="28" spans="1:15" s="110" customFormat="1" ht="24.95" customHeight="1" x14ac:dyDescent="0.2">
      <c r="A28" s="193" t="s">
        <v>163</v>
      </c>
      <c r="B28" s="199" t="s">
        <v>164</v>
      </c>
      <c r="C28" s="113">
        <v>2.6247560229556908</v>
      </c>
      <c r="D28" s="115">
        <v>2703</v>
      </c>
      <c r="E28" s="114">
        <v>2564</v>
      </c>
      <c r="F28" s="114">
        <v>2586</v>
      </c>
      <c r="G28" s="114">
        <v>2510</v>
      </c>
      <c r="H28" s="140">
        <v>2450</v>
      </c>
      <c r="I28" s="115">
        <v>253</v>
      </c>
      <c r="J28" s="116">
        <v>10.326530612244898</v>
      </c>
    </row>
    <row r="29" spans="1:15" s="110" customFormat="1" ht="24.95" customHeight="1" x14ac:dyDescent="0.2">
      <c r="A29" s="193">
        <v>86</v>
      </c>
      <c r="B29" s="199" t="s">
        <v>165</v>
      </c>
      <c r="C29" s="113">
        <v>8.8229867645487996</v>
      </c>
      <c r="D29" s="115">
        <v>9086</v>
      </c>
      <c r="E29" s="114">
        <v>9069</v>
      </c>
      <c r="F29" s="114">
        <v>8950</v>
      </c>
      <c r="G29" s="114">
        <v>8785</v>
      </c>
      <c r="H29" s="140">
        <v>8838</v>
      </c>
      <c r="I29" s="115">
        <v>248</v>
      </c>
      <c r="J29" s="116">
        <v>2.8060647205250056</v>
      </c>
    </row>
    <row r="30" spans="1:15" s="110" customFormat="1" ht="24.95" customHeight="1" x14ac:dyDescent="0.2">
      <c r="A30" s="193">
        <v>87.88</v>
      </c>
      <c r="B30" s="204" t="s">
        <v>166</v>
      </c>
      <c r="C30" s="113">
        <v>9.6173080471154879</v>
      </c>
      <c r="D30" s="115">
        <v>9904</v>
      </c>
      <c r="E30" s="114">
        <v>9882</v>
      </c>
      <c r="F30" s="114">
        <v>9728</v>
      </c>
      <c r="G30" s="114">
        <v>9497</v>
      </c>
      <c r="H30" s="140">
        <v>9505</v>
      </c>
      <c r="I30" s="115">
        <v>399</v>
      </c>
      <c r="J30" s="116">
        <v>4.1977906365071016</v>
      </c>
    </row>
    <row r="31" spans="1:15" s="110" customFormat="1" ht="24.95" customHeight="1" x14ac:dyDescent="0.2">
      <c r="A31" s="193" t="s">
        <v>167</v>
      </c>
      <c r="B31" s="199" t="s">
        <v>168</v>
      </c>
      <c r="C31" s="113">
        <v>3.1238772200697218</v>
      </c>
      <c r="D31" s="115">
        <v>3217</v>
      </c>
      <c r="E31" s="114">
        <v>3250</v>
      </c>
      <c r="F31" s="114">
        <v>3246</v>
      </c>
      <c r="G31" s="114">
        <v>3240</v>
      </c>
      <c r="H31" s="140">
        <v>3214</v>
      </c>
      <c r="I31" s="115">
        <v>3</v>
      </c>
      <c r="J31" s="116">
        <v>9.3341630367143741E-2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0.15828162476573349</v>
      </c>
      <c r="D34" s="115">
        <v>163</v>
      </c>
      <c r="E34" s="114">
        <v>140</v>
      </c>
      <c r="F34" s="114">
        <v>150</v>
      </c>
      <c r="G34" s="114">
        <v>151</v>
      </c>
      <c r="H34" s="140">
        <v>154</v>
      </c>
      <c r="I34" s="115">
        <v>9</v>
      </c>
      <c r="J34" s="116">
        <v>5.8441558441558445</v>
      </c>
    </row>
    <row r="35" spans="1:10" s="110" customFormat="1" ht="24.95" customHeight="1" x14ac:dyDescent="0.2">
      <c r="A35" s="292" t="s">
        <v>171</v>
      </c>
      <c r="B35" s="293" t="s">
        <v>172</v>
      </c>
      <c r="C35" s="113">
        <v>21.410745671531643</v>
      </c>
      <c r="D35" s="115">
        <v>22049</v>
      </c>
      <c r="E35" s="114">
        <v>22129</v>
      </c>
      <c r="F35" s="114">
        <v>22417</v>
      </c>
      <c r="G35" s="114">
        <v>22051</v>
      </c>
      <c r="H35" s="140">
        <v>22172</v>
      </c>
      <c r="I35" s="115">
        <v>-123</v>
      </c>
      <c r="J35" s="116">
        <v>-0.55475374346022011</v>
      </c>
    </row>
    <row r="36" spans="1:10" s="110" customFormat="1" ht="24.95" customHeight="1" x14ac:dyDescent="0.2">
      <c r="A36" s="294" t="s">
        <v>173</v>
      </c>
      <c r="B36" s="295" t="s">
        <v>174</v>
      </c>
      <c r="C36" s="125">
        <v>78.429030597877272</v>
      </c>
      <c r="D36" s="143">
        <v>80767</v>
      </c>
      <c r="E36" s="144">
        <v>81398</v>
      </c>
      <c r="F36" s="144">
        <v>80640</v>
      </c>
      <c r="G36" s="144">
        <v>77916</v>
      </c>
      <c r="H36" s="145">
        <v>77735</v>
      </c>
      <c r="I36" s="143">
        <v>3032</v>
      </c>
      <c r="J36" s="146">
        <v>3.9004309513089344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2020-09-25T07:39:27Z</dcterms:created>
  <dcterms:modified xsi:type="dcterms:W3CDTF">2020-09-28T08:07:14Z</dcterms:modified>
</cp:coreProperties>
</file>