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K77"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K44" i="24"/>
  <c r="I44" i="24"/>
  <c r="E44" i="24"/>
  <c r="D44" i="24"/>
  <c r="C44" i="24"/>
  <c r="G44" i="24" s="1"/>
  <c r="B44" i="24"/>
  <c r="J44" i="24" s="1"/>
  <c r="M43" i="24"/>
  <c r="L43" i="24"/>
  <c r="I43" i="24"/>
  <c r="H43" i="24"/>
  <c r="G43" i="24"/>
  <c r="F43" i="24"/>
  <c r="E43" i="24"/>
  <c r="D43" i="24"/>
  <c r="C43" i="24"/>
  <c r="B43" i="24"/>
  <c r="K43" i="24" s="1"/>
  <c r="M42" i="24"/>
  <c r="L42" i="24"/>
  <c r="K42" i="24"/>
  <c r="I42" i="24"/>
  <c r="E42" i="24"/>
  <c r="D42" i="24"/>
  <c r="C42" i="24"/>
  <c r="G42" i="24" s="1"/>
  <c r="B42" i="24"/>
  <c r="J42" i="24" s="1"/>
  <c r="M41" i="24"/>
  <c r="L41" i="24"/>
  <c r="I41" i="24"/>
  <c r="H41" i="24"/>
  <c r="G41" i="24"/>
  <c r="F41" i="24"/>
  <c r="E41" i="24"/>
  <c r="D41" i="24"/>
  <c r="C41" i="24"/>
  <c r="B41" i="24"/>
  <c r="K41" i="24" s="1"/>
  <c r="M40" i="24"/>
  <c r="L40" i="24"/>
  <c r="K40" i="24"/>
  <c r="I40" i="24"/>
  <c r="E40" i="24"/>
  <c r="D40" i="24"/>
  <c r="C40" i="24"/>
  <c r="G40" i="24" s="1"/>
  <c r="B40" i="24"/>
  <c r="J40" i="24" s="1"/>
  <c r="M36" i="24"/>
  <c r="L36" i="24"/>
  <c r="K36" i="24"/>
  <c r="J36" i="24"/>
  <c r="I36" i="24"/>
  <c r="H36" i="24"/>
  <c r="G36" i="24"/>
  <c r="F36" i="24"/>
  <c r="E36" i="24"/>
  <c r="D36" i="24"/>
  <c r="K57" i="15"/>
  <c r="L57" i="15" s="1"/>
  <c r="C38" i="24"/>
  <c r="M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24" i="24" l="1"/>
  <c r="H24" i="24"/>
  <c r="F24" i="24"/>
  <c r="D24" i="24"/>
  <c r="K24" i="24"/>
  <c r="J32" i="24"/>
  <c r="H32" i="24"/>
  <c r="F32" i="24"/>
  <c r="D32" i="24"/>
  <c r="K32" i="24"/>
  <c r="F33" i="24"/>
  <c r="D33" i="24"/>
  <c r="J33" i="24"/>
  <c r="H33" i="24"/>
  <c r="K33" i="24"/>
  <c r="F7" i="24"/>
  <c r="D7" i="24"/>
  <c r="J7" i="24"/>
  <c r="H7" i="24"/>
  <c r="K7" i="24"/>
  <c r="J16" i="24"/>
  <c r="H16" i="24"/>
  <c r="F16" i="24"/>
  <c r="D16" i="24"/>
  <c r="K16" i="24"/>
  <c r="F17" i="24"/>
  <c r="D17" i="24"/>
  <c r="J17" i="24"/>
  <c r="H17" i="24"/>
  <c r="K17" i="24"/>
  <c r="J20" i="24"/>
  <c r="H20" i="24"/>
  <c r="F20" i="24"/>
  <c r="D20" i="24"/>
  <c r="K20" i="24"/>
  <c r="F23" i="24"/>
  <c r="D23" i="24"/>
  <c r="J23" i="24"/>
  <c r="H23" i="24"/>
  <c r="K23" i="24"/>
  <c r="J26" i="24"/>
  <c r="H26" i="24"/>
  <c r="F26" i="24"/>
  <c r="D26" i="24"/>
  <c r="K26" i="24"/>
  <c r="H37" i="24"/>
  <c r="F37" i="24"/>
  <c r="D37" i="24"/>
  <c r="K37" i="24"/>
  <c r="J37" i="24"/>
  <c r="M17" i="24"/>
  <c r="E17" i="24"/>
  <c r="L17" i="24"/>
  <c r="I17" i="24"/>
  <c r="G17" i="24"/>
  <c r="I20" i="24"/>
  <c r="M20" i="24"/>
  <c r="E20" i="24"/>
  <c r="L20" i="24"/>
  <c r="G20" i="24"/>
  <c r="M33" i="24"/>
  <c r="E33" i="24"/>
  <c r="L33" i="24"/>
  <c r="I33" i="24"/>
  <c r="G33" i="24"/>
  <c r="J8" i="24"/>
  <c r="H8" i="24"/>
  <c r="F8" i="24"/>
  <c r="D8" i="24"/>
  <c r="K8" i="24"/>
  <c r="M7" i="24"/>
  <c r="E7" i="24"/>
  <c r="L7" i="24"/>
  <c r="I7" i="24"/>
  <c r="G7" i="24"/>
  <c r="C14" i="24"/>
  <c r="C6" i="24"/>
  <c r="I24" i="24"/>
  <c r="M24" i="24"/>
  <c r="E24" i="24"/>
  <c r="L24" i="24"/>
  <c r="G24" i="24"/>
  <c r="M27" i="24"/>
  <c r="E27" i="24"/>
  <c r="L27" i="24"/>
  <c r="I27" i="24"/>
  <c r="G27" i="24"/>
  <c r="I30" i="24"/>
  <c r="M30" i="24"/>
  <c r="E30" i="24"/>
  <c r="L30" i="24"/>
  <c r="G30" i="24"/>
  <c r="B14" i="24"/>
  <c r="B6" i="24"/>
  <c r="F27" i="24"/>
  <c r="D27" i="24"/>
  <c r="J27" i="24"/>
  <c r="H27" i="24"/>
  <c r="K27" i="24"/>
  <c r="J30" i="24"/>
  <c r="H30" i="24"/>
  <c r="F30" i="24"/>
  <c r="D30" i="24"/>
  <c r="K30" i="24"/>
  <c r="I8" i="24"/>
  <c r="M8" i="24"/>
  <c r="E8" i="24"/>
  <c r="L8" i="24"/>
  <c r="G8" i="24"/>
  <c r="M9" i="24"/>
  <c r="E9" i="24"/>
  <c r="L9" i="24"/>
  <c r="I9" i="24"/>
  <c r="G9" i="24"/>
  <c r="F21" i="24"/>
  <c r="D21" i="24"/>
  <c r="J21" i="24"/>
  <c r="H21" i="24"/>
  <c r="K21" i="24"/>
  <c r="D38" i="24"/>
  <c r="K38" i="24"/>
  <c r="J38" i="24"/>
  <c r="H38" i="24"/>
  <c r="F38" i="24"/>
  <c r="M15" i="24"/>
  <c r="E15" i="24"/>
  <c r="L15" i="24"/>
  <c r="I15" i="24"/>
  <c r="G15" i="24"/>
  <c r="I18" i="24"/>
  <c r="M18" i="24"/>
  <c r="E18" i="24"/>
  <c r="L18" i="24"/>
  <c r="G18" i="24"/>
  <c r="M21" i="24"/>
  <c r="E21" i="24"/>
  <c r="L21" i="24"/>
  <c r="I21" i="24"/>
  <c r="G21" i="24"/>
  <c r="M31" i="24"/>
  <c r="E31" i="24"/>
  <c r="L31" i="24"/>
  <c r="I31" i="24"/>
  <c r="G31" i="24"/>
  <c r="I34" i="24"/>
  <c r="M34" i="24"/>
  <c r="E34" i="24"/>
  <c r="L34" i="24"/>
  <c r="G34" i="24"/>
  <c r="F15" i="24"/>
  <c r="D15" i="24"/>
  <c r="J15" i="24"/>
  <c r="H15" i="24"/>
  <c r="K15" i="24"/>
  <c r="J18" i="24"/>
  <c r="H18" i="24"/>
  <c r="F18" i="24"/>
  <c r="D18" i="24"/>
  <c r="K18" i="24"/>
  <c r="J28" i="24"/>
  <c r="H28" i="24"/>
  <c r="F28" i="24"/>
  <c r="D28" i="24"/>
  <c r="K28" i="24"/>
  <c r="F31" i="24"/>
  <c r="D31" i="24"/>
  <c r="J31" i="24"/>
  <c r="H31" i="24"/>
  <c r="K31" i="24"/>
  <c r="J34" i="24"/>
  <c r="H34" i="24"/>
  <c r="F34" i="24"/>
  <c r="D34" i="24"/>
  <c r="K34" i="24"/>
  <c r="M25" i="24"/>
  <c r="E25" i="24"/>
  <c r="L25" i="24"/>
  <c r="I25" i="24"/>
  <c r="G25" i="24"/>
  <c r="I28" i="24"/>
  <c r="M28" i="24"/>
  <c r="E28" i="24"/>
  <c r="L28" i="24"/>
  <c r="G28" i="24"/>
  <c r="I16" i="24"/>
  <c r="M16" i="24"/>
  <c r="E16" i="24"/>
  <c r="L16" i="24"/>
  <c r="G16" i="24"/>
  <c r="M19" i="24"/>
  <c r="E19" i="24"/>
  <c r="L19" i="24"/>
  <c r="I19" i="24"/>
  <c r="G19" i="24"/>
  <c r="I22" i="24"/>
  <c r="M22" i="24"/>
  <c r="E22" i="24"/>
  <c r="L22" i="24"/>
  <c r="G22" i="24"/>
  <c r="I32" i="24"/>
  <c r="M32" i="24"/>
  <c r="E32" i="24"/>
  <c r="L32" i="24"/>
  <c r="G32" i="24"/>
  <c r="M35" i="24"/>
  <c r="E35" i="24"/>
  <c r="L35" i="24"/>
  <c r="I35" i="24"/>
  <c r="G35" i="24"/>
  <c r="C45" i="24"/>
  <c r="C39" i="24"/>
  <c r="F19" i="24"/>
  <c r="D19" i="24"/>
  <c r="J19" i="24"/>
  <c r="H19" i="24"/>
  <c r="K19" i="24"/>
  <c r="J22" i="24"/>
  <c r="H22" i="24"/>
  <c r="F22" i="24"/>
  <c r="D22" i="24"/>
  <c r="K22" i="24"/>
  <c r="F25" i="24"/>
  <c r="D25" i="24"/>
  <c r="J25" i="24"/>
  <c r="H25" i="24"/>
  <c r="K25" i="24"/>
  <c r="F35" i="24"/>
  <c r="D35" i="24"/>
  <c r="J35" i="24"/>
  <c r="H35" i="24"/>
  <c r="K35" i="24"/>
  <c r="B45" i="24"/>
  <c r="B39" i="24"/>
  <c r="F9" i="24"/>
  <c r="D9" i="24"/>
  <c r="J9" i="24"/>
  <c r="H9" i="24"/>
  <c r="K9" i="24"/>
  <c r="F29" i="24"/>
  <c r="D29" i="24"/>
  <c r="J29" i="24"/>
  <c r="H29" i="24"/>
  <c r="K29" i="24"/>
  <c r="M23" i="24"/>
  <c r="E23" i="24"/>
  <c r="L23" i="24"/>
  <c r="I23" i="24"/>
  <c r="G23" i="24"/>
  <c r="I26" i="24"/>
  <c r="M26" i="24"/>
  <c r="E26" i="24"/>
  <c r="L26" i="24"/>
  <c r="G26" i="24"/>
  <c r="M29" i="24"/>
  <c r="E29" i="24"/>
  <c r="L29" i="24"/>
  <c r="I29" i="24"/>
  <c r="G29" i="24"/>
  <c r="K53" i="24"/>
  <c r="J53" i="24"/>
  <c r="I53" i="24"/>
  <c r="K61" i="24"/>
  <c r="J61" i="24"/>
  <c r="I61" i="24"/>
  <c r="K69" i="24"/>
  <c r="J69" i="24"/>
  <c r="I69" i="24"/>
  <c r="K58" i="24"/>
  <c r="J58" i="24"/>
  <c r="I58" i="24"/>
  <c r="K66" i="24"/>
  <c r="J66" i="24"/>
  <c r="I66" i="24"/>
  <c r="G37" i="24"/>
  <c r="M37" i="24"/>
  <c r="E37" i="24"/>
  <c r="L37" i="24"/>
  <c r="I37" i="24"/>
  <c r="K55" i="24"/>
  <c r="J55" i="24"/>
  <c r="I55" i="24"/>
  <c r="K63" i="24"/>
  <c r="J63" i="24"/>
  <c r="I63" i="24"/>
  <c r="E38" i="24"/>
  <c r="K52" i="24"/>
  <c r="J52" i="24"/>
  <c r="I52" i="24"/>
  <c r="K60" i="24"/>
  <c r="J60" i="24"/>
  <c r="I60" i="24"/>
  <c r="K68" i="24"/>
  <c r="J68" i="24"/>
  <c r="I68" i="24"/>
  <c r="K57" i="24"/>
  <c r="J57" i="24"/>
  <c r="I57" i="24"/>
  <c r="K65" i="24"/>
  <c r="J65" i="24"/>
  <c r="I65" i="24"/>
  <c r="L38" i="24"/>
  <c r="I38" i="24"/>
  <c r="G38" i="24"/>
  <c r="K54" i="24"/>
  <c r="J54" i="24"/>
  <c r="I54" i="24"/>
  <c r="K62" i="24"/>
  <c r="J62" i="24"/>
  <c r="I62" i="24"/>
  <c r="K51" i="24"/>
  <c r="J51" i="24"/>
  <c r="I51" i="24"/>
  <c r="K59" i="24"/>
  <c r="J59" i="24"/>
  <c r="I59" i="24"/>
  <c r="K67" i="24"/>
  <c r="J67" i="24"/>
  <c r="I67" i="24"/>
  <c r="K79" i="24"/>
  <c r="K56" i="24"/>
  <c r="J56" i="24"/>
  <c r="I56" i="24"/>
  <c r="K64" i="24"/>
  <c r="J64" i="24"/>
  <c r="I64" i="24"/>
  <c r="F40" i="24"/>
  <c r="J41" i="24"/>
  <c r="F42" i="24"/>
  <c r="J43" i="24"/>
  <c r="F44" i="24"/>
  <c r="I70" i="24"/>
  <c r="I71" i="24"/>
  <c r="I72" i="24"/>
  <c r="I73" i="24"/>
  <c r="I74" i="24"/>
  <c r="I75" i="24"/>
  <c r="J70" i="24"/>
  <c r="J71" i="24"/>
  <c r="J72" i="24"/>
  <c r="J73" i="24"/>
  <c r="J74" i="24"/>
  <c r="J75" i="24"/>
  <c r="J77" i="24" s="1"/>
  <c r="H40" i="24"/>
  <c r="H42" i="24"/>
  <c r="H44" i="24"/>
  <c r="G45" i="24" l="1"/>
  <c r="M45" i="24"/>
  <c r="E45" i="24"/>
  <c r="L45" i="24"/>
  <c r="I45" i="24"/>
  <c r="H45" i="24"/>
  <c r="F45" i="24"/>
  <c r="D45" i="24"/>
  <c r="K45" i="24"/>
  <c r="J45" i="24"/>
  <c r="J79" i="24"/>
  <c r="J6" i="24"/>
  <c r="H6" i="24"/>
  <c r="F6" i="24"/>
  <c r="D6" i="24"/>
  <c r="K6" i="24"/>
  <c r="J14" i="24"/>
  <c r="H14" i="24"/>
  <c r="F14" i="24"/>
  <c r="D14" i="24"/>
  <c r="K14" i="24"/>
  <c r="I6" i="24"/>
  <c r="M6" i="24"/>
  <c r="E6" i="24"/>
  <c r="L6" i="24"/>
  <c r="G6" i="24"/>
  <c r="I14" i="24"/>
  <c r="M14" i="24"/>
  <c r="E14" i="24"/>
  <c r="L14" i="24"/>
  <c r="G14" i="24"/>
  <c r="G39" i="24"/>
  <c r="M39" i="24"/>
  <c r="E39" i="24"/>
  <c r="L39" i="24"/>
  <c r="I39" i="24"/>
  <c r="I77" i="24"/>
  <c r="H39" i="24"/>
  <c r="F39" i="24"/>
  <c r="D39" i="24"/>
  <c r="K39" i="24"/>
  <c r="J39" i="24"/>
  <c r="I78" i="24" l="1"/>
  <c r="I79" i="24"/>
  <c r="K78" i="24"/>
  <c r="J78" i="24"/>
  <c r="I83" i="24" l="1"/>
  <c r="I82" i="24"/>
  <c r="I81" i="24"/>
</calcChain>
</file>

<file path=xl/sharedStrings.xml><?xml version="1.0" encoding="utf-8"?>
<sst xmlns="http://schemas.openxmlformats.org/spreadsheetml/2006/main" count="1670" uniqueCount="521">
  <si>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</si>
  <si>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</si>
  <si>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</si>
  <si>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</si>
  <si>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</si>
  <si>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</si>
  <si>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</si>
  <si>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</si>
  <si>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</si>
  <si>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</si>
  <si>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</si>
  <si>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</si>
  <si>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</si>
  <si>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Euskirchen (05366)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</si>
  <si>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</si>
  <si>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</si>
  <si>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</si>
  <si>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</si>
  <si>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</si>
  <si>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</si>
  <si>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</si>
  <si>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</si>
  <si>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</si>
  <si>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</si>
  <si>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</si>
  <si>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</si>
  <si>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</si>
  <si>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</si>
  <si>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</si>
  <si>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</si>
  <si>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</si>
  <si>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</si>
  <si>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</si>
  <si>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</si>
  <si>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</si>
  <si>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</si>
  <si>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</si>
  <si>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</si>
  <si>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</si>
  <si>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</si>
  <si>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</si>
  <si>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</si>
  <si>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</si>
  <si>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</si>
  <si>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</si>
  <si>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</si>
  <si>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</si>
  <si>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</si>
  <si>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</si>
  <si>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</si>
  <si>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</si>
  <si>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</si>
  <si>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</si>
  <si>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</si>
  <si>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</si>
  <si>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</si>
  <si>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</si>
  <si>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</si>
  <si>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</si>
  <si>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</si>
  <si>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</si>
  <si>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</si>
  <si>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</si>
  <si>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</si>
  <si>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</si>
  <si>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</si>
  <si>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</si>
  <si>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</si>
  <si>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</si>
  <si>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</si>
  <si>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</si>
  <si>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</si>
  <si>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</si>
  <si>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</si>
  <si>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</si>
  <si>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</si>
  <si>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</si>
  <si>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</si>
  <si>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</si>
  <si>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</si>
  <si>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</si>
  <si>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</si>
  <si>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</si>
  <si>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</si>
  <si>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</si>
  <si>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</si>
  <si>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</si>
  <si>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</si>
  <si>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</si>
  <si>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</si>
  <si>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</si>
  <si>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</si>
  <si>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Euskirchen (05366);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</si>
  <si>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</si>
  <si>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</si>
  <si>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</si>
  <si>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</si>
  <si>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</si>
  <si>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</si>
  <si>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</si>
  <si>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</si>
  <si>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</si>
  <si>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</si>
  <si>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</si>
  <si>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</si>
  <si>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</si>
  <si>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</si>
  <si>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</si>
  <si>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</si>
  <si>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</si>
  <si>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</si>
  <si>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</si>
  <si>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</si>
  <si>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</si>
  <si>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</si>
  <si>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</si>
  <si>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</si>
  <si>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</si>
  <si>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</si>
  <si>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</si>
  <si>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</si>
  <si>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</si>
  <si>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</si>
  <si>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</si>
  <si>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</si>
  <si>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</si>
  <si>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</si>
  <si>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</si>
  <si>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</si>
  <si>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</si>
  <si>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</si>
  <si>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</si>
  <si>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</si>
  <si>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</si>
  <si>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</si>
  <si>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</si>
  <si>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</si>
  <si>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</si>
  <si>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</si>
  <si>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</si>
  <si>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</si>
  <si>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</si>
  <si>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</si>
  <si>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</si>
  <si>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</si>
  <si>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</si>
  <si>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</si>
  <si>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</si>
  <si>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</si>
  <si>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</si>
  <si>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</si>
  <si>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</si>
  <si>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</si>
  <si>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</si>
  <si>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</si>
  <si>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</si>
  <si>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</si>
  <si>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</si>
  <si>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</si>
  <si>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</si>
  <si>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</si>
  <si>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</si>
  <si>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</si>
  <si>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</si>
  <si>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</si>
  <si>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</si>
  <si>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</si>
  <si>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</si>
  <si>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</si>
  <si>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</si>
  <si>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</si>
  <si>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</si>
  <si>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</si>
  <si>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</si>
  <si>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</si>
  <si>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</si>
  <si>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</si>
  <si>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</si>
  <si>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</si>
  <si>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</si>
  <si>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</si>
  <si>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</si>
  <si>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</si>
  <si>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Euskirchen (05366)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</si>
  <si>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</si>
  <si>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</si>
  <si>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</si>
  <si>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</si>
  <si>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</si>
  <si>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</si>
  <si>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</si>
  <si>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</si>
  <si>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</si>
  <si>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</si>
  <si>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</si>
  <si>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</si>
  <si>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</si>
  <si>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</si>
  <si>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</si>
  <si>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</si>
  <si>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</si>
  <si>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</si>
  <si>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</si>
  <si>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</si>
  <si>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</si>
  <si>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</si>
  <si>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</si>
  <si>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</si>
  <si>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</si>
  <si>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</si>
  <si>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</si>
  <si>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</si>
  <si>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</si>
  <si>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</si>
  <si>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</si>
  <si>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</si>
  <si>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</si>
  <si>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</si>
  <si>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</si>
  <si>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</si>
  <si>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</si>
  <si>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</si>
  <si>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</si>
  <si>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</si>
  <si>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</si>
  <si>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</si>
  <si>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</si>
  <si>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</si>
  <si>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</si>
  <si>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</si>
  <si>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</si>
  <si>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</si>
  <si>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</si>
  <si>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</si>
  <si>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</si>
  <si>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</si>
  <si>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</si>
  <si>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</si>
  <si>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</si>
  <si>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</si>
  <si>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</si>
  <si>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</si>
  <si>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</si>
  <si>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</si>
  <si>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</si>
  <si>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</si>
  <si>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</si>
  <si>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</si>
  <si>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</si>
  <si>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</si>
  <si>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</si>
  <si>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</si>
  <si>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</si>
  <si>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</si>
  <si>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</si>
  <si>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</si>
  <si>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</si>
  <si>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</si>
  <si>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</si>
  <si>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</si>
  <si>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</si>
  <si>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</si>
  <si>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</si>
  <si>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</si>
  <si>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</si>
  <si>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</si>
  <si>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</si>
  <si>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</si>
  <si>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</si>
  <si>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</si>
  <si>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</si>
  <si>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</si>
  <si>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</si>
  <si>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</si>
  <si>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</si>
  <si>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</si>
  <si>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</si>
  <si>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</si>
  <si>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</si>
  <si>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</si>
  <si>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</si>
  <si>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</si>
  <si>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</si>
  <si>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</si>
  <si>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</si>
  <si>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</si>
  <si>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</si>
  <si>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</si>
  <si>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</si>
  <si>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</si>
  <si>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</si>
  <si>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</si>
  <si>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</si>
  <si>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</si>
  <si>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</si>
  <si>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</si>
  <si>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</si>
  <si>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</si>
  <si>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</si>
  <si>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</si>
  <si>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</si>
  <si>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</si>
  <si>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</si>
  <si>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</si>
  <si>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</si>
  <si>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</si>
  <si>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</si>
  <si>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</si>
  <si>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</si>
  <si>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</si>
  <si>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</si>
  <si>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</si>
  <si>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</si>
  <si>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</si>
  <si>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</si>
  <si>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</si>
  <si>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</si>
  <si>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</si>
  <si>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</si>
  <si>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</si>
  <si>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</si>
  <si>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</si>
  <si>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</si>
  <si>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</si>
  <si>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</si>
  <si>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</si>
  <si>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</si>
  <si>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</si>
  <si>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</si>
  <si>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</si>
  <si>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</si>
  <si>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</si>
  <si>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</si>
  <si>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</si>
  <si>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</si>
  <si>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</si>
  <si>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</si>
  <si>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</si>
  <si>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</si>
  <si>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</si>
  <si>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</si>
  <si>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</si>
  <si>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</si>
  <si>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</si>
  <si>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</si>
  <si>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</si>
  <si>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</si>
  <si>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</si>
  <si>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</si>
  <si>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</si>
  <si>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</si>
  <si>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</si>
  <si>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</si>
  <si>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</si>
  <si>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</si>
  <si>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</si>
  <si>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</si>
  <si>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</si>
  <si>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</si>
  <si>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</si>
  <si>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</si>
  <si>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</si>
  <si>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</si>
  <si>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</si>
  <si>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</si>
  <si>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</si>
  <si>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</si>
  <si>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</si>
  <si>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</si>
  <si>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</si>
  <si>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</si>
  <si>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</si>
  <si>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</si>
  <si>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Euskirchen (05366);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</si>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</sst>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{31233380-FF0D-4C3F-8C2E-EF99DF2E5828}</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967A-46A6-8DE8-DACED3D03D82}"/>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{8EA44F1E-15D1-4FD6-9E80-E993D6C18B39}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67A-46A6-8DE8-DACED3D03D8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{04815DAB-5108-49F8-8A92-B13623DD64D7}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67A-46A6-8DE8-DACED3D03D8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{583E0D9A-F121-4043-8107-62427B3B85EC}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67A-46A6-8DE8-DACED3D03D8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1.5370767846015372</c:v>
                </c:pt>
                <c:pt idx="1">
                  <c:v>1.3225681822425275</c:v>
                </c:pt>
                <c:pt idx="2">
                  <c:v>1.1186464311118853</c:v>
                </c:pt>
                <c:pt idx="3">
                  <c:v>1.0875687030768</c:v>
                </c:pt>
              </c:numCache>
            </c:numRef>
          </c:val>
          <c:extLst>
            <c:ext xmlns:c16="http://schemas.microsoft.com/office/drawing/2014/chart" uri="{C3380CC4-5D6E-409C-BE32-E72D297353CC}">
              <c16:uniqueId val="{00000004-967A-46A6-8DE8-DACED3D03D8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{93094370-380F-44DC-9BC5-3705F9343F68}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67A-46A6-8DE8-DACED3D03D8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{FE360A08-70E3-49BC-84E3-62614274DE7E}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67A-46A6-8DE8-DACED3D03D8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{7A7973E2-106F-4BF4-8E94-907C131D128C}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67A-46A6-8DE8-DACED3D03D8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{F66DD35C-1FB4-4541-AEF0-24E40CBA91C3}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67A-46A6-8DE8-DACED3D03D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7A-46A6-8DE8-DACED3D03D8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7A-46A6-8DE8-DACED3D03D8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{7D6FC968-727D-4643-BB4A-4129A0BCD4FB}</c15:txfldGUID>
                      <c15:f>Daten_Diagramme!$E$6</c15:f>
                      <c15:dlblFieldTableCache>
                        <c:ptCount val="1"/>
                        <c:pt idx="0">
                          <c:v>-5.1</c:v>
                        </c:pt>
                      </c15:dlblFieldTableCache>
                    </c15:dlblFTEntry>
                  </c15:dlblFieldTable>
                  <c15:showDataLabelsRange val="0"/>
                </c:ext>
                <c:ext xmlns:c16="http://schemas.microsoft.com/office/drawing/2014/chart" uri="{C3380CC4-5D6E-409C-BE32-E72D297353CC}">
                  <c16:uniqueId val="{00000000-EB07-4638-9A39-8918A6D1076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{4D4479A5-B10E-40BB-A0FD-27373B6261DD}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B07-4638-9A39-8918A6D1076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{FF50BFE0-3303-4176-9A37-1700F0889F1A}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B07-4638-9A39-8918A6D1076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{F9247905-8B32-4689-98A8-54C0757D3883}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B07-4638-9A39-8918A6D107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-5.0739837859289079</c:v>
                </c:pt>
                <c:pt idx="1">
                  <c:v>-3.156552267354261</c:v>
                </c:pt>
                <c:pt idx="2">
                  <c:v>-2.7637010795899166</c:v>
                </c:pt>
                <c:pt idx="3">
                  <c:v>-2.8655893304673015</c:v>
                </c:pt>
              </c:numCache>
            </c:numRef>
          </c:val>
          <c:extLst>
            <c:ext xmlns:c16="http://schemas.microsoft.com/office/drawing/2014/chart" uri="{C3380CC4-5D6E-409C-BE32-E72D297353CC}">
              <c16:uniqueId val="{00000004-EB07-4638-9A39-8918A6D1076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{1B216217-2DBE-46B7-973D-AC389BFB4FE6}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B07-4638-9A39-8918A6D1076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{9435B2DA-D7DF-4DE0-93FD-AB99B265CB8F}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B07-4638-9A39-8918A6D1076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{EC54E2DD-767E-45AC-9143-0794AEEE49C5}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B07-4638-9A39-8918A6D1076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{F821BCEC-92D8-4358-8630-92D0674698C6}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B07-4638-9A39-8918A6D107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B07-4638-9A39-8918A6D1076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B07-4638-9A39-8918A6D1076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{DD4D73B5-8C73-42A7-A4FA-E40D5073C588}</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2B51-4619-8815-26A26370BCE8}"/>
                </c:ext>
              </c:extLst>
            </c:dLbl>
            <c:dLbl>
              <c:idx val="1"/>
              <c:tx>
                <c:strRef>
                  <c:f>Daten_Diagramme!$D$15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{84E0FF48-B6FD-4B78-908D-0AFDD8858CD6}</c15:txfldGUID>
                      <c15:f>Daten_Diagramme!$D$15</c15:f>
                      <c15:dlblFieldTableCache>
                        <c:ptCount val="1"/>
                        <c:pt idx="0">
                          <c:v>7.2</c:v>
                        </c:pt>
                      </c15:dlblFieldTableCache>
                    </c15:dlblFTEntry>
                  </c15:dlblFieldTable>
                  <c15:showDataLabelsRange val="0"/>
                </c:ext>
                <c:ext xmlns:c16="http://schemas.microsoft.com/office/drawing/2014/chart" uri="{C3380CC4-5D6E-409C-BE32-E72D297353CC}">
                  <c16:uniqueId val="{00000001-2B51-4619-8815-26A26370BCE8}"/>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{278D0694-2D5F-4405-BBA4-8476BC9F9B7E}</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2B51-4619-8815-26A26370BCE8}"/>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{A38FD2E6-12E9-4092-B2BB-9155E2E9F03B}</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2B51-4619-8815-26A26370BCE8}"/>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{7B9C5032-5DE7-427B-9CF2-1DEB5393319C}</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2B51-4619-8815-26A26370BCE8}"/>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{64971C94-5CDC-4B0E-88D1-81DE1B8B8A64}</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2B51-4619-8815-26A26370BCE8}"/>
                </c:ext>
              </c:extLst>
            </c:dLbl>
            <c:dLbl>
              <c:idx val="6"/>
              <c:tx>
                <c:strRef>
                  <c:f>Daten_Diagramme!$D$20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{5AE1B6EB-CC7C-4882-8FA6-9A3FB57C2347}</c15:txfldGUID>
                      <c15:f>Daten_Diagramme!$D$20</c15:f>
                      <c15:dlblFieldTableCache>
                        <c:ptCount val="1"/>
                        <c:pt idx="0">
                          <c:v>-6.8</c:v>
                        </c:pt>
                      </c15:dlblFieldTableCache>
                    </c15:dlblFTEntry>
                  </c15:dlblFieldTable>
                  <c15:showDataLabelsRange val="0"/>
                </c:ext>
                <c:ext xmlns:c16="http://schemas.microsoft.com/office/drawing/2014/chart" uri="{C3380CC4-5D6E-409C-BE32-E72D297353CC}">
                  <c16:uniqueId val="{00000006-2B51-4619-8815-26A26370BCE8}"/>
                </c:ext>
              </c:extLst>
            </c:dLbl>
            <c:dLbl>
              <c:idx val="7"/>
              <c:tx>
                <c:strRef>
                  <c:f>Daten_Diagramme!$D$21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{DE538C3B-1038-428E-AFCC-7FEEA0C7D2CC}</c15:txfldGUID>
                      <c15:f>Daten_Diagramme!$D$21</c15:f>
                      <c15:dlblFieldTableCache>
                        <c:ptCount val="1"/>
                        <c:pt idx="0">
                          <c:v>4.9</c:v>
                        </c:pt>
                      </c15:dlblFieldTableCache>
                    </c15:dlblFTEntry>
                  </c15:dlblFieldTable>
                  <c15:showDataLabelsRange val="0"/>
                </c:ext>
                <c:ext xmlns:c16="http://schemas.microsoft.com/office/drawing/2014/chart" uri="{C3380CC4-5D6E-409C-BE32-E72D297353CC}">
                  <c16:uniqueId val="{00000007-2B51-4619-8815-26A26370BCE8}"/>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{2614669A-B091-490F-A608-18881A7AE29A}</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2B51-4619-8815-26A26370BCE8}"/>
                </c:ext>
              </c:extLst>
            </c:dLbl>
            <c:dLbl>
              <c:idx val="9"/>
              <c:tx>
                <c:strRef>
                  <c:f>Daten_Diagramme!$D$23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{AAA1688C-54A0-41DC-A139-BC213E1AC23F}</c15:txfldGUID>
                      <c15:f>Daten_Diagramme!$D$23</c15:f>
                      <c15:dlblFieldTableCache>
                        <c:ptCount val="1"/>
                        <c:pt idx="0">
                          <c:v>9.3</c:v>
                        </c:pt>
                      </c15:dlblFieldTableCache>
                    </c15:dlblFTEntry>
                  </c15:dlblFieldTable>
                  <c15:showDataLabelsRange val="0"/>
                </c:ext>
                <c:ext xmlns:c16="http://schemas.microsoft.com/office/drawing/2014/chart" uri="{C3380CC4-5D6E-409C-BE32-E72D297353CC}">
                  <c16:uniqueId val="{00000009-2B51-4619-8815-26A26370BCE8}"/>
                </c:ext>
              </c:extLst>
            </c:dLbl>
            <c:dLbl>
              <c:idx val="10"/>
              <c:tx>
                <c:strRef>
                  <c:f>Daten_Diagramme!$D$24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{1CA91DDD-5942-4C4A-92E9-D2FDFE541D86}</c15:txfldGUID>
                      <c15:f>Daten_Diagramme!$D$24</c15:f>
                      <c15:dlblFieldTableCache>
                        <c:ptCount val="1"/>
                        <c:pt idx="0">
                          <c:v>4.2</c:v>
                        </c:pt>
                      </c15:dlblFieldTableCache>
                    </c15:dlblFTEntry>
                  </c15:dlblFieldTable>
                  <c15:showDataLabelsRange val="0"/>
                </c:ext>
                <c:ext xmlns:c16="http://schemas.microsoft.com/office/drawing/2014/chart" uri="{C3380CC4-5D6E-409C-BE32-E72D297353CC}">
                  <c16:uniqueId val="{0000000A-2B51-4619-8815-26A26370BCE8}"/>
                </c:ext>
              </c:extLst>
            </c:dLbl>
            <c:dLbl>
              <c:idx val="11"/>
              <c:tx>
                <c:strRef>
                  <c:f>Daten_Diagramme!$D$25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{9A470834-91E6-4437-9681-E259E7317B54}</c15:txfldGUID>
                      <c15:f>Daten_Diagramme!$D$25</c15:f>
                      <c15:dlblFieldTableCache>
                        <c:ptCount val="1"/>
                        <c:pt idx="0">
                          <c:v>-2.1</c:v>
                        </c:pt>
                      </c15:dlblFieldTableCache>
                    </c15:dlblFTEntry>
                  </c15:dlblFieldTable>
                  <c15:showDataLabelsRange val="0"/>
                </c:ext>
                <c:ext xmlns:c16="http://schemas.microsoft.com/office/drawing/2014/chart" uri="{C3380CC4-5D6E-409C-BE32-E72D297353CC}">
                  <c16:uniqueId val="{0000000B-2B51-4619-8815-26A26370BCE8}"/>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{CD6228BE-5830-4014-8455-32BD79754E6C}</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2B51-4619-8815-26A26370BCE8}"/>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{F04E71B9-F676-4FB4-83E1-995042773336}</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2B51-4619-8815-26A26370BCE8}"/>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{4E760958-765F-40F5-9D6F-E00BCF890850}</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2B51-4619-8815-26A26370BCE8}"/>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{10B7C29D-89CF-48D6-8E16-B115165ED289}</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2B51-4619-8815-26A26370BCE8}"/>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{D1747DDB-9822-431B-80F6-3F303084F8B2}</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2B51-4619-8815-26A26370BCE8}"/>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{3793ED39-AC65-4F3B-9CC7-82E664E69702}</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2B51-4619-8815-26A26370BCE8}"/>
                </c:ext>
              </c:extLst>
            </c:dLbl>
            <c:dLbl>
              <c:idx val="18"/>
              <c:tx>
                <c:strRef>
                  <c:f>Daten_Diagramme!$D$32</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{5362A264-CC32-4580-916D-EEC455317E9B}</c15:txfldGUID>
                      <c15:f>Daten_Diagramme!$D$32</c15:f>
                      <c15:dlblFieldTableCache>
                        <c:ptCount val="1"/>
                        <c:pt idx="0">
                          <c:v>20.2</c:v>
                        </c:pt>
                      </c15:dlblFieldTableCache>
                    </c15:dlblFTEntry>
                  </c15:dlblFieldTable>
                  <c15:showDataLabelsRange val="0"/>
                </c:ext>
                <c:ext xmlns:c16="http://schemas.microsoft.com/office/drawing/2014/chart" uri="{C3380CC4-5D6E-409C-BE32-E72D297353CC}">
                  <c16:uniqueId val="{00000012-2B51-4619-8815-26A26370BCE8}"/>
                </c:ext>
              </c:extLst>
            </c:dLbl>
            <c:dLbl>
              <c:idx val="19"/>
              <c:tx>
                <c:strRef>
                  <c:f>Daten_Diagramme!$D$33</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{C60D76DD-67EF-4BA0-B3FD-0123E2AE5944}</c15:txfldGUID>
                      <c15:f>Daten_Diagramme!$D$33</c15:f>
                      <c15:dlblFieldTableCache>
                        <c:ptCount val="1"/>
                        <c:pt idx="0">
                          <c:v>-9.7</c:v>
                        </c:pt>
                      </c15:dlblFieldTableCache>
                    </c15:dlblFTEntry>
                  </c15:dlblFieldTable>
                  <c15:showDataLabelsRange val="0"/>
                </c:ext>
                <c:ext xmlns:c16="http://schemas.microsoft.com/office/drawing/2014/chart" uri="{C3380CC4-5D6E-409C-BE32-E72D297353CC}">
                  <c16:uniqueId val="{00000013-2B51-4619-8815-26A26370BCE8}"/>
                </c:ext>
              </c:extLst>
            </c:dLbl>
            <c:dLbl>
              <c:idx val="20"/>
              <c:tx>
                <c:strRef>
                  <c:f>Daten_Diagramme!$D$34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{69445C89-8C64-467F-9EA0-4CD50395ED75}</c15:txfldGUID>
                      <c15:f>Daten_Diagramme!$D$34</c15:f>
                      <c15:dlblFieldTableCache>
                        <c:ptCount val="1"/>
                        <c:pt idx="0">
                          <c:v>11.2</c:v>
                        </c:pt>
                      </c15:dlblFieldTableCache>
                    </c15:dlblFTEntry>
                  </c15:dlblFieldTable>
                  <c15:showDataLabelsRange val="0"/>
                </c:ext>
                <c:ext xmlns:c16="http://schemas.microsoft.com/office/drawing/2014/chart" uri="{C3380CC4-5D6E-409C-BE32-E72D297353CC}">
                  <c16:uniqueId val="{00000014-2B51-4619-8815-26A26370BCE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{3585884F-1119-4005-B691-F7C5EB38E364}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B51-4619-8815-26A26370BCE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{47819ED8-78FB-4C9D-8940-178F30B6C200}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B51-4619-8815-26A26370BCE8}"/>
                </c:ext>
              </c:extLst>
            </c:dLbl>
            <c:dLbl>
              <c:idx val="23"/>
              <c:tx>
                <c:strRef>
                  <c:f>Daten_Diagramme!$D$37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{705593A0-8796-44A1-94F1-3B7EE91E4FB2}</c15:txfldGUID>
                      <c15:f>Daten_Diagramme!$D$37</c15:f>
                      <c15:dlblFieldTableCache>
                        <c:ptCount val="1"/>
                        <c:pt idx="0">
                          <c:v>7.2</c:v>
                        </c:pt>
                      </c15:dlblFieldTableCache>
                    </c15:dlblFTEntry>
                  </c15:dlblFieldTable>
                  <c15:showDataLabelsRange val="0"/>
                </c:ext>
                <c:ext xmlns:c16="http://schemas.microsoft.com/office/drawing/2014/chart" uri="{C3380CC4-5D6E-409C-BE32-E72D297353CC}">
                  <c16:uniqueId val="{00000017-2B51-4619-8815-26A26370BCE8}"/>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{E528ECD8-8DE2-42B3-8ED1-8E07B2E8AA3A}</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2B51-4619-8815-26A26370BCE8}"/>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{FE3AF369-6874-4680-A0D5-7A2B03F4940D}</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2B51-4619-8815-26A26370BCE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{9E27E886-7745-4B25-8A58-B2FBC6C98618}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B51-4619-8815-26A26370BCE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{D46311D6-0D8E-453B-AA86-2F7E7E418182}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B51-4619-8815-26A26370BCE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{722B1C04-C7CB-4AFF-8ACE-1176325CD2B4}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B51-4619-8815-26A26370BCE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{3313823B-8B23-41A2-AC47-EAE4F7E071F9}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B51-4619-8815-26A26370BCE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{3C1F9D74-BBDD-473A-AA67-5977F12D0B58}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B51-4619-8815-26A26370BCE8}"/>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{19315913-24E4-4BC2-8DE2-BCEADBF0292A}</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2B51-4619-8815-26A26370BC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1.5370767846015372</c:v>
                </c:pt>
                <c:pt idx="1">
                  <c:v>7.2429906542056077</c:v>
                </c:pt>
                <c:pt idx="2">
                  <c:v>3.1877213695395512</c:v>
                </c:pt>
                <c:pt idx="3">
                  <c:v>-2.0473950165534065</c:v>
                </c:pt>
                <c:pt idx="4">
                  <c:v>0.83391243919388469</c:v>
                </c:pt>
                <c:pt idx="5">
                  <c:v>0.59696401159815793</c:v>
                </c:pt>
                <c:pt idx="6">
                  <c:v>-6.7528735632183912</c:v>
                </c:pt>
                <c:pt idx="7">
                  <c:v>4.8806366047745362</c:v>
                </c:pt>
                <c:pt idx="8">
                  <c:v>0.93968741010643397</c:v>
                </c:pt>
                <c:pt idx="9">
                  <c:v>9.2574092574092575</c:v>
                </c:pt>
                <c:pt idx="10">
                  <c:v>4.2220484753713841</c:v>
                </c:pt>
                <c:pt idx="11">
                  <c:v>-2.05607476635514</c:v>
                </c:pt>
                <c:pt idx="12">
                  <c:v>-0.16778523489932887</c:v>
                </c:pt>
                <c:pt idx="13">
                  <c:v>1.9861431870669746</c:v>
                </c:pt>
                <c:pt idx="14">
                  <c:v>-2.2727272727272729</c:v>
                </c:pt>
                <c:pt idx="15">
                  <c:v>-4.9523809523809526</c:v>
                </c:pt>
                <c:pt idx="16">
                  <c:v>3.4573074908328967</c:v>
                </c:pt>
                <c:pt idx="17">
                  <c:v>4.4805194805194803</c:v>
                </c:pt>
                <c:pt idx="18">
                  <c:v>20.247366010077876</c:v>
                </c:pt>
                <c:pt idx="19">
                  <c:v>-9.6893774766713534</c:v>
                </c:pt>
                <c:pt idx="20">
                  <c:v>11.243611584327088</c:v>
                </c:pt>
                <c:pt idx="21">
                  <c:v>0</c:v>
                </c:pt>
                <c:pt idx="23">
                  <c:v>7.2429906542056077</c:v>
                </c:pt>
                <c:pt idx="24">
                  <c:v>-0.14911463187325255</c:v>
                </c:pt>
                <c:pt idx="25">
                  <c:v>2.135809352954011</c:v>
                </c:pt>
              </c:numCache>
            </c:numRef>
          </c:val>
          <c:extLst>
            <c:ext xmlns:c16="http://schemas.microsoft.com/office/drawing/2014/chart" uri="{C3380CC4-5D6E-409C-BE32-E72D297353CC}">
              <c16:uniqueId val="{00000020-2B51-4619-8815-26A26370BCE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{2945C41E-26D1-4135-A1A7-644C93C7BA4A}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B51-4619-8815-26A26370BCE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{2130E796-ECF1-493B-9388-321A4AFD1B35}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B51-4619-8815-26A26370BCE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{A04C5051-FDA6-42E3-93C7-1734482ABD34}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B51-4619-8815-26A26370BCE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{D275E809-BFE4-4A66-AC36-CD5A83F6841D}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B51-4619-8815-26A26370BCE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{B30F092B-FAB9-4794-BBAD-A114DBE90418}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B51-4619-8815-26A26370BCE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{9FE8BDB3-FBB5-4C9E-8AC0-B89FB7737DCD}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B51-4619-8815-26A26370BCE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{4A1C39A9-3F88-4D07-942F-2CFAE92365B9}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B51-4619-8815-26A26370BCE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{EE2BCD2C-82C2-4637-AE21-86B60B54B111}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B51-4619-8815-26A26370BCE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{0DBEEE42-4D82-4C41-942C-43F17E24B3FD}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B51-4619-8815-26A26370BCE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{5D8F1D28-3881-40DC-BBF3-2E2028465B17}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B51-4619-8815-26A26370BCE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{45AC5057-C620-42D2-929C-0B76063EFC56}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B51-4619-8815-26A26370BCE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{6E88DA8F-3201-435B-A4F6-C659D2B6F09A}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B51-4619-8815-26A26370BCE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{AD41FE06-370D-4BFA-A033-9A1F86366389}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B51-4619-8815-26A26370BCE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{034FDCD0-2D22-4371-9BC0-EF409808A6B0}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B51-4619-8815-26A26370BCE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{A1AD5875-8EE9-4D3B-82F6-7DF887792C8F}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B51-4619-8815-26A26370BCE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{064AFF02-B189-46F2-9ED1-2BBEA276D3A9}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B51-4619-8815-26A26370BCE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{8D768E89-CF07-4B3E-8D4A-143A91D73161}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B51-4619-8815-26A26370BCE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{8B736AAC-8DDB-4C15-A778-88AC172F8934}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B51-4619-8815-26A26370BCE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{27CF4675-44C9-4005-B7E4-C3520C10CB5A}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B51-4619-8815-26A26370BCE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{87047632-4EBC-4496-9C76-ABCBB49F77B5}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B51-4619-8815-26A26370BCE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{B40D1688-6D33-4A4A-A4DC-267DF21A71AA}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B51-4619-8815-26A26370BCE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{228C51A7-20B3-4F25-8492-2E17C06323B8}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B51-4619-8815-26A26370BCE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{687FFB58-AAD3-412C-BB71-5BEED6F8A0A2}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B51-4619-8815-26A26370BCE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{B1809379-EAD1-4F32-87E5-969F3C844EDE}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B51-4619-8815-26A26370BCE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{B3A4B2A9-13F1-404B-85EA-DDCE3B846A43}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B51-4619-8815-26A26370BCE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{44D55C88-818D-45A5-88F5-BD0BFFBC722E}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B51-4619-8815-26A26370BCE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{E28CAE29-86B8-42C5-B3ED-02E8A0F5D975}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B51-4619-8815-26A26370BCE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{3D457DE4-2F24-4619-8D32-62074636FC28}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B51-4619-8815-26A26370BCE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{BAD1B7D3-B10D-4205-9061-3B60191E0020}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B51-4619-8815-26A26370BCE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{100D46EF-026E-402A-B6DF-C5CCB23220D8}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B51-4619-8815-26A26370BCE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{851C2C09-DEAF-4652-B0CA-AE5A2530ABA2}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B51-4619-8815-26A26370BCE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{9A78E66E-C63F-4785-8CC8-5578740AD3B8}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B51-4619-8815-26A26370BC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B51-4619-8815-26A26370BCE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B51-4619-8815-26A26370BCE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{1D0C608E-64FD-4075-8CB9-9056239BA5E7}</c15:txfldGUID>
                      <c15:f>Daten_Diagramme!$E$14</c15:f>
                      <c15:dlblFieldTableCache>
                        <c:ptCount val="1"/>
                        <c:pt idx="0">
                          <c:v>-5.1</c:v>
                        </c:pt>
                      </c15:dlblFieldTableCache>
                    </c15:dlblFTEntry>
                  </c15:dlblFieldTable>
                  <c15:showDataLabelsRange val="0"/>
                </c:ext>
                <c:ext xmlns:c16="http://schemas.microsoft.com/office/drawing/2014/chart" uri="{C3380CC4-5D6E-409C-BE32-E72D297353CC}">
                  <c16:uniqueId val="{00000000-523F-4A8C-8BD6-DF9C368777C7}"/>
                </c:ext>
              </c:extLst>
            </c:dLbl>
            <c:dLbl>
              <c:idx val="1"/>
              <c:tx>
                <c:strRef>
                  <c:f>Daten_Diagramme!$E$15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{43D07BE8-FB03-47C1-86A8-861EAE1AF9C5}</c15:txfldGUID>
                      <c15:f>Daten_Diagramme!$E$15</c15:f>
                      <c15:dlblFieldTableCache>
                        <c:ptCount val="1"/>
                        <c:pt idx="0">
                          <c:v>0.5</c:v>
                        </c:pt>
                      </c15:dlblFieldTableCache>
                    </c15:dlblFTEntry>
                  </c15:dlblFieldTable>
                  <c15:showDataLabelsRange val="0"/>
                </c:ext>
                <c:ext xmlns:c16="http://schemas.microsoft.com/office/drawing/2014/chart" uri="{C3380CC4-5D6E-409C-BE32-E72D297353CC}">
                  <c16:uniqueId val="{00000001-523F-4A8C-8BD6-DF9C368777C7}"/>
                </c:ext>
              </c:extLst>
            </c:dLbl>
            <c:dLbl>
              <c:idx val="2"/>
              <c:tx>
                <c:strRef>
                  <c:f>Daten_Diagramme!$E$16</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{7B50CED4-43B0-435A-97B6-52B095045FEA}</c15:txfldGUID>
                      <c15:f>Daten_Diagramme!$E$16</c15:f>
                      <c15:dlblFieldTableCache>
                        <c:ptCount val="1"/>
                        <c:pt idx="0">
                          <c:v>-19.0</c:v>
                        </c:pt>
                      </c15:dlblFieldTableCache>
                    </c15:dlblFTEntry>
                  </c15:dlblFieldTable>
                  <c15:showDataLabelsRange val="0"/>
                </c:ext>
                <c:ext xmlns:c16="http://schemas.microsoft.com/office/drawing/2014/chart" uri="{C3380CC4-5D6E-409C-BE32-E72D297353CC}">
                  <c16:uniqueId val="{00000002-523F-4A8C-8BD6-DF9C368777C7}"/>
                </c:ext>
              </c:extLst>
            </c:dLbl>
            <c:dLbl>
              <c:idx val="3"/>
              <c:tx>
                <c:strRef>
                  <c:f>Daten_Diagramme!$E$17</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{B49E5D24-52E4-462D-879F-DF0A931DEFEC}</c15:txfldGUID>
                      <c15:f>Daten_Diagramme!$E$17</c15:f>
                      <c15:dlblFieldTableCache>
                        <c:ptCount val="1"/>
                        <c:pt idx="0">
                          <c:v>-9.0</c:v>
                        </c:pt>
                      </c15:dlblFieldTableCache>
                    </c15:dlblFTEntry>
                  </c15:dlblFieldTable>
                  <c15:showDataLabelsRange val="0"/>
                </c:ext>
                <c:ext xmlns:c16="http://schemas.microsoft.com/office/drawing/2014/chart" uri="{C3380CC4-5D6E-409C-BE32-E72D297353CC}">
                  <c16:uniqueId val="{00000003-523F-4A8C-8BD6-DF9C368777C7}"/>
                </c:ext>
              </c:extLst>
            </c:dLbl>
            <c:dLbl>
              <c:idx val="4"/>
              <c:tx>
                <c:strRef>
                  <c:f>Daten_Diagramme!$E$18</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{434F3946-066A-4E11-9F52-BB940ECE3815}</c15:txfldGUID>
                      <c15:f>Daten_Diagramme!$E$18</c15:f>
                      <c15:dlblFieldTableCache>
                        <c:ptCount val="1"/>
                        <c:pt idx="0">
                          <c:v>-12.0</c:v>
                        </c:pt>
                      </c15:dlblFieldTableCache>
                    </c15:dlblFTEntry>
                  </c15:dlblFieldTable>
                  <c15:showDataLabelsRange val="0"/>
                </c:ext>
                <c:ext xmlns:c16="http://schemas.microsoft.com/office/drawing/2014/chart" uri="{C3380CC4-5D6E-409C-BE32-E72D297353CC}">
                  <c16:uniqueId val="{00000004-523F-4A8C-8BD6-DF9C368777C7}"/>
                </c:ext>
              </c:extLst>
            </c:dLbl>
            <c:dLbl>
              <c:idx val="5"/>
              <c:tx>
                <c:strRef>
                  <c:f>Daten_Diagramme!$E$19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{EBAE137C-FF26-4E61-A5BF-59230E564C6F}</c15:txfldGUID>
                      <c15:f>Daten_Diagramme!$E$19</c15:f>
                      <c15:dlblFieldTableCache>
                        <c:ptCount val="1"/>
                        <c:pt idx="0">
                          <c:v>-8.1</c:v>
                        </c:pt>
                      </c15:dlblFieldTableCache>
                    </c15:dlblFTEntry>
                  </c15:dlblFieldTable>
                  <c15:showDataLabelsRange val="0"/>
                </c:ext>
                <c:ext xmlns:c16="http://schemas.microsoft.com/office/drawing/2014/chart" uri="{C3380CC4-5D6E-409C-BE32-E72D297353CC}">
                  <c16:uniqueId val="{00000005-523F-4A8C-8BD6-DF9C368777C7}"/>
                </c:ext>
              </c:extLst>
            </c:dLbl>
            <c:dLbl>
              <c:idx val="6"/>
              <c:tx>
                <c:strRef>
                  <c:f>Daten_Diagramme!$E$20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{C34F11A4-B8E2-40B6-8CC6-6EA88E264E56}</c15:txfldGUID>
                      <c15:f>Daten_Diagramme!$E$20</c15:f>
                      <c15:dlblFieldTableCache>
                        <c:ptCount val="1"/>
                        <c:pt idx="0">
                          <c:v>-4.6</c:v>
                        </c:pt>
                      </c15:dlblFieldTableCache>
                    </c15:dlblFTEntry>
                  </c15:dlblFieldTable>
                  <c15:showDataLabelsRange val="0"/>
                </c:ext>
                <c:ext xmlns:c16="http://schemas.microsoft.com/office/drawing/2014/chart" uri="{C3380CC4-5D6E-409C-BE32-E72D297353CC}">
                  <c16:uniqueId val="{00000006-523F-4A8C-8BD6-DF9C368777C7}"/>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{E5FFD615-825A-49EE-9B6E-C4A12DC850D5}</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523F-4A8C-8BD6-DF9C368777C7}"/>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{4A579BD8-A445-4F4B-8B2E-C730DC4C610B}</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523F-4A8C-8BD6-DF9C368777C7}"/>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{E6697F06-9B4E-4F1B-8342-39B20108944B}</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523F-4A8C-8BD6-DF9C368777C7}"/>
                </c:ext>
              </c:extLst>
            </c:dLbl>
            <c:dLbl>
              <c:idx val="10"/>
              <c:tx>
                <c:strRef>
                  <c:f>Daten_Diagramme!$E$24</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{C34E360C-CCF0-4EDB-9C32-436CC26AB357}</c15:txfldGUID>
                      <c15:f>Daten_Diagramme!$E$24</c15:f>
                      <c15:dlblFieldTableCache>
                        <c:ptCount val="1"/>
                        <c:pt idx="0">
                          <c:v>-15.4</c:v>
                        </c:pt>
                      </c15:dlblFieldTableCache>
                    </c15:dlblFTEntry>
                  </c15:dlblFieldTable>
                  <c15:showDataLabelsRange val="0"/>
                </c:ext>
                <c:ext xmlns:c16="http://schemas.microsoft.com/office/drawing/2014/chart" uri="{C3380CC4-5D6E-409C-BE32-E72D297353CC}">
                  <c16:uniqueId val="{0000000A-523F-4A8C-8BD6-DF9C368777C7}"/>
                </c:ext>
              </c:extLst>
            </c:dLbl>
            <c:dLbl>
              <c:idx val="11"/>
              <c:tx>
                <c:strRef>
                  <c:f>Daten_Diagramme!$E$25</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{25E6E921-9F59-4204-A759-72149CF78866}</c15:txfldGUID>
                      <c15:f>Daten_Diagramme!$E$25</c15:f>
                      <c15:dlblFieldTableCache>
                        <c:ptCount val="1"/>
                        <c:pt idx="0">
                          <c:v>-14.6</c:v>
                        </c:pt>
                      </c15:dlblFieldTableCache>
                    </c15:dlblFTEntry>
                  </c15:dlblFieldTable>
                  <c15:showDataLabelsRange val="0"/>
                </c:ext>
                <c:ext xmlns:c16="http://schemas.microsoft.com/office/drawing/2014/chart" uri="{C3380CC4-5D6E-409C-BE32-E72D297353CC}">
                  <c16:uniqueId val="{0000000B-523F-4A8C-8BD6-DF9C368777C7}"/>
                </c:ext>
              </c:extLst>
            </c:dLbl>
            <c:dLbl>
              <c:idx val="12"/>
              <c:tx>
                <c:strRef>
                  <c:f>Daten_Diagramme!$E$26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{32029F7C-C49D-406E-AA2B-39A514901A45}</c15:txfldGUID>
                      <c15:f>Daten_Diagramme!$E$26</c15:f>
                      <c15:dlblFieldTableCache>
                        <c:ptCount val="1"/>
                        <c:pt idx="0">
                          <c:v>-0.9</c:v>
                        </c:pt>
                      </c15:dlblFieldTableCache>
                    </c15:dlblFTEntry>
                  </c15:dlblFieldTable>
                  <c15:showDataLabelsRange val="0"/>
                </c:ext>
                <c:ext xmlns:c16="http://schemas.microsoft.com/office/drawing/2014/chart" uri="{C3380CC4-5D6E-409C-BE32-E72D297353CC}">
                  <c16:uniqueId val="{0000000C-523F-4A8C-8BD6-DF9C368777C7}"/>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{C7514B71-10F9-4807-B7CE-AA3A33BB3D91}</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523F-4A8C-8BD6-DF9C368777C7}"/>
                </c:ext>
              </c:extLst>
            </c:dLbl>
            <c:dLbl>
              <c:idx val="14"/>
              <c:tx>
                <c:strRef>
                  <c:f>Daten_Diagramme!$E$28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{98094C03-CA96-4F2A-B536-500DFE590957}</c15:txfldGUID>
                      <c15:f>Daten_Diagramme!$E$28</c15:f>
                      <c15:dlblFieldTableCache>
                        <c:ptCount val="1"/>
                        <c:pt idx="0">
                          <c:v>-10.0</c:v>
                        </c:pt>
                      </c15:dlblFieldTableCache>
                    </c15:dlblFTEntry>
                  </c15:dlblFieldTable>
                  <c15:showDataLabelsRange val="0"/>
                </c:ext>
                <c:ext xmlns:c16="http://schemas.microsoft.com/office/drawing/2014/chart" uri="{C3380CC4-5D6E-409C-BE32-E72D297353CC}">
                  <c16:uniqueId val="{0000000E-523F-4A8C-8BD6-DF9C368777C7}"/>
                </c:ext>
              </c:extLst>
            </c:dLbl>
            <c:dLbl>
              <c:idx val="15"/>
              <c:tx>
                <c:strRef>
                  <c:f>Daten_Diagramme!$E$29</c:f>
                  <c:strCache>
                    <c:ptCount val="1"/>
                    <c:pt idx="0">
                      <c:v>-22.4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{C8AD8EC6-D989-4CD6-BF52-83F33EE497E6}</c15:txfldGUID>
                      <c15:f>Daten_Diagramme!$E$29</c15:f>
                      <c15:dlblFieldTableCache>
                        <c:ptCount val="1"/>
                        <c:pt idx="0">
                          <c:v>-22.4</c:v>
                        </c:pt>
                      </c15:dlblFieldTableCache>
                    </c15:dlblFTEntry>
                  </c15:dlblFieldTable>
                  <c15:showDataLabelsRange val="0"/>
                </c:ext>
                <c:ext xmlns:c16="http://schemas.microsoft.com/office/drawing/2014/chart" uri="{C3380CC4-5D6E-409C-BE32-E72D297353CC}">
                  <c16:uniqueId val="{0000000F-523F-4A8C-8BD6-DF9C368777C7}"/>
                </c:ext>
              </c:extLst>
            </c:dLbl>
            <c:dLbl>
              <c:idx val="16"/>
              <c:tx>
                <c:strRef>
                  <c:f>Daten_Diagramme!$E$30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{01075DDF-22FB-4777-A9AE-A7485A1839AB}</c15:txfldGUID>
                      <c15:f>Daten_Diagramme!$E$30</c15:f>
                      <c15:dlblFieldTableCache>
                        <c:ptCount val="1"/>
                        <c:pt idx="0">
                          <c:v>3.7</c:v>
                        </c:pt>
                      </c15:dlblFieldTableCache>
                    </c15:dlblFTEntry>
                  </c15:dlblFieldTable>
                  <c15:showDataLabelsRange val="0"/>
                </c:ext>
                <c:ext xmlns:c16="http://schemas.microsoft.com/office/drawing/2014/chart" uri="{C3380CC4-5D6E-409C-BE32-E72D297353CC}">
                  <c16:uniqueId val="{00000010-523F-4A8C-8BD6-DF9C368777C7}"/>
                </c:ext>
              </c:extLst>
            </c:dLbl>
            <c:dLbl>
              <c:idx val="17"/>
              <c:tx>
                <c:strRef>
                  <c:f>Daten_Diagramme!$E$31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{1F6AB42D-F4A8-40ED-86A9-EB4C135702F6}</c15:txfldGUID>
                      <c15:f>Daten_Diagramme!$E$31</c15:f>
                      <c15:dlblFieldTableCache>
                        <c:ptCount val="1"/>
                        <c:pt idx="0">
                          <c:v>-5.1</c:v>
                        </c:pt>
                      </c15:dlblFieldTableCache>
                    </c15:dlblFTEntry>
                  </c15:dlblFieldTable>
                  <c15:showDataLabelsRange val="0"/>
                </c:ext>
                <c:ext xmlns:c16="http://schemas.microsoft.com/office/drawing/2014/chart" uri="{C3380CC4-5D6E-409C-BE32-E72D297353CC}">
                  <c16:uniqueId val="{00000011-523F-4A8C-8BD6-DF9C368777C7}"/>
                </c:ext>
              </c:extLst>
            </c:dLbl>
            <c:dLbl>
              <c:idx val="18"/>
              <c:tx>
                <c:strRef>
                  <c:f>Daten_Diagramme!$E$32</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{EF2089E1-FC7C-43E7-B725-0EFA90E3B5E2}</c15:txfldGUID>
                      <c15:f>Daten_Diagramme!$E$32</c15:f>
                      <c15:dlblFieldTableCache>
                        <c:ptCount val="1"/>
                        <c:pt idx="0">
                          <c:v>-6.3</c:v>
                        </c:pt>
                      </c15:dlblFieldTableCache>
                    </c15:dlblFTEntry>
                  </c15:dlblFieldTable>
                  <c15:showDataLabelsRange val="0"/>
                </c:ext>
                <c:ext xmlns:c16="http://schemas.microsoft.com/office/drawing/2014/chart" uri="{C3380CC4-5D6E-409C-BE32-E72D297353CC}">
                  <c16:uniqueId val="{00000012-523F-4A8C-8BD6-DF9C368777C7}"/>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{94A5F527-8F1F-43CA-BC28-A5FCEF899D4B}</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523F-4A8C-8BD6-DF9C368777C7}"/>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{02DFF06B-6741-4D1E-A7DD-19AFB1605DDD}</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523F-4A8C-8BD6-DF9C368777C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{219C6532-2454-40E8-A063-AF45FD9D4B43}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23F-4A8C-8BD6-DF9C368777C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{7B6FB71F-0096-4692-A467-EB2B25B8CA76}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23F-4A8C-8BD6-DF9C368777C7}"/>
                </c:ext>
              </c:extLst>
            </c:dLbl>
            <c:dLbl>
              <c:idx val="23"/>
              <c:tx>
                <c:strRef>
                  <c:f>Daten_Diagramme!$E$37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{DA3C53E0-BB73-44DF-8836-B720F6DE691F}</c15:txfldGUID>
                      <c15:f>Daten_Diagramme!$E$37</c15:f>
                      <c15:dlblFieldTableCache>
                        <c:ptCount val="1"/>
                        <c:pt idx="0">
                          <c:v>0.5</c:v>
                        </c:pt>
                      </c15:dlblFieldTableCache>
                    </c15:dlblFTEntry>
                  </c15:dlblFieldTable>
                  <c15:showDataLabelsRange val="0"/>
                </c:ext>
                <c:ext xmlns:c16="http://schemas.microsoft.com/office/drawing/2014/chart" uri="{C3380CC4-5D6E-409C-BE32-E72D297353CC}">
                  <c16:uniqueId val="{00000017-523F-4A8C-8BD6-DF9C368777C7}"/>
                </c:ext>
              </c:extLst>
            </c:dLbl>
            <c:dLbl>
              <c:idx val="24"/>
              <c:tx>
                <c:strRef>
                  <c:f>Daten_Diagramme!$E$38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{1EEAC108-1976-4684-BD7C-2D654AA37AA9}</c15:txfldGUID>
                      <c15:f>Daten_Diagramme!$E$38</c15:f>
                      <c15:dlblFieldTableCache>
                        <c:ptCount val="1"/>
                        <c:pt idx="0">
                          <c:v>-6.6</c:v>
                        </c:pt>
                      </c15:dlblFieldTableCache>
                    </c15:dlblFTEntry>
                  </c15:dlblFieldTable>
                  <c15:showDataLabelsRange val="0"/>
                </c:ext>
                <c:ext xmlns:c16="http://schemas.microsoft.com/office/drawing/2014/chart" uri="{C3380CC4-5D6E-409C-BE32-E72D297353CC}">
                  <c16:uniqueId val="{00000018-523F-4A8C-8BD6-DF9C368777C7}"/>
                </c:ext>
              </c:extLst>
            </c:dLbl>
            <c:dLbl>
              <c:idx val="25"/>
              <c:tx>
                <c:strRef>
                  <c:f>Daten_Diagramme!$E$39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{9E6D7BC8-2233-4786-806B-E76052D3F542}</c15:txfldGUID>
                      <c15:f>Daten_Diagramme!$E$39</c15:f>
                      <c15:dlblFieldTableCache>
                        <c:ptCount val="1"/>
                        <c:pt idx="0">
                          <c:v>-5.0</c:v>
                        </c:pt>
                      </c15:dlblFieldTableCache>
                    </c15:dlblFTEntry>
                  </c15:dlblFieldTable>
                  <c15:showDataLabelsRange val="0"/>
                </c:ext>
                <c:ext xmlns:c16="http://schemas.microsoft.com/office/drawing/2014/chart" uri="{C3380CC4-5D6E-409C-BE32-E72D297353CC}">
                  <c16:uniqueId val="{00000019-523F-4A8C-8BD6-DF9C368777C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{E4D549B2-2797-4AB6-8CA3-6924D4AA8625}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23F-4A8C-8BD6-DF9C368777C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{172E1C52-DE02-423B-97DE-24B7291E803C}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23F-4A8C-8BD6-DF9C368777C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{32EC2135-FFCB-45A9-9DA4-5150A49D24F5}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23F-4A8C-8BD6-DF9C368777C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{F8747736-2C64-4059-B6E1-9B6980F81850}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23F-4A8C-8BD6-DF9C368777C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{54E3E2E9-1A46-4F0E-9B79-390DB07B2497}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23F-4A8C-8BD6-DF9C368777C7}"/>
                </c:ext>
              </c:extLst>
            </c:dLbl>
            <c:dLbl>
              <c:idx val="31"/>
              <c:tx>
                <c:strRef>
                  <c:f>Daten_Diagramme!$E$45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{976DE159-65B5-4182-9237-9D54F7DA9E13}</c15:txfldGUID>
                      <c15:f>Daten_Diagramme!$E$45</c15:f>
                      <c15:dlblFieldTableCache>
                        <c:ptCount val="1"/>
                        <c:pt idx="0">
                          <c:v>-5.0</c:v>
                        </c:pt>
                      </c15:dlblFieldTableCache>
                    </c15:dlblFTEntry>
                  </c15:dlblFieldTable>
                  <c15:showDataLabelsRange val="0"/>
                </c:ext>
                <c:ext xmlns:c16="http://schemas.microsoft.com/office/drawing/2014/chart" uri="{C3380CC4-5D6E-409C-BE32-E72D297353CC}">
                  <c16:uniqueId val="{0000001F-523F-4A8C-8BD6-DF9C368777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-5.0739837859289079</c:v>
                </c:pt>
                <c:pt idx="1">
                  <c:v>0.50505050505050508</c:v>
                </c:pt>
                <c:pt idx="2">
                  <c:v>-19.047619047619047</c:v>
                </c:pt>
                <c:pt idx="3">
                  <c:v>-9.0231170768083526</c:v>
                </c:pt>
                <c:pt idx="4">
                  <c:v>-11.99294532627866</c:v>
                </c:pt>
                <c:pt idx="5">
                  <c:v>-8.1300813008130088</c:v>
                </c:pt>
                <c:pt idx="6">
                  <c:v>-4.6099290780141846</c:v>
                </c:pt>
                <c:pt idx="7">
                  <c:v>-2.4665981500513876</c:v>
                </c:pt>
                <c:pt idx="8">
                  <c:v>-1.0625379477838495</c:v>
                </c:pt>
                <c:pt idx="9">
                  <c:v>-4.3564356435643568</c:v>
                </c:pt>
                <c:pt idx="10">
                  <c:v>-15.392895586652314</c:v>
                </c:pt>
                <c:pt idx="11">
                  <c:v>-14.569536423841059</c:v>
                </c:pt>
                <c:pt idx="12">
                  <c:v>-0.90909090909090906</c:v>
                </c:pt>
                <c:pt idx="13">
                  <c:v>1.2724550898203593</c:v>
                </c:pt>
                <c:pt idx="14">
                  <c:v>-9.9540581929555891</c:v>
                </c:pt>
                <c:pt idx="15">
                  <c:v>-22.435897435897434</c:v>
                </c:pt>
                <c:pt idx="16">
                  <c:v>3.7383177570093458</c:v>
                </c:pt>
                <c:pt idx="17">
                  <c:v>-5.1428571428571432</c:v>
                </c:pt>
                <c:pt idx="18">
                  <c:v>-6.2559241706161135</c:v>
                </c:pt>
                <c:pt idx="19">
                  <c:v>-2.3328149300155521</c:v>
                </c:pt>
                <c:pt idx="20">
                  <c:v>-1.6186140617096612</c:v>
                </c:pt>
                <c:pt idx="21">
                  <c:v>0</c:v>
                </c:pt>
                <c:pt idx="23">
                  <c:v>0.50505050505050508</c:v>
                </c:pt>
                <c:pt idx="24">
                  <c:v>-6.6049642406394611</c:v>
                </c:pt>
                <c:pt idx="25">
                  <c:v>-4.9778016951432802</c:v>
                </c:pt>
              </c:numCache>
            </c:numRef>
          </c:val>
          <c:extLst>
            <c:ext xmlns:c16="http://schemas.microsoft.com/office/drawing/2014/chart" uri="{C3380CC4-5D6E-409C-BE32-E72D297353CC}">
              <c16:uniqueId val="{00000020-523F-4A8C-8BD6-DF9C368777C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{58DE3A60-ACF0-47B7-8566-1B755F62D7DD}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23F-4A8C-8BD6-DF9C368777C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{C04482F7-2943-430A-A036-9698FBEE0777}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23F-4A8C-8BD6-DF9C368777C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{7FA348FF-1F33-43E7-A9DD-FBDCA1ABCCF2}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23F-4A8C-8BD6-DF9C368777C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{1684693E-9B22-4EC0-8E46-950E20DA7401}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23F-4A8C-8BD6-DF9C368777C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{6A280537-211D-443D-AAE2-82EC81A8D6CC}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23F-4A8C-8BD6-DF9C368777C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{2EBCE08B-B955-46D1-8926-52B3908028BD}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23F-4A8C-8BD6-DF9C368777C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{C5C6E1F5-ACAA-47FC-B80B-D0480183BEDD}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23F-4A8C-8BD6-DF9C368777C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{B1C7ABC6-673A-4DAB-86AF-2650EE6F7236}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23F-4A8C-8BD6-DF9C368777C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{C7E73062-9BC9-44CC-9B70-F2810B89EDBD}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23F-4A8C-8BD6-DF9C368777C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{A3FCBB7C-AD86-48F6-8D01-ED556DD01DF3}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23F-4A8C-8BD6-DF9C368777C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{93DA1314-75B3-44DF-9530-DD6BFF35E0AF}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23F-4A8C-8BD6-DF9C368777C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{AD1A7DD2-6823-4B90-B9F6-9BE65E12F311}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23F-4A8C-8BD6-DF9C368777C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{C37358FE-3F1A-4633-BF2B-D40029445B6E}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23F-4A8C-8BD6-DF9C368777C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{A83BCB20-C3DB-461D-8F5C-ADF4C3078C6C}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23F-4A8C-8BD6-DF9C368777C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{28A922F7-8345-4407-B77C-33E6A4E4724D}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23F-4A8C-8BD6-DF9C368777C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{5C16E7F5-D834-4A68-ADB2-87D1278AE4FA}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23F-4A8C-8BD6-DF9C368777C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{9EBEFAE1-556A-41AF-B754-9CF17980192E}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23F-4A8C-8BD6-DF9C368777C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{D4B32C3D-D7C1-4BE4-A199-98F250BDE12D}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23F-4A8C-8BD6-DF9C368777C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{FF412AD6-1954-4CD3-9C64-E7E5A942F849}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23F-4A8C-8BD6-DF9C368777C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{8004FE51-6787-4036-89CC-AE7DE89DB98B}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23F-4A8C-8BD6-DF9C368777C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{BB21E0C1-79C6-4B62-AFC9-DC8B77094C38}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23F-4A8C-8BD6-DF9C368777C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{7D832EED-6C43-479C-A492-6EA1736D292F}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23F-4A8C-8BD6-DF9C368777C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{5A537E1C-959B-4AF4-BB25-2EA349E77F56}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23F-4A8C-8BD6-DF9C368777C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{5CFD5620-84E3-4503-A3FA-4B33477138A3}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23F-4A8C-8BD6-DF9C368777C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{4C0E4E73-14D0-409B-90CB-4E382DE93C16}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23F-4A8C-8BD6-DF9C368777C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{A1447987-FE09-4BE3-9390-0361E82042BB}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23F-4A8C-8BD6-DF9C368777C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{410B7242-7F6A-4A8E-8D92-17AC45DD683F}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23F-4A8C-8BD6-DF9C368777C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{9EEAB6C1-946D-4640-B849-02311CB972BD}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23F-4A8C-8BD6-DF9C368777C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{30F952A4-8AB1-4EF4-A438-AC94F12D2A86}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23F-4A8C-8BD6-DF9C368777C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{6294C7BC-2CB4-4F00-8184-4EC8A06F53F8}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23F-4A8C-8BD6-DF9C368777C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{EA8FB4E2-5346-4567-866F-96976E44281B}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23F-4A8C-8BD6-DF9C368777C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{99E0E66C-4EFB-480C-849B-E4FDB5267273}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23F-4A8C-8BD6-DF9C368777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23F-4A8C-8BD6-DF9C368777C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23F-4A8C-8BD6-DF9C368777C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{B9DFAA5A-C181-4846-95B8-06BC86B20DA9}</c15:txfldGUID>
                      <c15:f>Diagramm!$I$46</c15:f>
                      <c15:dlblFieldTableCache>
                        <c:ptCount val="1"/>
                      </c15:dlblFieldTableCache>
                    </c15:dlblFTEntry>
                  </c15:dlblFieldTable>
                  <c15:showDataLabelsRange val="0"/>
                </c:ext>
                <c:ext xmlns:c16="http://schemas.microsoft.com/office/drawing/2014/chart" uri="{C3380CC4-5D6E-409C-BE32-E72D297353CC}">
                  <c16:uniqueId val="{00000000-4859-4A0E-8874-6947BC3DFB1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{B01F0E81-1FA9-4645-BD3F-FB67368C6E60}</c15:txfldGUID>
                      <c15:f>Diagramm!$I$47</c15:f>
                      <c15:dlblFieldTableCache>
                        <c:ptCount val="1"/>
                      </c15:dlblFieldTableCache>
                    </c15:dlblFTEntry>
                  </c15:dlblFieldTable>
                  <c15:showDataLabelsRange val="0"/>
                </c:ext>
                <c:ext xmlns:c16="http://schemas.microsoft.com/office/drawing/2014/chart" uri="{C3380CC4-5D6E-409C-BE32-E72D297353CC}">
                  <c16:uniqueId val="{00000001-4859-4A0E-8874-6947BC3DFB1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{A9963A89-98B0-4534-A2F7-23FCD73D9FEC}</c15:txfldGUID>
                      <c15:f>Diagramm!$I$48</c15:f>
                      <c15:dlblFieldTableCache>
                        <c:ptCount val="1"/>
                      </c15:dlblFieldTableCache>
                    </c15:dlblFTEntry>
                  </c15:dlblFieldTable>
                  <c15:showDataLabelsRange val="0"/>
                </c:ext>
                <c:ext xmlns:c16="http://schemas.microsoft.com/office/drawing/2014/chart" uri="{C3380CC4-5D6E-409C-BE32-E72D297353CC}">
                  <c16:uniqueId val="{00000002-4859-4A0E-8874-6947BC3DFB1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{74A968C2-F5A9-4095-97FA-6FD38E1CAF0E}</c15:txfldGUID>
                      <c15:f>Diagramm!$I$49</c15:f>
                      <c15:dlblFieldTableCache>
                        <c:ptCount val="1"/>
                      </c15:dlblFieldTableCache>
                    </c15:dlblFTEntry>
                  </c15:dlblFieldTable>
                  <c15:showDataLabelsRange val="0"/>
                </c:ext>
                <c:ext xmlns:c16="http://schemas.microsoft.com/office/drawing/2014/chart" uri="{C3380CC4-5D6E-409C-BE32-E72D297353CC}">
                  <c16:uniqueId val="{00000003-4859-4A0E-8874-6947BC3DFB1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{1CB804B2-638B-4F82-82B0-AF1AA8027BCF}</c15:txfldGUID>
                      <c15:f>Diagramm!$I$50</c15:f>
                      <c15:dlblFieldTableCache>
                        <c:ptCount val="1"/>
                      </c15:dlblFieldTableCache>
                    </c15:dlblFTEntry>
                  </c15:dlblFieldTable>
                  <c15:showDataLabelsRange val="0"/>
                </c:ext>
                <c:ext xmlns:c16="http://schemas.microsoft.com/office/drawing/2014/chart" uri="{C3380CC4-5D6E-409C-BE32-E72D297353CC}">
                  <c16:uniqueId val="{00000004-4859-4A0E-8874-6947BC3DFB1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{1175C3E4-F8AB-4D10-87C8-5B6F28239698}</c15:txfldGUID>
                      <c15:f>Diagramm!$I$51</c15:f>
                      <c15:dlblFieldTableCache>
                        <c:ptCount val="1"/>
                      </c15:dlblFieldTableCache>
                    </c15:dlblFTEntry>
                  </c15:dlblFieldTable>
                  <c15:showDataLabelsRange val="0"/>
                </c:ext>
                <c:ext xmlns:c16="http://schemas.microsoft.com/office/drawing/2014/chart" uri="{C3380CC4-5D6E-409C-BE32-E72D297353CC}">
                  <c16:uniqueId val="{00000005-4859-4A0E-8874-6947BC3DFB1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{C871B326-B5EE-4D21-A7E8-32F6DEB10FC0}</c15:txfldGUID>
                      <c15:f>Diagramm!$I$52</c15:f>
                      <c15:dlblFieldTableCache>
                        <c:ptCount val="1"/>
                      </c15:dlblFieldTableCache>
                    </c15:dlblFTEntry>
                  </c15:dlblFieldTable>
                  <c15:showDataLabelsRange val="0"/>
                </c:ext>
                <c:ext xmlns:c16="http://schemas.microsoft.com/office/drawing/2014/chart" uri="{C3380CC4-5D6E-409C-BE32-E72D297353CC}">
                  <c16:uniqueId val="{00000006-4859-4A0E-8874-6947BC3DFB1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{7024EB4C-9388-4267-8ADC-F2278C09EA83}</c15:txfldGUID>
                      <c15:f>Diagramm!$I$53</c15:f>
                      <c15:dlblFieldTableCache>
                        <c:ptCount val="1"/>
                      </c15:dlblFieldTableCache>
                    </c15:dlblFTEntry>
                  </c15:dlblFieldTable>
                  <c15:showDataLabelsRange val="0"/>
                </c:ext>
                <c:ext xmlns:c16="http://schemas.microsoft.com/office/drawing/2014/chart" uri="{C3380CC4-5D6E-409C-BE32-E72D297353CC}">
                  <c16:uniqueId val="{00000007-4859-4A0E-8874-6947BC3DFB1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{ABC390B5-1CC0-48FE-BCBF-A04AD6642A43}</c15:txfldGUID>
                      <c15:f>Diagramm!$I$54</c15:f>
                      <c15:dlblFieldTableCache>
                        <c:ptCount val="1"/>
                      </c15:dlblFieldTableCache>
                    </c15:dlblFTEntry>
                  </c15:dlblFieldTable>
                  <c15:showDataLabelsRange val="0"/>
                </c:ext>
                <c:ext xmlns:c16="http://schemas.microsoft.com/office/drawing/2014/chart" uri="{C3380CC4-5D6E-409C-BE32-E72D297353CC}">
                  <c16:uniqueId val="{00000008-4859-4A0E-8874-6947BC3DFB1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{2FBE02A8-28B2-4373-B320-A3B189D21A54}</c15:txfldGUID>
                      <c15:f>Diagramm!$I$55</c15:f>
                      <c15:dlblFieldTableCache>
                        <c:ptCount val="1"/>
                      </c15:dlblFieldTableCache>
                    </c15:dlblFTEntry>
                  </c15:dlblFieldTable>
                  <c15:showDataLabelsRange val="0"/>
                </c:ext>
                <c:ext xmlns:c16="http://schemas.microsoft.com/office/drawing/2014/chart" uri="{C3380CC4-5D6E-409C-BE32-E72D297353CC}">
                  <c16:uniqueId val="{00000009-4859-4A0E-8874-6947BC3DFB1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{B8A28EC3-B41D-4BFC-A1B1-DC25D24E09A4}</c15:txfldGUID>
                      <c15:f>Diagramm!$I$56</c15:f>
                      <c15:dlblFieldTableCache>
                        <c:ptCount val="1"/>
                      </c15:dlblFieldTableCache>
                    </c15:dlblFTEntry>
                  </c15:dlblFieldTable>
                  <c15:showDataLabelsRange val="0"/>
                </c:ext>
                <c:ext xmlns:c16="http://schemas.microsoft.com/office/drawing/2014/chart" uri="{C3380CC4-5D6E-409C-BE32-E72D297353CC}">
                  <c16:uniqueId val="{0000000A-4859-4A0E-8874-6947BC3DFB1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{D8890FE1-F370-4C8C-A74A-11C938DD6D33}</c15:txfldGUID>
                      <c15:f>Diagramm!$I$57</c15:f>
                      <c15:dlblFieldTableCache>
                        <c:ptCount val="1"/>
                      </c15:dlblFieldTableCache>
                    </c15:dlblFTEntry>
                  </c15:dlblFieldTable>
                  <c15:showDataLabelsRange val="0"/>
                </c:ext>
                <c:ext xmlns:c16="http://schemas.microsoft.com/office/drawing/2014/chart" uri="{C3380CC4-5D6E-409C-BE32-E72D297353CC}">
                  <c16:uniqueId val="{0000000B-4859-4A0E-8874-6947BC3DFB1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{F1FBBCEF-4639-4943-9907-B33FBB95BC8B}</c15:txfldGUID>
                      <c15:f>Diagramm!$I$58</c15:f>
                      <c15:dlblFieldTableCache>
                        <c:ptCount val="1"/>
                      </c15:dlblFieldTableCache>
                    </c15:dlblFTEntry>
                  </c15:dlblFieldTable>
                  <c15:showDataLabelsRange val="0"/>
                </c:ext>
                <c:ext xmlns:c16="http://schemas.microsoft.com/office/drawing/2014/chart" uri="{C3380CC4-5D6E-409C-BE32-E72D297353CC}">
                  <c16:uniqueId val="{0000000C-4859-4A0E-8874-6947BC3DFB1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{EF364226-0014-4363-81F9-85A7DAFA3128}</c15:txfldGUID>
                      <c15:f>Diagramm!$I$59</c15:f>
                      <c15:dlblFieldTableCache>
                        <c:ptCount val="1"/>
                      </c15:dlblFieldTableCache>
                    </c15:dlblFTEntry>
                  </c15:dlblFieldTable>
                  <c15:showDataLabelsRange val="0"/>
                </c:ext>
                <c:ext xmlns:c16="http://schemas.microsoft.com/office/drawing/2014/chart" uri="{C3380CC4-5D6E-409C-BE32-E72D297353CC}">
                  <c16:uniqueId val="{0000000D-4859-4A0E-8874-6947BC3DFB1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{A7B8E900-3FC1-4D47-A3E0-8A2E4699221A}</c15:txfldGUID>
                      <c15:f>Diagramm!$I$60</c15:f>
                      <c15:dlblFieldTableCache>
                        <c:ptCount val="1"/>
                      </c15:dlblFieldTableCache>
                    </c15:dlblFTEntry>
                  </c15:dlblFieldTable>
                  <c15:showDataLabelsRange val="0"/>
                </c:ext>
                <c:ext xmlns:c16="http://schemas.microsoft.com/office/drawing/2014/chart" uri="{C3380CC4-5D6E-409C-BE32-E72D297353CC}">
                  <c16:uniqueId val="{0000000E-4859-4A0E-8874-6947BC3DFB1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{53CB07D1-D90F-4D26-B045-239E06A2C03D}</c15:txfldGUID>
                      <c15:f>Diagramm!$I$61</c15:f>
                      <c15:dlblFieldTableCache>
                        <c:ptCount val="1"/>
                      </c15:dlblFieldTableCache>
                    </c15:dlblFTEntry>
                  </c15:dlblFieldTable>
                  <c15:showDataLabelsRange val="0"/>
                </c:ext>
                <c:ext xmlns:c16="http://schemas.microsoft.com/office/drawing/2014/chart" uri="{C3380CC4-5D6E-409C-BE32-E72D297353CC}">
                  <c16:uniqueId val="{0000000F-4859-4A0E-8874-6947BC3DFB1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{7842F8A6-99F3-4C82-8800-3F379900759F}</c15:txfldGUID>
                      <c15:f>Diagramm!$I$62</c15:f>
                      <c15:dlblFieldTableCache>
                        <c:ptCount val="1"/>
                      </c15:dlblFieldTableCache>
                    </c15:dlblFTEntry>
                  </c15:dlblFieldTable>
                  <c15:showDataLabelsRange val="0"/>
                </c:ext>
                <c:ext xmlns:c16="http://schemas.microsoft.com/office/drawing/2014/chart" uri="{C3380CC4-5D6E-409C-BE32-E72D297353CC}">
                  <c16:uniqueId val="{00000010-4859-4A0E-8874-6947BC3DFB1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{3E62214A-11B1-4A14-A45D-B3D6FE5087B4}</c15:txfldGUID>
                      <c15:f>Diagramm!$I$63</c15:f>
                      <c15:dlblFieldTableCache>
                        <c:ptCount val="1"/>
                      </c15:dlblFieldTableCache>
                    </c15:dlblFTEntry>
                  </c15:dlblFieldTable>
                  <c15:showDataLabelsRange val="0"/>
                </c:ext>
                <c:ext xmlns:c16="http://schemas.microsoft.com/office/drawing/2014/chart" uri="{C3380CC4-5D6E-409C-BE32-E72D297353CC}">
                  <c16:uniqueId val="{00000011-4859-4A0E-8874-6947BC3DFB1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{5D9551CF-6179-46A4-A99C-1A2B50F46A36}</c15:txfldGUID>
                      <c15:f>Diagramm!$I$64</c15:f>
                      <c15:dlblFieldTableCache>
                        <c:ptCount val="1"/>
                      </c15:dlblFieldTableCache>
                    </c15:dlblFTEntry>
                  </c15:dlblFieldTable>
                  <c15:showDataLabelsRange val="0"/>
                </c:ext>
                <c:ext xmlns:c16="http://schemas.microsoft.com/office/drawing/2014/chart" uri="{C3380CC4-5D6E-409C-BE32-E72D297353CC}">
                  <c16:uniqueId val="{00000012-4859-4A0E-8874-6947BC3DFB1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{0FACA5E2-100D-4AED-A09D-BA2E87D8241A}</c15:txfldGUID>
                      <c15:f>Diagramm!$I$65</c15:f>
                      <c15:dlblFieldTableCache>
                        <c:ptCount val="1"/>
                      </c15:dlblFieldTableCache>
                    </c15:dlblFTEntry>
                  </c15:dlblFieldTable>
                  <c15:showDataLabelsRange val="0"/>
                </c:ext>
                <c:ext xmlns:c16="http://schemas.microsoft.com/office/drawing/2014/chart" uri="{C3380CC4-5D6E-409C-BE32-E72D297353CC}">
                  <c16:uniqueId val="{00000013-4859-4A0E-8874-6947BC3DFB1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{A248F3B3-4749-485C-9C0B-31BFC5E9A650}</c15:txfldGUID>
                      <c15:f>Diagramm!$I$66</c15:f>
                      <c15:dlblFieldTableCache>
                        <c:ptCount val="1"/>
                      </c15:dlblFieldTableCache>
                    </c15:dlblFTEntry>
                  </c15:dlblFieldTable>
                  <c15:showDataLabelsRange val="0"/>
                </c:ext>
                <c:ext xmlns:c16="http://schemas.microsoft.com/office/drawing/2014/chart" uri="{C3380CC4-5D6E-409C-BE32-E72D297353CC}">
                  <c16:uniqueId val="{00000014-4859-4A0E-8874-6947BC3DFB1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{ACEB9C83-F007-4441-B5EC-771C19EB07F8}</c15:txfldGUID>
                      <c15:f>Diagramm!$I$67</c15:f>
                      <c15:dlblFieldTableCache>
                        <c:ptCount val="1"/>
                      </c15:dlblFieldTableCache>
                    </c15:dlblFTEntry>
                  </c15:dlblFieldTable>
                  <c15:showDataLabelsRange val="0"/>
                </c:ext>
                <c:ext xmlns:c16="http://schemas.microsoft.com/office/drawing/2014/chart" uri="{C3380CC4-5D6E-409C-BE32-E72D297353CC}">
                  <c16:uniqueId val="{00000015-4859-4A0E-8874-6947BC3DFB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59-4A0E-8874-6947BC3DFB1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{FE31C4E5-E45B-427B-B389-44F353754ACE}</c15:txfldGUID>
                      <c15:f>Diagramm!$K$46</c15:f>
                      <c15:dlblFieldTableCache>
                        <c:ptCount val="1"/>
                      </c15:dlblFieldTableCache>
                    </c15:dlblFTEntry>
                  </c15:dlblFieldTable>
                  <c15:showDataLabelsRange val="0"/>
                </c:ext>
                <c:ext xmlns:c16="http://schemas.microsoft.com/office/drawing/2014/chart" uri="{C3380CC4-5D6E-409C-BE32-E72D297353CC}">
                  <c16:uniqueId val="{00000017-4859-4A0E-8874-6947BC3DFB1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{70C910B0-9C81-4486-AC9D-164694A5FC00}</c15:txfldGUID>
                      <c15:f>Diagramm!$K$47</c15:f>
                      <c15:dlblFieldTableCache>
                        <c:ptCount val="1"/>
                      </c15:dlblFieldTableCache>
                    </c15:dlblFTEntry>
                  </c15:dlblFieldTable>
                  <c15:showDataLabelsRange val="0"/>
                </c:ext>
                <c:ext xmlns:c16="http://schemas.microsoft.com/office/drawing/2014/chart" uri="{C3380CC4-5D6E-409C-BE32-E72D297353CC}">
                  <c16:uniqueId val="{00000018-4859-4A0E-8874-6947BC3DFB1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{637BD175-A10F-403E-93F0-9AE94DE6058A}</c15:txfldGUID>
                      <c15:f>Diagramm!$K$48</c15:f>
                      <c15:dlblFieldTableCache>
                        <c:ptCount val="1"/>
                      </c15:dlblFieldTableCache>
                    </c15:dlblFTEntry>
                  </c15:dlblFieldTable>
                  <c15:showDataLabelsRange val="0"/>
                </c:ext>
                <c:ext xmlns:c16="http://schemas.microsoft.com/office/drawing/2014/chart" uri="{C3380CC4-5D6E-409C-BE32-E72D297353CC}">
                  <c16:uniqueId val="{00000019-4859-4A0E-8874-6947BC3DFB1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{2E33D354-34EB-4440-902B-C9A28D6F62A7}</c15:txfldGUID>
                      <c15:f>Diagramm!$K$49</c15:f>
                      <c15:dlblFieldTableCache>
                        <c:ptCount val="1"/>
                      </c15:dlblFieldTableCache>
                    </c15:dlblFTEntry>
                  </c15:dlblFieldTable>
                  <c15:showDataLabelsRange val="0"/>
                </c:ext>
                <c:ext xmlns:c16="http://schemas.microsoft.com/office/drawing/2014/chart" uri="{C3380CC4-5D6E-409C-BE32-E72D297353CC}">
                  <c16:uniqueId val="{0000001A-4859-4A0E-8874-6947BC3DFB1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{4FFF75B3-354F-4C7B-9AB9-8FBD0514C925}</c15:txfldGUID>
                      <c15:f>Diagramm!$K$50</c15:f>
                      <c15:dlblFieldTableCache>
                        <c:ptCount val="1"/>
                      </c15:dlblFieldTableCache>
                    </c15:dlblFTEntry>
                  </c15:dlblFieldTable>
                  <c15:showDataLabelsRange val="0"/>
                </c:ext>
                <c:ext xmlns:c16="http://schemas.microsoft.com/office/drawing/2014/chart" uri="{C3380CC4-5D6E-409C-BE32-E72D297353CC}">
                  <c16:uniqueId val="{0000001B-4859-4A0E-8874-6947BC3DFB1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{01FB811D-31D9-4E35-80E0-32EA4AE29B0E}</c15:txfldGUID>
                      <c15:f>Diagramm!$K$51</c15:f>
                      <c15:dlblFieldTableCache>
                        <c:ptCount val="1"/>
                      </c15:dlblFieldTableCache>
                    </c15:dlblFTEntry>
                  </c15:dlblFieldTable>
                  <c15:showDataLabelsRange val="0"/>
                </c:ext>
                <c:ext xmlns:c16="http://schemas.microsoft.com/office/drawing/2014/chart" uri="{C3380CC4-5D6E-409C-BE32-E72D297353CC}">
                  <c16:uniqueId val="{0000001C-4859-4A0E-8874-6947BC3DFB1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{38B3FA20-B408-4C5A-A813-238AB6F639A6}</c15:txfldGUID>
                      <c15:f>Diagramm!$K$52</c15:f>
                      <c15:dlblFieldTableCache>
                        <c:ptCount val="1"/>
                      </c15:dlblFieldTableCache>
                    </c15:dlblFTEntry>
                  </c15:dlblFieldTable>
                  <c15:showDataLabelsRange val="0"/>
                </c:ext>
                <c:ext xmlns:c16="http://schemas.microsoft.com/office/drawing/2014/chart" uri="{C3380CC4-5D6E-409C-BE32-E72D297353CC}">
                  <c16:uniqueId val="{0000001D-4859-4A0E-8874-6947BC3DFB1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{9F4384BC-2D21-4C8C-AB81-0B9C614B8F86}</c15:txfldGUID>
                      <c15:f>Diagramm!$K$53</c15:f>
                      <c15:dlblFieldTableCache>
                        <c:ptCount val="1"/>
                      </c15:dlblFieldTableCache>
                    </c15:dlblFTEntry>
                  </c15:dlblFieldTable>
                  <c15:showDataLabelsRange val="0"/>
                </c:ext>
                <c:ext xmlns:c16="http://schemas.microsoft.com/office/drawing/2014/chart" uri="{C3380CC4-5D6E-409C-BE32-E72D297353CC}">
                  <c16:uniqueId val="{0000001E-4859-4A0E-8874-6947BC3DFB1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{73ADB097-4896-4866-B5F0-150675F1ABDA}</c15:txfldGUID>
                      <c15:f>Diagramm!$K$54</c15:f>
                      <c15:dlblFieldTableCache>
                        <c:ptCount val="1"/>
                      </c15:dlblFieldTableCache>
                    </c15:dlblFTEntry>
                  </c15:dlblFieldTable>
                  <c15:showDataLabelsRange val="0"/>
                </c:ext>
                <c:ext xmlns:c16="http://schemas.microsoft.com/office/drawing/2014/chart" uri="{C3380CC4-5D6E-409C-BE32-E72D297353CC}">
                  <c16:uniqueId val="{0000001F-4859-4A0E-8874-6947BC3DFB1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{4BC7FCD3-654D-4DD3-BA66-BDF6C86EF242}</c15:txfldGUID>
                      <c15:f>Diagramm!$K$55</c15:f>
                      <c15:dlblFieldTableCache>
                        <c:ptCount val="1"/>
                      </c15:dlblFieldTableCache>
                    </c15:dlblFTEntry>
                  </c15:dlblFieldTable>
                  <c15:showDataLabelsRange val="0"/>
                </c:ext>
                <c:ext xmlns:c16="http://schemas.microsoft.com/office/drawing/2014/chart" uri="{C3380CC4-5D6E-409C-BE32-E72D297353CC}">
                  <c16:uniqueId val="{00000020-4859-4A0E-8874-6947BC3DFB1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{51B7FF90-4862-4F02-BAFC-6A201026CC7D}</c15:txfldGUID>
                      <c15:f>Diagramm!$K$56</c15:f>
                      <c15:dlblFieldTableCache>
                        <c:ptCount val="1"/>
                      </c15:dlblFieldTableCache>
                    </c15:dlblFTEntry>
                  </c15:dlblFieldTable>
                  <c15:showDataLabelsRange val="0"/>
                </c:ext>
                <c:ext xmlns:c16="http://schemas.microsoft.com/office/drawing/2014/chart" uri="{C3380CC4-5D6E-409C-BE32-E72D297353CC}">
                  <c16:uniqueId val="{00000021-4859-4A0E-8874-6947BC3DFB1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{E9C785D7-51F4-41CA-89FE-A1901A77C6C8}</c15:txfldGUID>
                      <c15:f>Diagramm!$K$57</c15:f>
                      <c15:dlblFieldTableCache>
                        <c:ptCount val="1"/>
                      </c15:dlblFieldTableCache>
                    </c15:dlblFTEntry>
                  </c15:dlblFieldTable>
                  <c15:showDataLabelsRange val="0"/>
                </c:ext>
                <c:ext xmlns:c16="http://schemas.microsoft.com/office/drawing/2014/chart" uri="{C3380CC4-5D6E-409C-BE32-E72D297353CC}">
                  <c16:uniqueId val="{00000022-4859-4A0E-8874-6947BC3DFB1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{78589BC8-5295-445F-A2BA-12EB907EA36C}</c15:txfldGUID>
                      <c15:f>Diagramm!$K$58</c15:f>
                      <c15:dlblFieldTableCache>
                        <c:ptCount val="1"/>
                      </c15:dlblFieldTableCache>
                    </c15:dlblFTEntry>
                  </c15:dlblFieldTable>
                  <c15:showDataLabelsRange val="0"/>
                </c:ext>
                <c:ext xmlns:c16="http://schemas.microsoft.com/office/drawing/2014/chart" uri="{C3380CC4-5D6E-409C-BE32-E72D297353CC}">
                  <c16:uniqueId val="{00000023-4859-4A0E-8874-6947BC3DFB1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{A1BCE92B-C1C9-4468-83DB-3C0B92D331D7}</c15:txfldGUID>
                      <c15:f>Diagramm!$K$59</c15:f>
                      <c15:dlblFieldTableCache>
                        <c:ptCount val="1"/>
                      </c15:dlblFieldTableCache>
                    </c15:dlblFTEntry>
                  </c15:dlblFieldTable>
                  <c15:showDataLabelsRange val="0"/>
                </c:ext>
                <c:ext xmlns:c16="http://schemas.microsoft.com/office/drawing/2014/chart" uri="{C3380CC4-5D6E-409C-BE32-E72D297353CC}">
                  <c16:uniqueId val="{00000024-4859-4A0E-8874-6947BC3DFB1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{43E1110C-C011-4FF3-A709-7FB9110B487A}</c15:txfldGUID>
                      <c15:f>Diagramm!$K$60</c15:f>
                      <c15:dlblFieldTableCache>
                        <c:ptCount val="1"/>
                      </c15:dlblFieldTableCache>
                    </c15:dlblFTEntry>
                  </c15:dlblFieldTable>
                  <c15:showDataLabelsRange val="0"/>
                </c:ext>
                <c:ext xmlns:c16="http://schemas.microsoft.com/office/drawing/2014/chart" uri="{C3380CC4-5D6E-409C-BE32-E72D297353CC}">
                  <c16:uniqueId val="{00000025-4859-4A0E-8874-6947BC3DFB1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{E25191A6-174B-4C1A-9DA9-A3FDA3C3415F}</c15:txfldGUID>
                      <c15:f>Diagramm!$K$61</c15:f>
                      <c15:dlblFieldTableCache>
                        <c:ptCount val="1"/>
                      </c15:dlblFieldTableCache>
                    </c15:dlblFTEntry>
                  </c15:dlblFieldTable>
                  <c15:showDataLabelsRange val="0"/>
                </c:ext>
                <c:ext xmlns:c16="http://schemas.microsoft.com/office/drawing/2014/chart" uri="{C3380CC4-5D6E-409C-BE32-E72D297353CC}">
                  <c16:uniqueId val="{00000026-4859-4A0E-8874-6947BC3DFB1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{C48EDA9F-1DA3-44A6-ACA0-CA4D054459D5}</c15:txfldGUID>
                      <c15:f>Diagramm!$K$62</c15:f>
                      <c15:dlblFieldTableCache>
                        <c:ptCount val="1"/>
                      </c15:dlblFieldTableCache>
                    </c15:dlblFTEntry>
                  </c15:dlblFieldTable>
                  <c15:showDataLabelsRange val="0"/>
                </c:ext>
                <c:ext xmlns:c16="http://schemas.microsoft.com/office/drawing/2014/chart" uri="{C3380CC4-5D6E-409C-BE32-E72D297353CC}">
                  <c16:uniqueId val="{00000027-4859-4A0E-8874-6947BC3DFB1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{A30A5BF8-0BD7-4C27-92BF-C43D882D359D}</c15:txfldGUID>
                      <c15:f>Diagramm!$K$63</c15:f>
                      <c15:dlblFieldTableCache>
                        <c:ptCount val="1"/>
                      </c15:dlblFieldTableCache>
                    </c15:dlblFTEntry>
                  </c15:dlblFieldTable>
                  <c15:showDataLabelsRange val="0"/>
                </c:ext>
                <c:ext xmlns:c16="http://schemas.microsoft.com/office/drawing/2014/chart" uri="{C3380CC4-5D6E-409C-BE32-E72D297353CC}">
                  <c16:uniqueId val="{00000028-4859-4A0E-8874-6947BC3DFB1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{55016282-8BEA-4894-8AF4-76351BD9DED7}</c15:txfldGUID>
                      <c15:f>Diagramm!$K$64</c15:f>
                      <c15:dlblFieldTableCache>
                        <c:ptCount val="1"/>
                      </c15:dlblFieldTableCache>
                    </c15:dlblFTEntry>
                  </c15:dlblFieldTable>
                  <c15:showDataLabelsRange val="0"/>
                </c:ext>
                <c:ext xmlns:c16="http://schemas.microsoft.com/office/drawing/2014/chart" uri="{C3380CC4-5D6E-409C-BE32-E72D297353CC}">
                  <c16:uniqueId val="{00000029-4859-4A0E-8874-6947BC3DFB1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{621CA88F-5CAE-4027-A903-1DC2812BC2B7}</c15:txfldGUID>
                      <c15:f>Diagramm!$K$65</c15:f>
                      <c15:dlblFieldTableCache>
                        <c:ptCount val="1"/>
                      </c15:dlblFieldTableCache>
                    </c15:dlblFTEntry>
                  </c15:dlblFieldTable>
                  <c15:showDataLabelsRange val="0"/>
                </c:ext>
                <c:ext xmlns:c16="http://schemas.microsoft.com/office/drawing/2014/chart" uri="{C3380CC4-5D6E-409C-BE32-E72D297353CC}">
                  <c16:uniqueId val="{0000002A-4859-4A0E-8874-6947BC3DFB1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{C802D99C-21D9-4251-8D9C-6A8BD2CC8003}</c15:txfldGUID>
                      <c15:f>Diagramm!$K$66</c15:f>
                      <c15:dlblFieldTableCache>
                        <c:ptCount val="1"/>
                      </c15:dlblFieldTableCache>
                    </c15:dlblFTEntry>
                  </c15:dlblFieldTable>
                  <c15:showDataLabelsRange val="0"/>
                </c:ext>
                <c:ext xmlns:c16="http://schemas.microsoft.com/office/drawing/2014/chart" uri="{C3380CC4-5D6E-409C-BE32-E72D297353CC}">
                  <c16:uniqueId val="{0000002B-4859-4A0E-8874-6947BC3DFB1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{2B1A13F7-765A-44A6-8B16-971C80AB8228}</c15:txfldGUID>
                      <c15:f>Diagramm!$K$67</c15:f>
                      <c15:dlblFieldTableCache>
                        <c:ptCount val="1"/>
                      </c15:dlblFieldTableCache>
                    </c15:dlblFTEntry>
                  </c15:dlblFieldTable>
                  <c15:showDataLabelsRange val="0"/>
                </c:ext>
                <c:ext xmlns:c16="http://schemas.microsoft.com/office/drawing/2014/chart" uri="{C3380CC4-5D6E-409C-BE32-E72D297353CC}">
                  <c16:uniqueId val="{0000002C-4859-4A0E-8874-6947BC3DFB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59-4A0E-8874-6947BC3DFB1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{A4CD92F9-B94B-47A5-85CB-EF9E55FD2DD9}</c15:txfldGUID>
                      <c15:f>Diagramm!$J$46</c15:f>
                      <c15:dlblFieldTableCache>
                        <c:ptCount val="1"/>
                      </c15:dlblFieldTableCache>
                    </c15:dlblFTEntry>
                  </c15:dlblFieldTable>
                  <c15:showDataLabelsRange val="0"/>
                </c:ext>
                <c:ext xmlns:c16="http://schemas.microsoft.com/office/drawing/2014/chart" uri="{C3380CC4-5D6E-409C-BE32-E72D297353CC}">
                  <c16:uniqueId val="{0000002E-4859-4A0E-8874-6947BC3DFB1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{4403F6AE-437E-49B3-BD6C-6DA8B8225D16}</c15:txfldGUID>
                      <c15:f>Diagramm!$J$47</c15:f>
                      <c15:dlblFieldTableCache>
                        <c:ptCount val="1"/>
                      </c15:dlblFieldTableCache>
                    </c15:dlblFTEntry>
                  </c15:dlblFieldTable>
                  <c15:showDataLabelsRange val="0"/>
                </c:ext>
                <c:ext xmlns:c16="http://schemas.microsoft.com/office/drawing/2014/chart" uri="{C3380CC4-5D6E-409C-BE32-E72D297353CC}">
                  <c16:uniqueId val="{0000002F-4859-4A0E-8874-6947BC3DFB1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{60348FD7-6B00-49CC-AFA1-6F02CE85C461}</c15:txfldGUID>
                      <c15:f>Diagramm!$J$48</c15:f>
                      <c15:dlblFieldTableCache>
                        <c:ptCount val="1"/>
                      </c15:dlblFieldTableCache>
                    </c15:dlblFTEntry>
                  </c15:dlblFieldTable>
                  <c15:showDataLabelsRange val="0"/>
                </c:ext>
                <c:ext xmlns:c16="http://schemas.microsoft.com/office/drawing/2014/chart" uri="{C3380CC4-5D6E-409C-BE32-E72D297353CC}">
                  <c16:uniqueId val="{00000030-4859-4A0E-8874-6947BC3DFB1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{AB1AA468-A215-444F-A1F4-88586DB9CCA6}</c15:txfldGUID>
                      <c15:f>Diagramm!$J$49</c15:f>
                      <c15:dlblFieldTableCache>
                        <c:ptCount val="1"/>
                      </c15:dlblFieldTableCache>
                    </c15:dlblFTEntry>
                  </c15:dlblFieldTable>
                  <c15:showDataLabelsRange val="0"/>
                </c:ext>
                <c:ext xmlns:c16="http://schemas.microsoft.com/office/drawing/2014/chart" uri="{C3380CC4-5D6E-409C-BE32-E72D297353CC}">
                  <c16:uniqueId val="{00000031-4859-4A0E-8874-6947BC3DFB1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{08988A5D-7603-4274-BBE5-399A3F2FF86D}</c15:txfldGUID>
                      <c15:f>Diagramm!$J$50</c15:f>
                      <c15:dlblFieldTableCache>
                        <c:ptCount val="1"/>
                      </c15:dlblFieldTableCache>
                    </c15:dlblFTEntry>
                  </c15:dlblFieldTable>
                  <c15:showDataLabelsRange val="0"/>
                </c:ext>
                <c:ext xmlns:c16="http://schemas.microsoft.com/office/drawing/2014/chart" uri="{C3380CC4-5D6E-409C-BE32-E72D297353CC}">
                  <c16:uniqueId val="{00000032-4859-4A0E-8874-6947BC3DFB1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{5057A789-1B06-4A36-9611-2F7ADFD2F017}</c15:txfldGUID>
                      <c15:f>Diagramm!$J$51</c15:f>
                      <c15:dlblFieldTableCache>
                        <c:ptCount val="1"/>
                      </c15:dlblFieldTableCache>
                    </c15:dlblFTEntry>
                  </c15:dlblFieldTable>
                  <c15:showDataLabelsRange val="0"/>
                </c:ext>
                <c:ext xmlns:c16="http://schemas.microsoft.com/office/drawing/2014/chart" uri="{C3380CC4-5D6E-409C-BE32-E72D297353CC}">
                  <c16:uniqueId val="{00000033-4859-4A0E-8874-6947BC3DFB1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{16BAC451-FB44-4C81-8AA4-B256B0699A8E}</c15:txfldGUID>
                      <c15:f>Diagramm!$J$52</c15:f>
                      <c15:dlblFieldTableCache>
                        <c:ptCount val="1"/>
                      </c15:dlblFieldTableCache>
                    </c15:dlblFTEntry>
                  </c15:dlblFieldTable>
                  <c15:showDataLabelsRange val="0"/>
                </c:ext>
                <c:ext xmlns:c16="http://schemas.microsoft.com/office/drawing/2014/chart" uri="{C3380CC4-5D6E-409C-BE32-E72D297353CC}">
                  <c16:uniqueId val="{00000034-4859-4A0E-8874-6947BC3DFB1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{7111392C-D211-4067-98D6-B78887062C12}</c15:txfldGUID>
                      <c15:f>Diagramm!$J$53</c15:f>
                      <c15:dlblFieldTableCache>
                        <c:ptCount val="1"/>
                      </c15:dlblFieldTableCache>
                    </c15:dlblFTEntry>
                  </c15:dlblFieldTable>
                  <c15:showDataLabelsRange val="0"/>
                </c:ext>
                <c:ext xmlns:c16="http://schemas.microsoft.com/office/drawing/2014/chart" uri="{C3380CC4-5D6E-409C-BE32-E72D297353CC}">
                  <c16:uniqueId val="{00000035-4859-4A0E-8874-6947BC3DFB1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{9F7525EE-100D-4DEB-A01F-79966D9F6CE3}</c15:txfldGUID>
                      <c15:f>Diagramm!$J$54</c15:f>
                      <c15:dlblFieldTableCache>
                        <c:ptCount val="1"/>
                      </c15:dlblFieldTableCache>
                    </c15:dlblFTEntry>
                  </c15:dlblFieldTable>
                  <c15:showDataLabelsRange val="0"/>
                </c:ext>
                <c:ext xmlns:c16="http://schemas.microsoft.com/office/drawing/2014/chart" uri="{C3380CC4-5D6E-409C-BE32-E72D297353CC}">
                  <c16:uniqueId val="{00000036-4859-4A0E-8874-6947BC3DFB1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{1DA7B4F4-2222-459D-B333-46FB5B070289}</c15:txfldGUID>
                      <c15:f>Diagramm!$J$55</c15:f>
                      <c15:dlblFieldTableCache>
                        <c:ptCount val="1"/>
                      </c15:dlblFieldTableCache>
                    </c15:dlblFTEntry>
                  </c15:dlblFieldTable>
                  <c15:showDataLabelsRange val="0"/>
                </c:ext>
                <c:ext xmlns:c16="http://schemas.microsoft.com/office/drawing/2014/chart" uri="{C3380CC4-5D6E-409C-BE32-E72D297353CC}">
                  <c16:uniqueId val="{00000037-4859-4A0E-8874-6947BC3DFB1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{69680D05-87E1-4E41-BA30-E3C3D969AC1B}</c15:txfldGUID>
                      <c15:f>Diagramm!$J$56</c15:f>
                      <c15:dlblFieldTableCache>
                        <c:ptCount val="1"/>
                      </c15:dlblFieldTableCache>
                    </c15:dlblFTEntry>
                  </c15:dlblFieldTable>
                  <c15:showDataLabelsRange val="0"/>
                </c:ext>
                <c:ext xmlns:c16="http://schemas.microsoft.com/office/drawing/2014/chart" uri="{C3380CC4-5D6E-409C-BE32-E72D297353CC}">
                  <c16:uniqueId val="{00000038-4859-4A0E-8874-6947BC3DFB1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{A260695B-FB52-4508-9E96-C1ADCED24678}</c15:txfldGUID>
                      <c15:f>Diagramm!$J$57</c15:f>
                      <c15:dlblFieldTableCache>
                        <c:ptCount val="1"/>
                      </c15:dlblFieldTableCache>
                    </c15:dlblFTEntry>
                  </c15:dlblFieldTable>
                  <c15:showDataLabelsRange val="0"/>
                </c:ext>
                <c:ext xmlns:c16="http://schemas.microsoft.com/office/drawing/2014/chart" uri="{C3380CC4-5D6E-409C-BE32-E72D297353CC}">
                  <c16:uniqueId val="{00000039-4859-4A0E-8874-6947BC3DFB1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{C1324057-0653-4EBA-A27E-0E45C8E9992D}</c15:txfldGUID>
                      <c15:f>Diagramm!$J$58</c15:f>
                      <c15:dlblFieldTableCache>
                        <c:ptCount val="1"/>
                      </c15:dlblFieldTableCache>
                    </c15:dlblFTEntry>
                  </c15:dlblFieldTable>
                  <c15:showDataLabelsRange val="0"/>
                </c:ext>
                <c:ext xmlns:c16="http://schemas.microsoft.com/office/drawing/2014/chart" uri="{C3380CC4-5D6E-409C-BE32-E72D297353CC}">
                  <c16:uniqueId val="{0000003A-4859-4A0E-8874-6947BC3DFB1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{2CF840E0-5611-4BA3-83C2-4616B0859423}</c15:txfldGUID>
                      <c15:f>Diagramm!$J$59</c15:f>
                      <c15:dlblFieldTableCache>
                        <c:ptCount val="1"/>
                      </c15:dlblFieldTableCache>
                    </c15:dlblFTEntry>
                  </c15:dlblFieldTable>
                  <c15:showDataLabelsRange val="0"/>
                </c:ext>
                <c:ext xmlns:c16="http://schemas.microsoft.com/office/drawing/2014/chart" uri="{C3380CC4-5D6E-409C-BE32-E72D297353CC}">
                  <c16:uniqueId val="{0000003B-4859-4A0E-8874-6947BC3DFB1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{DF0CA561-8FC8-44C4-80AD-BD2B4FE4B478}</c15:txfldGUID>
                      <c15:f>Diagramm!$J$60</c15:f>
                      <c15:dlblFieldTableCache>
                        <c:ptCount val="1"/>
                      </c15:dlblFieldTableCache>
                    </c15:dlblFTEntry>
                  </c15:dlblFieldTable>
                  <c15:showDataLabelsRange val="0"/>
                </c:ext>
                <c:ext xmlns:c16="http://schemas.microsoft.com/office/drawing/2014/chart" uri="{C3380CC4-5D6E-409C-BE32-E72D297353CC}">
                  <c16:uniqueId val="{0000003C-4859-4A0E-8874-6947BC3DFB1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{B0489F42-C993-404B-8B6B-C8BE9026D15C}</c15:txfldGUID>
                      <c15:f>Diagramm!$J$61</c15:f>
                      <c15:dlblFieldTableCache>
                        <c:ptCount val="1"/>
                      </c15:dlblFieldTableCache>
                    </c15:dlblFTEntry>
                  </c15:dlblFieldTable>
                  <c15:showDataLabelsRange val="0"/>
                </c:ext>
                <c:ext xmlns:c16="http://schemas.microsoft.com/office/drawing/2014/chart" uri="{C3380CC4-5D6E-409C-BE32-E72D297353CC}">
                  <c16:uniqueId val="{0000003D-4859-4A0E-8874-6947BC3DFB1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{E886AEB5-7312-4186-B69A-055A56A7CAD2}</c15:txfldGUID>
                      <c15:f>Diagramm!$J$62</c15:f>
                      <c15:dlblFieldTableCache>
                        <c:ptCount val="1"/>
                      </c15:dlblFieldTableCache>
                    </c15:dlblFTEntry>
                  </c15:dlblFieldTable>
                  <c15:showDataLabelsRange val="0"/>
                </c:ext>
                <c:ext xmlns:c16="http://schemas.microsoft.com/office/drawing/2014/chart" uri="{C3380CC4-5D6E-409C-BE32-E72D297353CC}">
                  <c16:uniqueId val="{0000003E-4859-4A0E-8874-6947BC3DFB1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{5B474983-F09C-44E3-871F-B711C4056185}</c15:txfldGUID>
                      <c15:f>Diagramm!$J$63</c15:f>
                      <c15:dlblFieldTableCache>
                        <c:ptCount val="1"/>
                      </c15:dlblFieldTableCache>
                    </c15:dlblFTEntry>
                  </c15:dlblFieldTable>
                  <c15:showDataLabelsRange val="0"/>
                </c:ext>
                <c:ext xmlns:c16="http://schemas.microsoft.com/office/drawing/2014/chart" uri="{C3380CC4-5D6E-409C-BE32-E72D297353CC}">
                  <c16:uniqueId val="{0000003F-4859-4A0E-8874-6947BC3DFB1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{85E636CC-B215-4894-ACA1-97ABA7B3A864}</c15:txfldGUID>
                      <c15:f>Diagramm!$J$64</c15:f>
                      <c15:dlblFieldTableCache>
                        <c:ptCount val="1"/>
                      </c15:dlblFieldTableCache>
                    </c15:dlblFTEntry>
                  </c15:dlblFieldTable>
                  <c15:showDataLabelsRange val="0"/>
                </c:ext>
                <c:ext xmlns:c16="http://schemas.microsoft.com/office/drawing/2014/chart" uri="{C3380CC4-5D6E-409C-BE32-E72D297353CC}">
                  <c16:uniqueId val="{00000040-4859-4A0E-8874-6947BC3DFB1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{37C7BE70-5737-40B6-905A-0B68303E0F4B}</c15:txfldGUID>
                      <c15:f>Diagramm!$J$65</c15:f>
                      <c15:dlblFieldTableCache>
                        <c:ptCount val="1"/>
                      </c15:dlblFieldTableCache>
                    </c15:dlblFTEntry>
                  </c15:dlblFieldTable>
                  <c15:showDataLabelsRange val="0"/>
                </c:ext>
                <c:ext xmlns:c16="http://schemas.microsoft.com/office/drawing/2014/chart" uri="{C3380CC4-5D6E-409C-BE32-E72D297353CC}">
                  <c16:uniqueId val="{00000041-4859-4A0E-8874-6947BC3DFB1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{3E4028C2-7076-45C0-94E9-0C1ECC153991}</c15:txfldGUID>
                      <c15:f>Diagramm!$J$66</c15:f>
                      <c15:dlblFieldTableCache>
                        <c:ptCount val="1"/>
                      </c15:dlblFieldTableCache>
                    </c15:dlblFTEntry>
                  </c15:dlblFieldTable>
                  <c15:showDataLabelsRange val="0"/>
                </c:ext>
                <c:ext xmlns:c16="http://schemas.microsoft.com/office/drawing/2014/chart" uri="{C3380CC4-5D6E-409C-BE32-E72D297353CC}">
                  <c16:uniqueId val="{00000042-4859-4A0E-8874-6947BC3DFB1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{980D5F66-6FF2-439D-9B62-FB0DC504649A}</c15:txfldGUID>
                      <c15:f>Diagramm!$J$67</c15:f>
                      <c15:dlblFieldTableCache>
                        <c:ptCount val="1"/>
                      </c15:dlblFieldTableCache>
                    </c15:dlblFTEntry>
                  </c15:dlblFieldTable>
                  <c15:showDataLabelsRange val="0"/>
                </c:ext>
                <c:ext xmlns:c16="http://schemas.microsoft.com/office/drawing/2014/chart" uri="{C3380CC4-5D6E-409C-BE32-E72D297353CC}">
                  <c16:uniqueId val="{00000043-4859-4A0E-8874-6947BC3DFB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59-4A0E-8874-6947BC3DFB1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E7-4ADD-B095-D19EAB79AC0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E7-4ADD-B095-D19EAB79AC0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E7-4ADD-B095-D19EAB79AC0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E7-4ADD-B095-D19EAB79AC0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E7-4ADD-B095-D19EAB79AC0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E7-4ADD-B095-D19EAB79AC0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E7-4ADD-B095-D19EAB79AC0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E7-4ADD-B095-D19EAB79AC0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E7-4ADD-B095-D19EAB79AC0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E7-4ADD-B095-D19EAB79AC0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FE7-4ADD-B095-D19EAB79AC0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FE7-4ADD-B095-D19EAB79AC0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E7-4ADD-B095-D19EAB79AC0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FE7-4ADD-B095-D19EAB79AC0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FE7-4ADD-B095-D19EAB79AC0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FE7-4ADD-B095-D19EAB79AC0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E7-4ADD-B095-D19EAB79AC0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FE7-4ADD-B095-D19EAB79AC0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FE7-4ADD-B095-D19EAB79AC0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FE7-4ADD-B095-D19EAB79AC0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FE7-4ADD-B095-D19EAB79AC0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FE7-4ADD-B095-D19EAB79AC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FE7-4ADD-B095-D19EAB79AC0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FE7-4ADD-B095-D19EAB79AC0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FE7-4ADD-B095-D19EAB79AC0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FE7-4ADD-B095-D19EAB79AC0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FE7-4ADD-B095-D19EAB79AC0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FE7-4ADD-B095-D19EAB79AC0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FE7-4ADD-B095-D19EAB79AC0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FE7-4ADD-B095-D19EAB79AC0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FE7-4ADD-B095-D19EAB79AC0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FE7-4ADD-B095-D19EAB79AC0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FE7-4ADD-B095-D19EAB79AC0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FE7-4ADD-B095-D19EAB79AC0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FE7-4ADD-B095-D19EAB79AC0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FE7-4ADD-B095-D19EAB79AC0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FE7-4ADD-B095-D19EAB79AC0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FE7-4ADD-B095-D19EAB79AC0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FE7-4ADD-B095-D19EAB79AC0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FE7-4ADD-B095-D19EAB79AC0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FE7-4ADD-B095-D19EAB79AC0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FE7-4ADD-B095-D19EAB79AC0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FE7-4ADD-B095-D19EAB79AC0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FE7-4ADD-B095-D19EAB79AC0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FE7-4ADD-B095-D19EAB79AC0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FE7-4ADD-B095-D19EAB79AC0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FE7-4ADD-B095-D19EAB79AC0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FE7-4ADD-B095-D19EAB79AC0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FE7-4ADD-B095-D19EAB79AC0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FE7-4ADD-B095-D19EAB79AC0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FE7-4ADD-B095-D19EAB79AC0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FE7-4ADD-B095-D19EAB79AC0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FE7-4ADD-B095-D19EAB79AC0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FE7-4ADD-B095-D19EAB79AC0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FE7-4ADD-B095-D19EAB79AC0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FE7-4ADD-B095-D19EAB79AC0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FE7-4ADD-B095-D19EAB79AC0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FE7-4ADD-B095-D19EAB79AC0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FE7-4ADD-B095-D19EAB79AC0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FE7-4ADD-B095-D19EAB79AC0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FE7-4ADD-B095-D19EAB79AC0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FE7-4ADD-B095-D19EAB79AC0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FE7-4ADD-B095-D19EAB79AC0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FE7-4ADD-B095-D19EAB79AC0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FE7-4ADD-B095-D19EAB79AC0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FE7-4ADD-B095-D19EAB79AC0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FE7-4ADD-B095-D19EAB79AC0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FE7-4ADD-B095-D19EAB79AC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FE7-4ADD-B095-D19EAB79AC0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100.56542502387775</c:v>
                </c:pt>
                <c:pt idx="2">
                  <c:v>102.86341929321871</c:v>
                </c:pt>
                <c:pt idx="3">
                  <c:v>102.55587392550143</c:v>
                </c:pt>
                <c:pt idx="4">
                  <c:v>102.95702005730658</c:v>
                </c:pt>
                <c:pt idx="5">
                  <c:v>103.21107927411653</c:v>
                </c:pt>
                <c:pt idx="6">
                  <c:v>105.09837631327603</c:v>
                </c:pt>
                <c:pt idx="7">
                  <c:v>104.4909264565425</c:v>
                </c:pt>
                <c:pt idx="8">
                  <c:v>104.96275071633238</c:v>
                </c:pt>
                <c:pt idx="9">
                  <c:v>105.43457497612225</c:v>
                </c:pt>
                <c:pt idx="10">
                  <c:v>107.42693409742121</c:v>
                </c:pt>
                <c:pt idx="11">
                  <c:v>106.91308500477554</c:v>
                </c:pt>
                <c:pt idx="12">
                  <c:v>107.53199617956064</c:v>
                </c:pt>
                <c:pt idx="13">
                  <c:v>107.92359121298949</c:v>
                </c:pt>
                <c:pt idx="14">
                  <c:v>109.96561604584527</c:v>
                </c:pt>
                <c:pt idx="15">
                  <c:v>109.61795606494746</c:v>
                </c:pt>
                <c:pt idx="16">
                  <c:v>109.31614135625598</c:v>
                </c:pt>
                <c:pt idx="17">
                  <c:v>109.23782234957019</c:v>
                </c:pt>
                <c:pt idx="18">
                  <c:v>110.84813753581662</c:v>
                </c:pt>
                <c:pt idx="19">
                  <c:v>110.46418338108883</c:v>
                </c:pt>
                <c:pt idx="20">
                  <c:v>110.35721107927412</c:v>
                </c:pt>
                <c:pt idx="21">
                  <c:v>110.61700095510984</c:v>
                </c:pt>
                <c:pt idx="22">
                  <c:v>112.88252148997135</c:v>
                </c:pt>
                <c:pt idx="23">
                  <c:v>112.25596943648519</c:v>
                </c:pt>
                <c:pt idx="24">
                  <c:v>112.05348615090736</c:v>
                </c:pt>
              </c:numCache>
            </c:numRef>
          </c:val>
          <c:smooth val="0"/>
          <c:extLst>
            <c:ext xmlns:c16="http://schemas.microsoft.com/office/drawing/2014/chart" uri="{C3380CC4-5D6E-409C-BE32-E72D297353CC}">
              <c16:uniqueId val="{00000000-714E-4801-A147-8E0606C25DC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103.46758172295468</c:v>
                </c:pt>
                <c:pt idx="2">
                  <c:v>105.3639154776955</c:v>
                </c:pt>
                <c:pt idx="3">
                  <c:v>103.46758172295468</c:v>
                </c:pt>
                <c:pt idx="4">
                  <c:v>99.819396785262782</c:v>
                </c:pt>
                <c:pt idx="5">
                  <c:v>103.30503882969117</c:v>
                </c:pt>
                <c:pt idx="6">
                  <c:v>107.20606826801517</c:v>
                </c:pt>
                <c:pt idx="7">
                  <c:v>106.24887122990789</c:v>
                </c:pt>
                <c:pt idx="8">
                  <c:v>104.74986454758894</c:v>
                </c:pt>
                <c:pt idx="9">
                  <c:v>107.38667148275238</c:v>
                </c:pt>
                <c:pt idx="10">
                  <c:v>111.19739931370778</c:v>
                </c:pt>
                <c:pt idx="11">
                  <c:v>109.12046234422972</c:v>
                </c:pt>
                <c:pt idx="12">
                  <c:v>107.98266209138522</c:v>
                </c:pt>
                <c:pt idx="13">
                  <c:v>110.54722774065378</c:v>
                </c:pt>
                <c:pt idx="14">
                  <c:v>115.53187646740113</c:v>
                </c:pt>
                <c:pt idx="15">
                  <c:v>113.76196496297635</c:v>
                </c:pt>
                <c:pt idx="16">
                  <c:v>114.0509301065559</c:v>
                </c:pt>
                <c:pt idx="17">
                  <c:v>117.48239118656312</c:v>
                </c:pt>
                <c:pt idx="18">
                  <c:v>119.86635362109446</c:v>
                </c:pt>
                <c:pt idx="19">
                  <c:v>118.07838179519597</c:v>
                </c:pt>
                <c:pt idx="20">
                  <c:v>117.73523568719524</c:v>
                </c:pt>
                <c:pt idx="21">
                  <c:v>121.02221419541269</c:v>
                </c:pt>
                <c:pt idx="22">
                  <c:v>123.29781470110169</c:v>
                </c:pt>
                <c:pt idx="23">
                  <c:v>121.97941123351997</c:v>
                </c:pt>
                <c:pt idx="24">
                  <c:v>115.74860032508579</c:v>
                </c:pt>
              </c:numCache>
            </c:numRef>
          </c:val>
          <c:smooth val="0"/>
          <c:extLst>
            <c:ext xmlns:c16="http://schemas.microsoft.com/office/drawing/2014/chart" uri="{C3380CC4-5D6E-409C-BE32-E72D297353CC}">
              <c16:uniqueId val="{00000001-714E-4801-A147-8E0606C25DC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104.04667953992109</c:v>
                </c:pt>
                <c:pt idx="2">
                  <c:v>103.03081185458819</c:v>
                </c:pt>
                <c:pt idx="3">
                  <c:v>101.74628494668794</c:v>
                </c:pt>
                <c:pt idx="4">
                  <c:v>97.800352615229627</c:v>
                </c:pt>
                <c:pt idx="5">
                  <c:v>98.874989505499116</c:v>
                </c:pt>
                <c:pt idx="6">
                  <c:v>97.405759382083787</c:v>
                </c:pt>
                <c:pt idx="7">
                  <c:v>97.027957350348416</c:v>
                </c:pt>
                <c:pt idx="8">
                  <c:v>95.860968852321378</c:v>
                </c:pt>
                <c:pt idx="9">
                  <c:v>97.892704222987163</c:v>
                </c:pt>
                <c:pt idx="10">
                  <c:v>96.515825707329356</c:v>
                </c:pt>
                <c:pt idx="11">
                  <c:v>95.751826043153386</c:v>
                </c:pt>
                <c:pt idx="12">
                  <c:v>94.584837545126348</c:v>
                </c:pt>
                <c:pt idx="13">
                  <c:v>97.649231802535468</c:v>
                </c:pt>
                <c:pt idx="14">
                  <c:v>96.020485265720765</c:v>
                </c:pt>
                <c:pt idx="15">
                  <c:v>94.929057174040793</c:v>
                </c:pt>
                <c:pt idx="16">
                  <c:v>94.249013516917131</c:v>
                </c:pt>
                <c:pt idx="17">
                  <c:v>96.977583746117034</c:v>
                </c:pt>
                <c:pt idx="18">
                  <c:v>94.727562757115265</c:v>
                </c:pt>
                <c:pt idx="19">
                  <c:v>93.963563092939296</c:v>
                </c:pt>
                <c:pt idx="20">
                  <c:v>93.3590798421627</c:v>
                </c:pt>
                <c:pt idx="21">
                  <c:v>96.154814877004441</c:v>
                </c:pt>
                <c:pt idx="22">
                  <c:v>92.998069011837785</c:v>
                </c:pt>
                <c:pt idx="23">
                  <c:v>91.050289648224322</c:v>
                </c:pt>
                <c:pt idx="24">
                  <c:v>86.768533288556796</c:v>
                </c:pt>
              </c:numCache>
            </c:numRef>
          </c:val>
          <c:smooth val="0"/>
          <c:extLst>
            <c:ext xmlns:c16="http://schemas.microsoft.com/office/drawing/2014/chart" uri="{C3380CC4-5D6E-409C-BE32-E72D297353CC}">
              <c16:uniqueId val="{00000002-714E-4801-A147-8E0606C25DC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14E-4801-A147-8E0606C25DC2}"/>
                </c:ext>
              </c:extLst>
            </c:dLbl>
            <c:dLbl>
              <c:idx val="1"/>
              <c:delete val="1"/>
              <c:extLst>
                <c:ext xmlns:c15="http://schemas.microsoft.com/office/drawing/2012/chart" uri="{CE6537A1-D6FC-4f65-9D91-7224C49458BB}"/>
                <c:ext xmlns:c16="http://schemas.microsoft.com/office/drawing/2014/chart" uri="{C3380CC4-5D6E-409C-BE32-E72D297353CC}">
                  <c16:uniqueId val="{00000004-714E-4801-A147-8E0606C25DC2}"/>
                </c:ext>
              </c:extLst>
            </c:dLbl>
            <c:dLbl>
              <c:idx val="2"/>
              <c:delete val="1"/>
              <c:extLst>
                <c:ext xmlns:c15="http://schemas.microsoft.com/office/drawing/2012/chart" uri="{CE6537A1-D6FC-4f65-9D91-7224C49458BB}"/>
                <c:ext xmlns:c16="http://schemas.microsoft.com/office/drawing/2014/chart" uri="{C3380CC4-5D6E-409C-BE32-E72D297353CC}">
                  <c16:uniqueId val="{00000005-714E-4801-A147-8E0606C25DC2}"/>
                </c:ext>
              </c:extLst>
            </c:dLbl>
            <c:dLbl>
              <c:idx val="3"/>
              <c:delete val="1"/>
              <c:extLst>
                <c:ext xmlns:c15="http://schemas.microsoft.com/office/drawing/2012/chart" uri="{CE6537A1-D6FC-4f65-9D91-7224C49458BB}"/>
                <c:ext xmlns:c16="http://schemas.microsoft.com/office/drawing/2014/chart" uri="{C3380CC4-5D6E-409C-BE32-E72D297353CC}">
                  <c16:uniqueId val="{00000006-714E-4801-A147-8E0606C25DC2}"/>
                </c:ext>
              </c:extLst>
            </c:dLbl>
            <c:dLbl>
              <c:idx val="4"/>
              <c:delete val="1"/>
              <c:extLst>
                <c:ext xmlns:c15="http://schemas.microsoft.com/office/drawing/2012/chart" uri="{CE6537A1-D6FC-4f65-9D91-7224C49458BB}"/>
                <c:ext xmlns:c16="http://schemas.microsoft.com/office/drawing/2014/chart" uri="{C3380CC4-5D6E-409C-BE32-E72D297353CC}">
                  <c16:uniqueId val="{00000007-714E-4801-A147-8E0606C25DC2}"/>
                </c:ext>
              </c:extLst>
            </c:dLbl>
            <c:dLbl>
              <c:idx val="5"/>
              <c:delete val="1"/>
              <c:extLst>
                <c:ext xmlns:c15="http://schemas.microsoft.com/office/drawing/2012/chart" uri="{CE6537A1-D6FC-4f65-9D91-7224C49458BB}"/>
                <c:ext xmlns:c16="http://schemas.microsoft.com/office/drawing/2014/chart" uri="{C3380CC4-5D6E-409C-BE32-E72D297353CC}">
                  <c16:uniqueId val="{00000008-714E-4801-A147-8E0606C25DC2}"/>
                </c:ext>
              </c:extLst>
            </c:dLbl>
            <c:dLbl>
              <c:idx val="6"/>
              <c:delete val="1"/>
              <c:extLst>
                <c:ext xmlns:c15="http://schemas.microsoft.com/office/drawing/2012/chart" uri="{CE6537A1-D6FC-4f65-9D91-7224C49458BB}"/>
                <c:ext xmlns:c16="http://schemas.microsoft.com/office/drawing/2014/chart" uri="{C3380CC4-5D6E-409C-BE32-E72D297353CC}">
                  <c16:uniqueId val="{00000009-714E-4801-A147-8E0606C25DC2}"/>
                </c:ext>
              </c:extLst>
            </c:dLbl>
            <c:dLbl>
              <c:idx val="7"/>
              <c:delete val="1"/>
              <c:extLst>
                <c:ext xmlns:c15="http://schemas.microsoft.com/office/drawing/2012/chart" uri="{CE6537A1-D6FC-4f65-9D91-7224C49458BB}"/>
                <c:ext xmlns:c16="http://schemas.microsoft.com/office/drawing/2014/chart" uri="{C3380CC4-5D6E-409C-BE32-E72D297353CC}">
                  <c16:uniqueId val="{0000000A-714E-4801-A147-8E0606C25DC2}"/>
                </c:ext>
              </c:extLst>
            </c:dLbl>
            <c:dLbl>
              <c:idx val="8"/>
              <c:delete val="1"/>
              <c:extLst>
                <c:ext xmlns:c15="http://schemas.microsoft.com/office/drawing/2012/chart" uri="{CE6537A1-D6FC-4f65-9D91-7224C49458BB}"/>
                <c:ext xmlns:c16="http://schemas.microsoft.com/office/drawing/2014/chart" uri="{C3380CC4-5D6E-409C-BE32-E72D297353CC}">
                  <c16:uniqueId val="{0000000B-714E-4801-A147-8E0606C25DC2}"/>
                </c:ext>
              </c:extLst>
            </c:dLbl>
            <c:dLbl>
              <c:idx val="9"/>
              <c:delete val="1"/>
              <c:extLst>
                <c:ext xmlns:c15="http://schemas.microsoft.com/office/drawing/2012/chart" uri="{CE6537A1-D6FC-4f65-9D91-7224C49458BB}"/>
                <c:ext xmlns:c16="http://schemas.microsoft.com/office/drawing/2014/chart" uri="{C3380CC4-5D6E-409C-BE32-E72D297353CC}">
                  <c16:uniqueId val="{0000000C-714E-4801-A147-8E0606C25DC2}"/>
                </c:ext>
              </c:extLst>
            </c:dLbl>
            <c:dLbl>
              <c:idx val="10"/>
              <c:delete val="1"/>
              <c:extLst>
                <c:ext xmlns:c15="http://schemas.microsoft.com/office/drawing/2012/chart" uri="{CE6537A1-D6FC-4f65-9D91-7224C49458BB}"/>
                <c:ext xmlns:c16="http://schemas.microsoft.com/office/drawing/2014/chart" uri="{C3380CC4-5D6E-409C-BE32-E72D297353CC}">
                  <c16:uniqueId val="{0000000D-714E-4801-A147-8E0606C25DC2}"/>
                </c:ext>
              </c:extLst>
            </c:dLbl>
            <c:dLbl>
              <c:idx val="11"/>
              <c:delete val="1"/>
              <c:extLst>
                <c:ext xmlns:c15="http://schemas.microsoft.com/office/drawing/2012/chart" uri="{CE6537A1-D6FC-4f65-9D91-7224C49458BB}"/>
                <c:ext xmlns:c16="http://schemas.microsoft.com/office/drawing/2014/chart" uri="{C3380CC4-5D6E-409C-BE32-E72D297353CC}">
                  <c16:uniqueId val="{0000000E-714E-4801-A147-8E0606C25DC2}"/>
                </c:ext>
              </c:extLst>
            </c:dLbl>
            <c:dLbl>
              <c:idx val="12"/>
              <c:delete val="1"/>
              <c:extLst>
                <c:ext xmlns:c15="http://schemas.microsoft.com/office/drawing/2012/chart" uri="{CE6537A1-D6FC-4f65-9D91-7224C49458BB}"/>
                <c:ext xmlns:c16="http://schemas.microsoft.com/office/drawing/2014/chart" uri="{C3380CC4-5D6E-409C-BE32-E72D297353CC}">
                  <c16:uniqueId val="{0000000F-714E-4801-A147-8E0606C25DC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4E-4801-A147-8E0606C25DC2}"/>
                </c:ext>
              </c:extLst>
            </c:dLbl>
            <c:dLbl>
              <c:idx val="14"/>
              <c:delete val="1"/>
              <c:extLst>
                <c:ext xmlns:c15="http://schemas.microsoft.com/office/drawing/2012/chart" uri="{CE6537A1-D6FC-4f65-9D91-7224C49458BB}"/>
                <c:ext xmlns:c16="http://schemas.microsoft.com/office/drawing/2014/chart" uri="{C3380CC4-5D6E-409C-BE32-E72D297353CC}">
                  <c16:uniqueId val="{00000011-714E-4801-A147-8E0606C25DC2}"/>
                </c:ext>
              </c:extLst>
            </c:dLbl>
            <c:dLbl>
              <c:idx val="15"/>
              <c:delete val="1"/>
              <c:extLst>
                <c:ext xmlns:c15="http://schemas.microsoft.com/office/drawing/2012/chart" uri="{CE6537A1-D6FC-4f65-9D91-7224C49458BB}"/>
                <c:ext xmlns:c16="http://schemas.microsoft.com/office/drawing/2014/chart" uri="{C3380CC4-5D6E-409C-BE32-E72D297353CC}">
                  <c16:uniqueId val="{00000012-714E-4801-A147-8E0606C25DC2}"/>
                </c:ext>
              </c:extLst>
            </c:dLbl>
            <c:dLbl>
              <c:idx val="16"/>
              <c:delete val="1"/>
              <c:extLst>
                <c:ext xmlns:c15="http://schemas.microsoft.com/office/drawing/2012/chart" uri="{CE6537A1-D6FC-4f65-9D91-7224C49458BB}"/>
                <c:ext xmlns:c16="http://schemas.microsoft.com/office/drawing/2014/chart" uri="{C3380CC4-5D6E-409C-BE32-E72D297353CC}">
                  <c16:uniqueId val="{00000013-714E-4801-A147-8E0606C25DC2}"/>
                </c:ext>
              </c:extLst>
            </c:dLbl>
            <c:dLbl>
              <c:idx val="17"/>
              <c:delete val="1"/>
              <c:extLst>
                <c:ext xmlns:c15="http://schemas.microsoft.com/office/drawing/2012/chart" uri="{CE6537A1-D6FC-4f65-9D91-7224C49458BB}"/>
                <c:ext xmlns:c16="http://schemas.microsoft.com/office/drawing/2014/chart" uri="{C3380CC4-5D6E-409C-BE32-E72D297353CC}">
                  <c16:uniqueId val="{00000014-714E-4801-A147-8E0606C25DC2}"/>
                </c:ext>
              </c:extLst>
            </c:dLbl>
            <c:dLbl>
              <c:idx val="18"/>
              <c:delete val="1"/>
              <c:extLst>
                <c:ext xmlns:c15="http://schemas.microsoft.com/office/drawing/2012/chart" uri="{CE6537A1-D6FC-4f65-9D91-7224C49458BB}"/>
                <c:ext xmlns:c16="http://schemas.microsoft.com/office/drawing/2014/chart" uri="{C3380CC4-5D6E-409C-BE32-E72D297353CC}">
                  <c16:uniqueId val="{00000015-714E-4801-A147-8E0606C25DC2}"/>
                </c:ext>
              </c:extLst>
            </c:dLbl>
            <c:dLbl>
              <c:idx val="19"/>
              <c:delete val="1"/>
              <c:extLst>
                <c:ext xmlns:c15="http://schemas.microsoft.com/office/drawing/2012/chart" uri="{CE6537A1-D6FC-4f65-9D91-7224C49458BB}"/>
                <c:ext xmlns:c16="http://schemas.microsoft.com/office/drawing/2014/chart" uri="{C3380CC4-5D6E-409C-BE32-E72D297353CC}">
                  <c16:uniqueId val="{00000016-714E-4801-A147-8E0606C25DC2}"/>
                </c:ext>
              </c:extLst>
            </c:dLbl>
            <c:dLbl>
              <c:idx val="20"/>
              <c:delete val="1"/>
              <c:extLst>
                <c:ext xmlns:c15="http://schemas.microsoft.com/office/drawing/2012/chart" uri="{CE6537A1-D6FC-4f65-9D91-7224C49458BB}"/>
                <c:ext xmlns:c16="http://schemas.microsoft.com/office/drawing/2014/chart" uri="{C3380CC4-5D6E-409C-BE32-E72D297353CC}">
                  <c16:uniqueId val="{00000017-714E-4801-A147-8E0606C25DC2}"/>
                </c:ext>
              </c:extLst>
            </c:dLbl>
            <c:dLbl>
              <c:idx val="21"/>
              <c:delete val="1"/>
              <c:extLst>
                <c:ext xmlns:c15="http://schemas.microsoft.com/office/drawing/2012/chart" uri="{CE6537A1-D6FC-4f65-9D91-7224C49458BB}"/>
                <c:ext xmlns:c16="http://schemas.microsoft.com/office/drawing/2014/chart" uri="{C3380CC4-5D6E-409C-BE32-E72D297353CC}">
                  <c16:uniqueId val="{00000018-714E-4801-A147-8E0606C25DC2}"/>
                </c:ext>
              </c:extLst>
            </c:dLbl>
            <c:dLbl>
              <c:idx val="22"/>
              <c:delete val="1"/>
              <c:extLst>
                <c:ext xmlns:c15="http://schemas.microsoft.com/office/drawing/2012/chart" uri="{CE6537A1-D6FC-4f65-9D91-7224C49458BB}"/>
                <c:ext xmlns:c16="http://schemas.microsoft.com/office/drawing/2014/chart" uri="{C3380CC4-5D6E-409C-BE32-E72D297353CC}">
                  <c16:uniqueId val="{00000019-714E-4801-A147-8E0606C25DC2}"/>
                </c:ext>
              </c:extLst>
            </c:dLbl>
            <c:dLbl>
              <c:idx val="23"/>
              <c:delete val="1"/>
              <c:extLst>
                <c:ext xmlns:c15="http://schemas.microsoft.com/office/drawing/2012/chart" uri="{CE6537A1-D6FC-4f65-9D91-7224C49458BB}"/>
                <c:ext xmlns:c16="http://schemas.microsoft.com/office/drawing/2014/chart" uri="{C3380CC4-5D6E-409C-BE32-E72D297353CC}">
                  <c16:uniqueId val="{0000001A-714E-4801-A147-8E0606C25DC2}"/>
                </c:ext>
              </c:extLst>
            </c:dLbl>
            <c:dLbl>
              <c:idx val="24"/>
              <c:delete val="1"/>
              <c:extLst>
                <c:ext xmlns:c15="http://schemas.microsoft.com/office/drawing/2012/chart" uri="{CE6537A1-D6FC-4f65-9D91-7224C49458BB}"/>
                <c:ext xmlns:c16="http://schemas.microsoft.com/office/drawing/2014/chart" uri="{C3380CC4-5D6E-409C-BE32-E72D297353CC}">
                  <c16:uniqueId val="{0000001B-714E-4801-A147-8E0606C25DC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14E-4801-A147-8E0606C25DC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Euskirchen (05366)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58660</v>
      </c>
      <c r="F11" s="238">
        <v>58766</v>
      </c>
      <c r="G11" s="238">
        <v>59094</v>
      </c>
      <c r="H11" s="238">
        <v>57908</v>
      </c>
      <c r="I11" s="265">
        <v>57772</v>
      </c>
      <c r="J11" s="263">
        <v>888</v>
      </c>
      <c r="K11" s="266">
        <v>1.5370767846015372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19.222638936242756</v>
      </c>
      <c r="E13" s="115">
        <v>11276</v>
      </c>
      <c r="F13" s="114">
        <v>11299</v>
      </c>
      <c r="G13" s="114">
        <v>11382</v>
      </c>
      <c r="H13" s="114">
        <v>11283</v>
      </c>
      <c r="I13" s="140">
        <v>11218</v>
      </c>
      <c r="J13" s="115">
        <v>58</v>
      </c>
      <c r="K13" s="116">
        <v>0.5170262078801926</v>
      </c>
    </row>
    <row r="14" spans="1:255" ht="14.1" customHeight="1" x14ac:dyDescent="0.2">
      <c r="A14" s="306" t="s">
        <v>230</v>
      </c>
      <c r="B14" s="307"/>
      <c r="C14" s="308"/>
      <c r="D14" s="113">
        <v>63.060006818956701</v>
      </c>
      <c r="E14" s="115">
        <v>36991</v>
      </c>
      <c r="F14" s="114">
        <v>37072</v>
      </c>
      <c r="G14" s="114">
        <v>37338</v>
      </c>
      <c r="H14" s="114">
        <v>36470</v>
      </c>
      <c r="I14" s="140">
        <v>36452</v>
      </c>
      <c r="J14" s="115">
        <v>539</v>
      </c>
      <c r="K14" s="116">
        <v>1.4786568638209152</v>
      </c>
    </row>
    <row r="15" spans="1:255" ht="14.1" customHeight="1" x14ac:dyDescent="0.2">
      <c r="A15" s="306" t="s">
        <v>231</v>
      </c>
      <c r="B15" s="307"/>
      <c r="C15" s="308"/>
      <c r="D15" s="113">
        <v>9.1288782816229119</v>
      </c>
      <c r="E15" s="115">
        <v>5355</v>
      </c>
      <c r="F15" s="114">
        <v>5365</v>
      </c>
      <c r="G15" s="114">
        <v>5374</v>
      </c>
      <c r="H15" s="114">
        <v>5252</v>
      </c>
      <c r="I15" s="140">
        <v>5244</v>
      </c>
      <c r="J15" s="115">
        <v>111</v>
      </c>
      <c r="K15" s="116">
        <v>2.1167048054919908</v>
      </c>
    </row>
    <row r="16" spans="1:255" ht="14.1" customHeight="1" x14ac:dyDescent="0.2">
      <c r="A16" s="306" t="s">
        <v>232</v>
      </c>
      <c r="B16" s="307"/>
      <c r="C16" s="308"/>
      <c r="D16" s="113">
        <v>8.5884759631776344</v>
      </c>
      <c r="E16" s="115">
        <v>5038</v>
      </c>
      <c r="F16" s="114">
        <v>5030</v>
      </c>
      <c r="G16" s="114">
        <v>5000</v>
      </c>
      <c r="H16" s="114">
        <v>4903</v>
      </c>
      <c r="I16" s="140">
        <v>4858</v>
      </c>
      <c r="J16" s="115">
        <v>180</v>
      </c>
      <c r="K16" s="116">
        <v>3.7052284890901608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0.92908285032390048</v>
      </c>
      <c r="E18" s="115">
        <v>545</v>
      </c>
      <c r="F18" s="114">
        <v>501</v>
      </c>
      <c r="G18" s="114">
        <v>529</v>
      </c>
      <c r="H18" s="114">
        <v>478</v>
      </c>
      <c r="I18" s="140">
        <v>477</v>
      </c>
      <c r="J18" s="115">
        <v>68</v>
      </c>
      <c r="K18" s="116">
        <v>14.255765199161425</v>
      </c>
    </row>
    <row r="19" spans="1:255" ht="14.1" customHeight="1" x14ac:dyDescent="0.2">
      <c r="A19" s="306" t="s">
        <v>235</v>
      </c>
      <c r="B19" s="307" t="s">
        <v>236</v>
      </c>
      <c r="C19" s="308"/>
      <c r="D19" s="113">
        <v>0.48244118649846573</v>
      </c>
      <c r="E19" s="115">
        <v>283</v>
      </c>
      <c r="F19" s="114">
        <v>251</v>
      </c>
      <c r="G19" s="114">
        <v>286</v>
      </c>
      <c r="H19" s="114">
        <v>247</v>
      </c>
      <c r="I19" s="140">
        <v>247</v>
      </c>
      <c r="J19" s="115">
        <v>36</v>
      </c>
      <c r="K19" s="116">
        <v>14.574898785425102</v>
      </c>
    </row>
    <row r="20" spans="1:255" ht="14.1" customHeight="1" x14ac:dyDescent="0.2">
      <c r="A20" s="306">
        <v>12</v>
      </c>
      <c r="B20" s="307" t="s">
        <v>237</v>
      </c>
      <c r="C20" s="308"/>
      <c r="D20" s="113">
        <v>0.85748380497783838</v>
      </c>
      <c r="E20" s="115">
        <v>503</v>
      </c>
      <c r="F20" s="114">
        <v>492</v>
      </c>
      <c r="G20" s="114">
        <v>493</v>
      </c>
      <c r="H20" s="114">
        <v>479</v>
      </c>
      <c r="I20" s="140">
        <v>463</v>
      </c>
      <c r="J20" s="115">
        <v>40</v>
      </c>
      <c r="K20" s="116">
        <v>8.639308855291576</v>
      </c>
    </row>
    <row r="21" spans="1:255" ht="14.1" customHeight="1" x14ac:dyDescent="0.2">
      <c r="A21" s="306">
        <v>21</v>
      </c>
      <c r="B21" s="307" t="s">
        <v>238</v>
      </c>
      <c r="C21" s="308"/>
      <c r="D21" s="113">
        <v>0.36992840095465396</v>
      </c>
      <c r="E21" s="115">
        <v>217</v>
      </c>
      <c r="F21" s="114">
        <v>206</v>
      </c>
      <c r="G21" s="114">
        <v>214</v>
      </c>
      <c r="H21" s="114">
        <v>218</v>
      </c>
      <c r="I21" s="140">
        <v>213</v>
      </c>
      <c r="J21" s="115">
        <v>4</v>
      </c>
      <c r="K21" s="116">
        <v>1.8779342723004695</v>
      </c>
    </row>
    <row r="22" spans="1:255" ht="14.1" customHeight="1" x14ac:dyDescent="0.2">
      <c r="A22" s="306">
        <v>22</v>
      </c>
      <c r="B22" s="307" t="s">
        <v>239</v>
      </c>
      <c r="C22" s="308"/>
      <c r="D22" s="113">
        <v>2.2366177974769861</v>
      </c>
      <c r="E22" s="115">
        <v>1312</v>
      </c>
      <c r="F22" s="114">
        <v>1335</v>
      </c>
      <c r="G22" s="114">
        <v>1372</v>
      </c>
      <c r="H22" s="114">
        <v>1335</v>
      </c>
      <c r="I22" s="140">
        <v>1339</v>
      </c>
      <c r="J22" s="115">
        <v>-27</v>
      </c>
      <c r="K22" s="116">
        <v>-2.0164301717699775</v>
      </c>
    </row>
    <row r="23" spans="1:255" ht="14.1" customHeight="1" x14ac:dyDescent="0.2">
      <c r="A23" s="306">
        <v>23</v>
      </c>
      <c r="B23" s="307" t="s">
        <v>240</v>
      </c>
      <c r="C23" s="308"/>
      <c r="D23" s="113">
        <v>1.0927378111148993</v>
      </c>
      <c r="E23" s="115">
        <v>641</v>
      </c>
      <c r="F23" s="114">
        <v>645</v>
      </c>
      <c r="G23" s="114">
        <v>657</v>
      </c>
      <c r="H23" s="114">
        <v>652</v>
      </c>
      <c r="I23" s="140">
        <v>665</v>
      </c>
      <c r="J23" s="115">
        <v>-24</v>
      </c>
      <c r="K23" s="116">
        <v>-3.6090225563909772</v>
      </c>
    </row>
    <row r="24" spans="1:255" ht="14.1" customHeight="1" x14ac:dyDescent="0.2">
      <c r="A24" s="306">
        <v>24</v>
      </c>
      <c r="B24" s="307" t="s">
        <v>241</v>
      </c>
      <c r="C24" s="308"/>
      <c r="D24" s="113">
        <v>3.4947153085577907</v>
      </c>
      <c r="E24" s="115">
        <v>2050</v>
      </c>
      <c r="F24" s="114">
        <v>2096</v>
      </c>
      <c r="G24" s="114">
        <v>2130</v>
      </c>
      <c r="H24" s="114">
        <v>2105</v>
      </c>
      <c r="I24" s="140">
        <v>2133</v>
      </c>
      <c r="J24" s="115">
        <v>-83</v>
      </c>
      <c r="K24" s="116">
        <v>-3.8912330051570558</v>
      </c>
    </row>
    <row r="25" spans="1:255" ht="14.1" customHeight="1" x14ac:dyDescent="0.2">
      <c r="A25" s="306">
        <v>25</v>
      </c>
      <c r="B25" s="307" t="s">
        <v>242</v>
      </c>
      <c r="C25" s="308"/>
      <c r="D25" s="113">
        <v>6.4728946471189905</v>
      </c>
      <c r="E25" s="115">
        <v>3797</v>
      </c>
      <c r="F25" s="114">
        <v>3827</v>
      </c>
      <c r="G25" s="114">
        <v>3903</v>
      </c>
      <c r="H25" s="114">
        <v>3800</v>
      </c>
      <c r="I25" s="140">
        <v>3832</v>
      </c>
      <c r="J25" s="115">
        <v>-35</v>
      </c>
      <c r="K25" s="116">
        <v>-0.91336116910229648</v>
      </c>
    </row>
    <row r="26" spans="1:255" ht="14.1" customHeight="1" x14ac:dyDescent="0.2">
      <c r="A26" s="306">
        <v>26</v>
      </c>
      <c r="B26" s="307" t="s">
        <v>243</v>
      </c>
      <c r="C26" s="308"/>
      <c r="D26" s="113">
        <v>3.0651210364814183</v>
      </c>
      <c r="E26" s="115">
        <v>1798</v>
      </c>
      <c r="F26" s="114">
        <v>1790</v>
      </c>
      <c r="G26" s="114">
        <v>1772</v>
      </c>
      <c r="H26" s="114">
        <v>1717</v>
      </c>
      <c r="I26" s="140">
        <v>1745</v>
      </c>
      <c r="J26" s="115">
        <v>53</v>
      </c>
      <c r="K26" s="116">
        <v>3.0372492836676219</v>
      </c>
    </row>
    <row r="27" spans="1:255" ht="14.1" customHeight="1" x14ac:dyDescent="0.2">
      <c r="A27" s="306">
        <v>27</v>
      </c>
      <c r="B27" s="307" t="s">
        <v>244</v>
      </c>
      <c r="C27" s="308"/>
      <c r="D27" s="113">
        <v>2.5775656324582337</v>
      </c>
      <c r="E27" s="115">
        <v>1512</v>
      </c>
      <c r="F27" s="114">
        <v>1512</v>
      </c>
      <c r="G27" s="114">
        <v>1522</v>
      </c>
      <c r="H27" s="114">
        <v>1483</v>
      </c>
      <c r="I27" s="140">
        <v>1475</v>
      </c>
      <c r="J27" s="115">
        <v>37</v>
      </c>
      <c r="K27" s="116">
        <v>2.5084745762711864</v>
      </c>
    </row>
    <row r="28" spans="1:255" ht="14.1" customHeight="1" x14ac:dyDescent="0.2">
      <c r="A28" s="306">
        <v>28</v>
      </c>
      <c r="B28" s="307" t="s">
        <v>245</v>
      </c>
      <c r="C28" s="308"/>
      <c r="D28" s="113">
        <v>0.11762700306853051</v>
      </c>
      <c r="E28" s="115">
        <v>69</v>
      </c>
      <c r="F28" s="114">
        <v>74</v>
      </c>
      <c r="G28" s="114">
        <v>76</v>
      </c>
      <c r="H28" s="114">
        <v>71</v>
      </c>
      <c r="I28" s="140" t="s">
        <v>513</v>
      </c>
      <c r="J28" s="115" t="s">
        <v>513</v>
      </c>
      <c r="K28" s="116" t="s">
        <v>513</v>
      </c>
    </row>
    <row r="29" spans="1:255" ht="14.1" customHeight="1" x14ac:dyDescent="0.2">
      <c r="A29" s="306">
        <v>29</v>
      </c>
      <c r="B29" s="307" t="s">
        <v>246</v>
      </c>
      <c r="C29" s="308"/>
      <c r="D29" s="113">
        <v>2.023525400613706</v>
      </c>
      <c r="E29" s="115">
        <v>1187</v>
      </c>
      <c r="F29" s="114">
        <v>1213</v>
      </c>
      <c r="G29" s="114">
        <v>1180</v>
      </c>
      <c r="H29" s="114">
        <v>1116</v>
      </c>
      <c r="I29" s="140">
        <v>1093</v>
      </c>
      <c r="J29" s="115">
        <v>94</v>
      </c>
      <c r="K29" s="116">
        <v>8.6001829826166514</v>
      </c>
    </row>
    <row r="30" spans="1:255" ht="14.1" customHeight="1" x14ac:dyDescent="0.2">
      <c r="A30" s="306" t="s">
        <v>247</v>
      </c>
      <c r="B30" s="307" t="s">
        <v>248</v>
      </c>
      <c r="C30" s="308"/>
      <c r="D30" s="113">
        <v>0.60006818956699626</v>
      </c>
      <c r="E30" s="115">
        <v>352</v>
      </c>
      <c r="F30" s="114">
        <v>349</v>
      </c>
      <c r="G30" s="114">
        <v>355</v>
      </c>
      <c r="H30" s="114">
        <v>330</v>
      </c>
      <c r="I30" s="140">
        <v>328</v>
      </c>
      <c r="J30" s="115">
        <v>24</v>
      </c>
      <c r="K30" s="116">
        <v>7.3170731707317076</v>
      </c>
    </row>
    <row r="31" spans="1:255" ht="14.1" customHeight="1" x14ac:dyDescent="0.2">
      <c r="A31" s="306" t="s">
        <v>249</v>
      </c>
      <c r="B31" s="307" t="s">
        <v>250</v>
      </c>
      <c r="C31" s="308"/>
      <c r="D31" s="113">
        <v>1.4183429935219911</v>
      </c>
      <c r="E31" s="115">
        <v>832</v>
      </c>
      <c r="F31" s="114">
        <v>861</v>
      </c>
      <c r="G31" s="114">
        <v>822</v>
      </c>
      <c r="H31" s="114">
        <v>783</v>
      </c>
      <c r="I31" s="140">
        <v>762</v>
      </c>
      <c r="J31" s="115">
        <v>70</v>
      </c>
      <c r="K31" s="116">
        <v>9.1863517060367457</v>
      </c>
    </row>
    <row r="32" spans="1:255" ht="14.1" customHeight="1" x14ac:dyDescent="0.2">
      <c r="A32" s="306">
        <v>31</v>
      </c>
      <c r="B32" s="307" t="s">
        <v>251</v>
      </c>
      <c r="C32" s="308"/>
      <c r="D32" s="113">
        <v>0.78247528128196386</v>
      </c>
      <c r="E32" s="115">
        <v>459</v>
      </c>
      <c r="F32" s="114">
        <v>450</v>
      </c>
      <c r="G32" s="114">
        <v>452</v>
      </c>
      <c r="H32" s="114">
        <v>447</v>
      </c>
      <c r="I32" s="140">
        <v>442</v>
      </c>
      <c r="J32" s="115">
        <v>17</v>
      </c>
      <c r="K32" s="116">
        <v>3.8461538461538463</v>
      </c>
    </row>
    <row r="33" spans="1:11" ht="14.1" customHeight="1" x14ac:dyDescent="0.2">
      <c r="A33" s="306">
        <v>32</v>
      </c>
      <c r="B33" s="307" t="s">
        <v>252</v>
      </c>
      <c r="C33" s="308"/>
      <c r="D33" s="113">
        <v>2.3712921922945789</v>
      </c>
      <c r="E33" s="115">
        <v>1391</v>
      </c>
      <c r="F33" s="114">
        <v>1354</v>
      </c>
      <c r="G33" s="114">
        <v>1369</v>
      </c>
      <c r="H33" s="114">
        <v>1337</v>
      </c>
      <c r="I33" s="140">
        <v>1331</v>
      </c>
      <c r="J33" s="115">
        <v>60</v>
      </c>
      <c r="K33" s="116">
        <v>4.5078888054094666</v>
      </c>
    </row>
    <row r="34" spans="1:11" ht="14.1" customHeight="1" x14ac:dyDescent="0.2">
      <c r="A34" s="306">
        <v>33</v>
      </c>
      <c r="B34" s="307" t="s">
        <v>253</v>
      </c>
      <c r="C34" s="308"/>
      <c r="D34" s="113">
        <v>1.2222979884077736</v>
      </c>
      <c r="E34" s="115">
        <v>717</v>
      </c>
      <c r="F34" s="114">
        <v>717</v>
      </c>
      <c r="G34" s="114">
        <v>736</v>
      </c>
      <c r="H34" s="114">
        <v>703</v>
      </c>
      <c r="I34" s="140">
        <v>688</v>
      </c>
      <c r="J34" s="115">
        <v>29</v>
      </c>
      <c r="K34" s="116">
        <v>4.2151162790697674</v>
      </c>
    </row>
    <row r="35" spans="1:11" ht="14.1" customHeight="1" x14ac:dyDescent="0.2">
      <c r="A35" s="306">
        <v>34</v>
      </c>
      <c r="B35" s="307" t="s">
        <v>254</v>
      </c>
      <c r="C35" s="308"/>
      <c r="D35" s="113">
        <v>2.1922945789294239</v>
      </c>
      <c r="E35" s="115">
        <v>1286</v>
      </c>
      <c r="F35" s="114">
        <v>1295</v>
      </c>
      <c r="G35" s="114">
        <v>1312</v>
      </c>
      <c r="H35" s="114">
        <v>1329</v>
      </c>
      <c r="I35" s="140">
        <v>1313</v>
      </c>
      <c r="J35" s="115">
        <v>-27</v>
      </c>
      <c r="K35" s="116">
        <v>-2.0563594821020565</v>
      </c>
    </row>
    <row r="36" spans="1:11" ht="14.1" customHeight="1" x14ac:dyDescent="0.2">
      <c r="A36" s="306">
        <v>41</v>
      </c>
      <c r="B36" s="307" t="s">
        <v>255</v>
      </c>
      <c r="C36" s="308"/>
      <c r="D36" s="113">
        <v>2.2928741902488921</v>
      </c>
      <c r="E36" s="115">
        <v>1345</v>
      </c>
      <c r="F36" s="114">
        <v>1366</v>
      </c>
      <c r="G36" s="114">
        <v>1383</v>
      </c>
      <c r="H36" s="114">
        <v>1368</v>
      </c>
      <c r="I36" s="140">
        <v>1373</v>
      </c>
      <c r="J36" s="115">
        <v>-28</v>
      </c>
      <c r="K36" s="116">
        <v>-2.0393299344501092</v>
      </c>
    </row>
    <row r="37" spans="1:11" ht="14.1" customHeight="1" x14ac:dyDescent="0.2">
      <c r="A37" s="306">
        <v>42</v>
      </c>
      <c r="B37" s="307" t="s">
        <v>256</v>
      </c>
      <c r="C37" s="308"/>
      <c r="D37" s="113">
        <v>0.16876917831571769</v>
      </c>
      <c r="E37" s="115">
        <v>99</v>
      </c>
      <c r="F37" s="114">
        <v>101</v>
      </c>
      <c r="G37" s="114">
        <v>100</v>
      </c>
      <c r="H37" s="114">
        <v>97</v>
      </c>
      <c r="I37" s="140">
        <v>95</v>
      </c>
      <c r="J37" s="115">
        <v>4</v>
      </c>
      <c r="K37" s="116">
        <v>4.2105263157894735</v>
      </c>
    </row>
    <row r="38" spans="1:11" ht="14.1" customHeight="1" x14ac:dyDescent="0.2">
      <c r="A38" s="306">
        <v>43</v>
      </c>
      <c r="B38" s="307" t="s">
        <v>257</v>
      </c>
      <c r="C38" s="308"/>
      <c r="D38" s="113">
        <v>0.77565632458233891</v>
      </c>
      <c r="E38" s="115">
        <v>455</v>
      </c>
      <c r="F38" s="114">
        <v>455</v>
      </c>
      <c r="G38" s="114">
        <v>453</v>
      </c>
      <c r="H38" s="114">
        <v>439</v>
      </c>
      <c r="I38" s="140">
        <v>439</v>
      </c>
      <c r="J38" s="115">
        <v>16</v>
      </c>
      <c r="K38" s="116">
        <v>3.6446469248291571</v>
      </c>
    </row>
    <row r="39" spans="1:11" ht="14.1" customHeight="1" x14ac:dyDescent="0.2">
      <c r="A39" s="306">
        <v>51</v>
      </c>
      <c r="B39" s="307" t="s">
        <v>258</v>
      </c>
      <c r="C39" s="308"/>
      <c r="D39" s="113">
        <v>9.5567678145243775</v>
      </c>
      <c r="E39" s="115">
        <v>5606</v>
      </c>
      <c r="F39" s="114">
        <v>5621</v>
      </c>
      <c r="G39" s="114">
        <v>5597</v>
      </c>
      <c r="H39" s="114">
        <v>5503</v>
      </c>
      <c r="I39" s="140">
        <v>5488</v>
      </c>
      <c r="J39" s="115">
        <v>118</v>
      </c>
      <c r="K39" s="116">
        <v>2.1501457725947524</v>
      </c>
    </row>
    <row r="40" spans="1:11" ht="14.1" customHeight="1" x14ac:dyDescent="0.2">
      <c r="A40" s="306" t="s">
        <v>259</v>
      </c>
      <c r="B40" s="307" t="s">
        <v>260</v>
      </c>
      <c r="C40" s="308"/>
      <c r="D40" s="113">
        <v>8.6737129219229452</v>
      </c>
      <c r="E40" s="115">
        <v>5088</v>
      </c>
      <c r="F40" s="114">
        <v>5108</v>
      </c>
      <c r="G40" s="114">
        <v>5074</v>
      </c>
      <c r="H40" s="114">
        <v>5033</v>
      </c>
      <c r="I40" s="140">
        <v>5019</v>
      </c>
      <c r="J40" s="115">
        <v>69</v>
      </c>
      <c r="K40" s="116">
        <v>1.3747758517632995</v>
      </c>
    </row>
    <row r="41" spans="1:11" ht="14.1" customHeight="1" x14ac:dyDescent="0.2">
      <c r="A41" s="306"/>
      <c r="B41" s="307" t="s">
        <v>261</v>
      </c>
      <c r="C41" s="308"/>
      <c r="D41" s="113">
        <v>7.5519945448346402</v>
      </c>
      <c r="E41" s="115">
        <v>4430</v>
      </c>
      <c r="F41" s="114">
        <v>4445</v>
      </c>
      <c r="G41" s="114">
        <v>4413</v>
      </c>
      <c r="H41" s="114">
        <v>4406</v>
      </c>
      <c r="I41" s="140">
        <v>4410</v>
      </c>
      <c r="J41" s="115">
        <v>20</v>
      </c>
      <c r="K41" s="116">
        <v>0.45351473922902497</v>
      </c>
    </row>
    <row r="42" spans="1:11" ht="14.1" customHeight="1" x14ac:dyDescent="0.2">
      <c r="A42" s="306">
        <v>52</v>
      </c>
      <c r="B42" s="307" t="s">
        <v>262</v>
      </c>
      <c r="C42" s="308"/>
      <c r="D42" s="113">
        <v>4.021479713603819</v>
      </c>
      <c r="E42" s="115">
        <v>2359</v>
      </c>
      <c r="F42" s="114">
        <v>2265</v>
      </c>
      <c r="G42" s="114">
        <v>2308</v>
      </c>
      <c r="H42" s="114">
        <v>2275</v>
      </c>
      <c r="I42" s="140">
        <v>2271</v>
      </c>
      <c r="J42" s="115">
        <v>88</v>
      </c>
      <c r="K42" s="116">
        <v>3.8749449581682081</v>
      </c>
    </row>
    <row r="43" spans="1:11" ht="14.1" customHeight="1" x14ac:dyDescent="0.2">
      <c r="A43" s="306" t="s">
        <v>263</v>
      </c>
      <c r="B43" s="307" t="s">
        <v>264</v>
      </c>
      <c r="C43" s="308"/>
      <c r="D43" s="113">
        <v>3.3498124786907604</v>
      </c>
      <c r="E43" s="115">
        <v>1965</v>
      </c>
      <c r="F43" s="114">
        <v>1876</v>
      </c>
      <c r="G43" s="114">
        <v>1908</v>
      </c>
      <c r="H43" s="114">
        <v>1869</v>
      </c>
      <c r="I43" s="140">
        <v>1867</v>
      </c>
      <c r="J43" s="115">
        <v>98</v>
      </c>
      <c r="K43" s="116">
        <v>5.2490626673808247</v>
      </c>
    </row>
    <row r="44" spans="1:11" ht="14.1" customHeight="1" x14ac:dyDescent="0.2">
      <c r="A44" s="306">
        <v>53</v>
      </c>
      <c r="B44" s="307" t="s">
        <v>265</v>
      </c>
      <c r="C44" s="308"/>
      <c r="D44" s="113">
        <v>0.59665871121718372</v>
      </c>
      <c r="E44" s="115">
        <v>350</v>
      </c>
      <c r="F44" s="114">
        <v>353</v>
      </c>
      <c r="G44" s="114">
        <v>360</v>
      </c>
      <c r="H44" s="114">
        <v>362</v>
      </c>
      <c r="I44" s="140">
        <v>350</v>
      </c>
      <c r="J44" s="115">
        <v>0</v>
      </c>
      <c r="K44" s="116">
        <v>0</v>
      </c>
    </row>
    <row r="45" spans="1:11" ht="14.1" customHeight="1" x14ac:dyDescent="0.2">
      <c r="A45" s="306" t="s">
        <v>266</v>
      </c>
      <c r="B45" s="307" t="s">
        <v>267</v>
      </c>
      <c r="C45" s="308"/>
      <c r="D45" s="113">
        <v>0.50119331742243434</v>
      </c>
      <c r="E45" s="115">
        <v>294</v>
      </c>
      <c r="F45" s="114">
        <v>300</v>
      </c>
      <c r="G45" s="114">
        <v>307</v>
      </c>
      <c r="H45" s="114">
        <v>307</v>
      </c>
      <c r="I45" s="140">
        <v>294</v>
      </c>
      <c r="J45" s="115">
        <v>0</v>
      </c>
      <c r="K45" s="116">
        <v>0</v>
      </c>
    </row>
    <row r="46" spans="1:11" ht="14.1" customHeight="1" x14ac:dyDescent="0.2">
      <c r="A46" s="306">
        <v>54</v>
      </c>
      <c r="B46" s="307" t="s">
        <v>268</v>
      </c>
      <c r="C46" s="308"/>
      <c r="D46" s="113">
        <v>1.9399931810433004</v>
      </c>
      <c r="E46" s="115">
        <v>1138</v>
      </c>
      <c r="F46" s="114">
        <v>1168</v>
      </c>
      <c r="G46" s="114">
        <v>1177</v>
      </c>
      <c r="H46" s="114">
        <v>1194</v>
      </c>
      <c r="I46" s="140">
        <v>1184</v>
      </c>
      <c r="J46" s="115">
        <v>-46</v>
      </c>
      <c r="K46" s="116">
        <v>-3.8851351351351351</v>
      </c>
    </row>
    <row r="47" spans="1:11" ht="14.1" customHeight="1" x14ac:dyDescent="0.2">
      <c r="A47" s="306">
        <v>61</v>
      </c>
      <c r="B47" s="307" t="s">
        <v>269</v>
      </c>
      <c r="C47" s="308"/>
      <c r="D47" s="113">
        <v>2.0184111830889875</v>
      </c>
      <c r="E47" s="115">
        <v>1184</v>
      </c>
      <c r="F47" s="114">
        <v>1186</v>
      </c>
      <c r="G47" s="114">
        <v>1182</v>
      </c>
      <c r="H47" s="114">
        <v>1174</v>
      </c>
      <c r="I47" s="140">
        <v>1161</v>
      </c>
      <c r="J47" s="115">
        <v>23</v>
      </c>
      <c r="K47" s="116">
        <v>1.9810508182601205</v>
      </c>
    </row>
    <row r="48" spans="1:11" ht="14.1" customHeight="1" x14ac:dyDescent="0.2">
      <c r="A48" s="306">
        <v>62</v>
      </c>
      <c r="B48" s="307" t="s">
        <v>270</v>
      </c>
      <c r="C48" s="308"/>
      <c r="D48" s="113">
        <v>7.4394817592908282</v>
      </c>
      <c r="E48" s="115">
        <v>4364</v>
      </c>
      <c r="F48" s="114">
        <v>4371</v>
      </c>
      <c r="G48" s="114">
        <v>4360</v>
      </c>
      <c r="H48" s="114">
        <v>4309</v>
      </c>
      <c r="I48" s="140">
        <v>4329</v>
      </c>
      <c r="J48" s="115">
        <v>35</v>
      </c>
      <c r="K48" s="116">
        <v>0.80850080850080852</v>
      </c>
    </row>
    <row r="49" spans="1:11" ht="14.1" customHeight="1" x14ac:dyDescent="0.2">
      <c r="A49" s="306">
        <v>63</v>
      </c>
      <c r="B49" s="307" t="s">
        <v>271</v>
      </c>
      <c r="C49" s="308"/>
      <c r="D49" s="113">
        <v>2.4889191953631093</v>
      </c>
      <c r="E49" s="115">
        <v>1460</v>
      </c>
      <c r="F49" s="114">
        <v>1552</v>
      </c>
      <c r="G49" s="114">
        <v>1661</v>
      </c>
      <c r="H49" s="114">
        <v>1654</v>
      </c>
      <c r="I49" s="140">
        <v>1616</v>
      </c>
      <c r="J49" s="115">
        <v>-156</v>
      </c>
      <c r="K49" s="116">
        <v>-9.653465346534654</v>
      </c>
    </row>
    <row r="50" spans="1:11" ht="14.1" customHeight="1" x14ac:dyDescent="0.2">
      <c r="A50" s="306" t="s">
        <v>272</v>
      </c>
      <c r="B50" s="307" t="s">
        <v>273</v>
      </c>
      <c r="C50" s="308"/>
      <c r="D50" s="113">
        <v>1.0364814183429936</v>
      </c>
      <c r="E50" s="115">
        <v>608</v>
      </c>
      <c r="F50" s="114">
        <v>689</v>
      </c>
      <c r="G50" s="114">
        <v>727</v>
      </c>
      <c r="H50" s="114">
        <v>742</v>
      </c>
      <c r="I50" s="140">
        <v>749</v>
      </c>
      <c r="J50" s="115">
        <v>-141</v>
      </c>
      <c r="K50" s="116">
        <v>-18.825100133511349</v>
      </c>
    </row>
    <row r="51" spans="1:11" ht="14.1" customHeight="1" x14ac:dyDescent="0.2">
      <c r="A51" s="306" t="s">
        <v>274</v>
      </c>
      <c r="B51" s="307" t="s">
        <v>275</v>
      </c>
      <c r="C51" s="308"/>
      <c r="D51" s="113">
        <v>1.1353562904875554</v>
      </c>
      <c r="E51" s="115">
        <v>666</v>
      </c>
      <c r="F51" s="114">
        <v>674</v>
      </c>
      <c r="G51" s="114">
        <v>743</v>
      </c>
      <c r="H51" s="114">
        <v>742</v>
      </c>
      <c r="I51" s="140">
        <v>699</v>
      </c>
      <c r="J51" s="115">
        <v>-33</v>
      </c>
      <c r="K51" s="116">
        <v>-4.7210300429184553</v>
      </c>
    </row>
    <row r="52" spans="1:11" ht="14.1" customHeight="1" x14ac:dyDescent="0.2">
      <c r="A52" s="306">
        <v>71</v>
      </c>
      <c r="B52" s="307" t="s">
        <v>276</v>
      </c>
      <c r="C52" s="308"/>
      <c r="D52" s="113">
        <v>9.7255369928400963</v>
      </c>
      <c r="E52" s="115">
        <v>5705</v>
      </c>
      <c r="F52" s="114">
        <v>5715</v>
      </c>
      <c r="G52" s="114">
        <v>5731</v>
      </c>
      <c r="H52" s="114">
        <v>5617</v>
      </c>
      <c r="I52" s="140">
        <v>5619</v>
      </c>
      <c r="J52" s="115">
        <v>86</v>
      </c>
      <c r="K52" s="116">
        <v>1.5305214450969924</v>
      </c>
    </row>
    <row r="53" spans="1:11" ht="14.1" customHeight="1" x14ac:dyDescent="0.2">
      <c r="A53" s="306" t="s">
        <v>277</v>
      </c>
      <c r="B53" s="307" t="s">
        <v>278</v>
      </c>
      <c r="C53" s="308"/>
      <c r="D53" s="113">
        <v>3.5134674394817593</v>
      </c>
      <c r="E53" s="115">
        <v>2061</v>
      </c>
      <c r="F53" s="114">
        <v>2035</v>
      </c>
      <c r="G53" s="114">
        <v>2046</v>
      </c>
      <c r="H53" s="114">
        <v>1990</v>
      </c>
      <c r="I53" s="140">
        <v>1987</v>
      </c>
      <c r="J53" s="115">
        <v>74</v>
      </c>
      <c r="K53" s="116">
        <v>3.7242073477604429</v>
      </c>
    </row>
    <row r="54" spans="1:11" ht="14.1" customHeight="1" x14ac:dyDescent="0.2">
      <c r="A54" s="306" t="s">
        <v>279</v>
      </c>
      <c r="B54" s="307" t="s">
        <v>280</v>
      </c>
      <c r="C54" s="308"/>
      <c r="D54" s="113">
        <v>5.3784520968291849</v>
      </c>
      <c r="E54" s="115">
        <v>3155</v>
      </c>
      <c r="F54" s="114">
        <v>3182</v>
      </c>
      <c r="G54" s="114">
        <v>3188</v>
      </c>
      <c r="H54" s="114">
        <v>3152</v>
      </c>
      <c r="I54" s="140">
        <v>3157</v>
      </c>
      <c r="J54" s="115">
        <v>-2</v>
      </c>
      <c r="K54" s="116">
        <v>-6.3351282863477992E-2</v>
      </c>
    </row>
    <row r="55" spans="1:11" ht="14.1" customHeight="1" x14ac:dyDescent="0.2">
      <c r="A55" s="306">
        <v>72</v>
      </c>
      <c r="B55" s="307" t="s">
        <v>281</v>
      </c>
      <c r="C55" s="308"/>
      <c r="D55" s="113">
        <v>2.9594272076372317</v>
      </c>
      <c r="E55" s="115">
        <v>1736</v>
      </c>
      <c r="F55" s="114">
        <v>1743</v>
      </c>
      <c r="G55" s="114">
        <v>1760</v>
      </c>
      <c r="H55" s="114">
        <v>1709</v>
      </c>
      <c r="I55" s="140">
        <v>1694</v>
      </c>
      <c r="J55" s="115">
        <v>42</v>
      </c>
      <c r="K55" s="116">
        <v>2.4793388429752068</v>
      </c>
    </row>
    <row r="56" spans="1:11" ht="14.1" customHeight="1" x14ac:dyDescent="0.2">
      <c r="A56" s="306" t="s">
        <v>282</v>
      </c>
      <c r="B56" s="307" t="s">
        <v>283</v>
      </c>
      <c r="C56" s="308"/>
      <c r="D56" s="113">
        <v>1.5223320831912717</v>
      </c>
      <c r="E56" s="115">
        <v>893</v>
      </c>
      <c r="F56" s="114">
        <v>890</v>
      </c>
      <c r="G56" s="114">
        <v>904</v>
      </c>
      <c r="H56" s="114">
        <v>892</v>
      </c>
      <c r="I56" s="140">
        <v>890</v>
      </c>
      <c r="J56" s="115">
        <v>3</v>
      </c>
      <c r="K56" s="116">
        <v>0.33707865168539325</v>
      </c>
    </row>
    <row r="57" spans="1:11" ht="14.1" customHeight="1" x14ac:dyDescent="0.2">
      <c r="A57" s="306" t="s">
        <v>284</v>
      </c>
      <c r="B57" s="307" t="s">
        <v>285</v>
      </c>
      <c r="C57" s="308"/>
      <c r="D57" s="113">
        <v>0.80975110808046369</v>
      </c>
      <c r="E57" s="115">
        <v>475</v>
      </c>
      <c r="F57" s="114">
        <v>481</v>
      </c>
      <c r="G57" s="114">
        <v>477</v>
      </c>
      <c r="H57" s="114">
        <v>465</v>
      </c>
      <c r="I57" s="140">
        <v>455</v>
      </c>
      <c r="J57" s="115">
        <v>20</v>
      </c>
      <c r="K57" s="116">
        <v>4.395604395604396</v>
      </c>
    </row>
    <row r="58" spans="1:11" ht="14.1" customHeight="1" x14ac:dyDescent="0.2">
      <c r="A58" s="306">
        <v>73</v>
      </c>
      <c r="B58" s="307" t="s">
        <v>286</v>
      </c>
      <c r="C58" s="308"/>
      <c r="D58" s="113">
        <v>2.7344016365496078</v>
      </c>
      <c r="E58" s="115">
        <v>1604</v>
      </c>
      <c r="F58" s="114">
        <v>1617</v>
      </c>
      <c r="G58" s="114">
        <v>1605</v>
      </c>
      <c r="H58" s="114">
        <v>1565</v>
      </c>
      <c r="I58" s="140">
        <v>1567</v>
      </c>
      <c r="J58" s="115">
        <v>37</v>
      </c>
      <c r="K58" s="116">
        <v>2.3611997447351629</v>
      </c>
    </row>
    <row r="59" spans="1:11" ht="14.1" customHeight="1" x14ac:dyDescent="0.2">
      <c r="A59" s="306" t="s">
        <v>287</v>
      </c>
      <c r="B59" s="307" t="s">
        <v>288</v>
      </c>
      <c r="C59" s="308"/>
      <c r="D59" s="113">
        <v>2.2195704057279237</v>
      </c>
      <c r="E59" s="115">
        <v>1302</v>
      </c>
      <c r="F59" s="114">
        <v>1312</v>
      </c>
      <c r="G59" s="114">
        <v>1303</v>
      </c>
      <c r="H59" s="114">
        <v>1273</v>
      </c>
      <c r="I59" s="140">
        <v>1275</v>
      </c>
      <c r="J59" s="115">
        <v>27</v>
      </c>
      <c r="K59" s="116">
        <v>2.1176470588235294</v>
      </c>
    </row>
    <row r="60" spans="1:11" ht="14.1" customHeight="1" x14ac:dyDescent="0.2">
      <c r="A60" s="306">
        <v>81</v>
      </c>
      <c r="B60" s="307" t="s">
        <v>289</v>
      </c>
      <c r="C60" s="308"/>
      <c r="D60" s="113">
        <v>9.226048414592567</v>
      </c>
      <c r="E60" s="115">
        <v>5412</v>
      </c>
      <c r="F60" s="114">
        <v>5402</v>
      </c>
      <c r="G60" s="114">
        <v>5331</v>
      </c>
      <c r="H60" s="114">
        <v>5241</v>
      </c>
      <c r="I60" s="140">
        <v>5229</v>
      </c>
      <c r="J60" s="115">
        <v>183</v>
      </c>
      <c r="K60" s="116">
        <v>3.4997131382673552</v>
      </c>
    </row>
    <row r="61" spans="1:11" ht="14.1" customHeight="1" x14ac:dyDescent="0.2">
      <c r="A61" s="306" t="s">
        <v>290</v>
      </c>
      <c r="B61" s="307" t="s">
        <v>291</v>
      </c>
      <c r="C61" s="308"/>
      <c r="D61" s="113">
        <v>2.5451755881350153</v>
      </c>
      <c r="E61" s="115">
        <v>1493</v>
      </c>
      <c r="F61" s="114">
        <v>1488</v>
      </c>
      <c r="G61" s="114">
        <v>1481</v>
      </c>
      <c r="H61" s="114">
        <v>1429</v>
      </c>
      <c r="I61" s="140">
        <v>1449</v>
      </c>
      <c r="J61" s="115">
        <v>44</v>
      </c>
      <c r="K61" s="116">
        <v>3.0365769496204278</v>
      </c>
    </row>
    <row r="62" spans="1:11" ht="14.1" customHeight="1" x14ac:dyDescent="0.2">
      <c r="A62" s="306" t="s">
        <v>292</v>
      </c>
      <c r="B62" s="307" t="s">
        <v>293</v>
      </c>
      <c r="C62" s="308"/>
      <c r="D62" s="113">
        <v>4.13399249914763</v>
      </c>
      <c r="E62" s="115">
        <v>2425</v>
      </c>
      <c r="F62" s="114">
        <v>2421</v>
      </c>
      <c r="G62" s="114">
        <v>2373</v>
      </c>
      <c r="H62" s="114">
        <v>2370</v>
      </c>
      <c r="I62" s="140">
        <v>2357</v>
      </c>
      <c r="J62" s="115">
        <v>68</v>
      </c>
      <c r="K62" s="116">
        <v>2.8850233347475607</v>
      </c>
    </row>
    <row r="63" spans="1:11" ht="14.1" customHeight="1" x14ac:dyDescent="0.2">
      <c r="A63" s="306"/>
      <c r="B63" s="307" t="s">
        <v>294</v>
      </c>
      <c r="C63" s="308"/>
      <c r="D63" s="113">
        <v>3.5952949198772588</v>
      </c>
      <c r="E63" s="115">
        <v>2109</v>
      </c>
      <c r="F63" s="114">
        <v>2106</v>
      </c>
      <c r="G63" s="114">
        <v>2064</v>
      </c>
      <c r="H63" s="114">
        <v>2075</v>
      </c>
      <c r="I63" s="140">
        <v>2057</v>
      </c>
      <c r="J63" s="115">
        <v>52</v>
      </c>
      <c r="K63" s="116">
        <v>2.5279533300923673</v>
      </c>
    </row>
    <row r="64" spans="1:11" ht="14.1" customHeight="1" x14ac:dyDescent="0.2">
      <c r="A64" s="306" t="s">
        <v>295</v>
      </c>
      <c r="B64" s="307" t="s">
        <v>296</v>
      </c>
      <c r="C64" s="308"/>
      <c r="D64" s="113">
        <v>0.95465393794749398</v>
      </c>
      <c r="E64" s="115">
        <v>560</v>
      </c>
      <c r="F64" s="114">
        <v>553</v>
      </c>
      <c r="G64" s="114">
        <v>541</v>
      </c>
      <c r="H64" s="114">
        <v>528</v>
      </c>
      <c r="I64" s="140">
        <v>520</v>
      </c>
      <c r="J64" s="115">
        <v>40</v>
      </c>
      <c r="K64" s="116">
        <v>7.6923076923076925</v>
      </c>
    </row>
    <row r="65" spans="1:11" ht="14.1" customHeight="1" x14ac:dyDescent="0.2">
      <c r="A65" s="306" t="s">
        <v>297</v>
      </c>
      <c r="B65" s="307" t="s">
        <v>298</v>
      </c>
      <c r="C65" s="308"/>
      <c r="D65" s="113">
        <v>0.84555063075349468</v>
      </c>
      <c r="E65" s="115">
        <v>496</v>
      </c>
      <c r="F65" s="114">
        <v>495</v>
      </c>
      <c r="G65" s="114">
        <v>489</v>
      </c>
      <c r="H65" s="114">
        <v>484</v>
      </c>
      <c r="I65" s="140">
        <v>483</v>
      </c>
      <c r="J65" s="115">
        <v>13</v>
      </c>
      <c r="K65" s="116">
        <v>2.691511387163561</v>
      </c>
    </row>
    <row r="66" spans="1:11" ht="14.1" customHeight="1" x14ac:dyDescent="0.2">
      <c r="A66" s="306">
        <v>82</v>
      </c>
      <c r="B66" s="307" t="s">
        <v>299</v>
      </c>
      <c r="C66" s="308"/>
      <c r="D66" s="113">
        <v>4.1356972383225363</v>
      </c>
      <c r="E66" s="115">
        <v>2426</v>
      </c>
      <c r="F66" s="114">
        <v>2446</v>
      </c>
      <c r="G66" s="114">
        <v>2480</v>
      </c>
      <c r="H66" s="114">
        <v>2400</v>
      </c>
      <c r="I66" s="140">
        <v>2389</v>
      </c>
      <c r="J66" s="115">
        <v>37</v>
      </c>
      <c r="K66" s="116">
        <v>1.5487651737128505</v>
      </c>
    </row>
    <row r="67" spans="1:11" ht="14.1" customHeight="1" x14ac:dyDescent="0.2">
      <c r="A67" s="306" t="s">
        <v>300</v>
      </c>
      <c r="B67" s="307" t="s">
        <v>301</v>
      </c>
      <c r="C67" s="308"/>
      <c r="D67" s="113">
        <v>3.0975110808046371</v>
      </c>
      <c r="E67" s="115">
        <v>1817</v>
      </c>
      <c r="F67" s="114">
        <v>1821</v>
      </c>
      <c r="G67" s="114">
        <v>1846</v>
      </c>
      <c r="H67" s="114">
        <v>1798</v>
      </c>
      <c r="I67" s="140">
        <v>1792</v>
      </c>
      <c r="J67" s="115">
        <v>25</v>
      </c>
      <c r="K67" s="116">
        <v>1.3950892857142858</v>
      </c>
    </row>
    <row r="68" spans="1:11" ht="14.1" customHeight="1" x14ac:dyDescent="0.2">
      <c r="A68" s="306" t="s">
        <v>302</v>
      </c>
      <c r="B68" s="307" t="s">
        <v>303</v>
      </c>
      <c r="C68" s="308"/>
      <c r="D68" s="113">
        <v>0.62222979884077734</v>
      </c>
      <c r="E68" s="115">
        <v>365</v>
      </c>
      <c r="F68" s="114">
        <v>379</v>
      </c>
      <c r="G68" s="114">
        <v>389</v>
      </c>
      <c r="H68" s="114">
        <v>358</v>
      </c>
      <c r="I68" s="140">
        <v>352</v>
      </c>
      <c r="J68" s="115">
        <v>13</v>
      </c>
      <c r="K68" s="116">
        <v>3.6931818181818183</v>
      </c>
    </row>
    <row r="69" spans="1:11" ht="14.1" customHeight="1" x14ac:dyDescent="0.2">
      <c r="A69" s="306">
        <v>83</v>
      </c>
      <c r="B69" s="307" t="s">
        <v>304</v>
      </c>
      <c r="C69" s="308"/>
      <c r="D69" s="113">
        <v>7.884418683941357</v>
      </c>
      <c r="E69" s="115">
        <v>4625</v>
      </c>
      <c r="F69" s="114">
        <v>4577</v>
      </c>
      <c r="G69" s="114">
        <v>4575</v>
      </c>
      <c r="H69" s="114">
        <v>4407</v>
      </c>
      <c r="I69" s="140">
        <v>4373</v>
      </c>
      <c r="J69" s="115">
        <v>252</v>
      </c>
      <c r="K69" s="116">
        <v>5.7626343471301169</v>
      </c>
    </row>
    <row r="70" spans="1:11" ht="14.1" customHeight="1" x14ac:dyDescent="0.2">
      <c r="A70" s="306" t="s">
        <v>305</v>
      </c>
      <c r="B70" s="307" t="s">
        <v>306</v>
      </c>
      <c r="C70" s="308"/>
      <c r="D70" s="113">
        <v>6.5223320831912721</v>
      </c>
      <c r="E70" s="115">
        <v>3826</v>
      </c>
      <c r="F70" s="114">
        <v>3778</v>
      </c>
      <c r="G70" s="114">
        <v>3762</v>
      </c>
      <c r="H70" s="114">
        <v>3610</v>
      </c>
      <c r="I70" s="140">
        <v>3590</v>
      </c>
      <c r="J70" s="115">
        <v>236</v>
      </c>
      <c r="K70" s="116">
        <v>6.5738161559888582</v>
      </c>
    </row>
    <row r="71" spans="1:11" ht="14.1" customHeight="1" x14ac:dyDescent="0.2">
      <c r="A71" s="306"/>
      <c r="B71" s="307" t="s">
        <v>307</v>
      </c>
      <c r="C71" s="308"/>
      <c r="D71" s="113">
        <v>3.527105352881009</v>
      </c>
      <c r="E71" s="115">
        <v>2069</v>
      </c>
      <c r="F71" s="114">
        <v>2025</v>
      </c>
      <c r="G71" s="114">
        <v>1988</v>
      </c>
      <c r="H71" s="114">
        <v>1918</v>
      </c>
      <c r="I71" s="140">
        <v>1915</v>
      </c>
      <c r="J71" s="115">
        <v>154</v>
      </c>
      <c r="K71" s="116">
        <v>8.0417754569190603</v>
      </c>
    </row>
    <row r="72" spans="1:11" ht="14.1" customHeight="1" x14ac:dyDescent="0.2">
      <c r="A72" s="306">
        <v>84</v>
      </c>
      <c r="B72" s="307" t="s">
        <v>308</v>
      </c>
      <c r="C72" s="308"/>
      <c r="D72" s="113">
        <v>1.2683259461302421</v>
      </c>
      <c r="E72" s="115">
        <v>744</v>
      </c>
      <c r="F72" s="114">
        <v>753</v>
      </c>
      <c r="G72" s="114">
        <v>738</v>
      </c>
      <c r="H72" s="114">
        <v>749</v>
      </c>
      <c r="I72" s="140">
        <v>754</v>
      </c>
      <c r="J72" s="115">
        <v>-10</v>
      </c>
      <c r="K72" s="116">
        <v>-1.3262599469496021</v>
      </c>
    </row>
    <row r="73" spans="1:11" ht="14.1" customHeight="1" x14ac:dyDescent="0.2">
      <c r="A73" s="306" t="s">
        <v>309</v>
      </c>
      <c r="B73" s="307" t="s">
        <v>310</v>
      </c>
      <c r="C73" s="308"/>
      <c r="D73" s="113">
        <v>0.63416297306512104</v>
      </c>
      <c r="E73" s="115">
        <v>372</v>
      </c>
      <c r="F73" s="114">
        <v>379</v>
      </c>
      <c r="G73" s="114">
        <v>369</v>
      </c>
      <c r="H73" s="114">
        <v>383</v>
      </c>
      <c r="I73" s="140">
        <v>388</v>
      </c>
      <c r="J73" s="115">
        <v>-16</v>
      </c>
      <c r="K73" s="116">
        <v>-4.1237113402061851</v>
      </c>
    </row>
    <row r="74" spans="1:11" ht="14.1" customHeight="1" x14ac:dyDescent="0.2">
      <c r="A74" s="306" t="s">
        <v>311</v>
      </c>
      <c r="B74" s="307" t="s">
        <v>312</v>
      </c>
      <c r="C74" s="308"/>
      <c r="D74" s="113">
        <v>0.25571087623593591</v>
      </c>
      <c r="E74" s="115">
        <v>150</v>
      </c>
      <c r="F74" s="114">
        <v>149</v>
      </c>
      <c r="G74" s="114">
        <v>148</v>
      </c>
      <c r="H74" s="114">
        <v>148</v>
      </c>
      <c r="I74" s="140">
        <v>144</v>
      </c>
      <c r="J74" s="115">
        <v>6</v>
      </c>
      <c r="K74" s="116">
        <v>4.166666666666667</v>
      </c>
    </row>
    <row r="75" spans="1:11" ht="14.1" customHeight="1" x14ac:dyDescent="0.2">
      <c r="A75" s="306" t="s">
        <v>313</v>
      </c>
      <c r="B75" s="307" t="s">
        <v>314</v>
      </c>
      <c r="C75" s="308"/>
      <c r="D75" s="113">
        <v>4.6027957722468461E-2</v>
      </c>
      <c r="E75" s="115">
        <v>27</v>
      </c>
      <c r="F75" s="114">
        <v>27</v>
      </c>
      <c r="G75" s="114">
        <v>23</v>
      </c>
      <c r="H75" s="114">
        <v>22</v>
      </c>
      <c r="I75" s="140">
        <v>22</v>
      </c>
      <c r="J75" s="115">
        <v>5</v>
      </c>
      <c r="K75" s="116">
        <v>22.727272727272727</v>
      </c>
    </row>
    <row r="76" spans="1:11" ht="14.1" customHeight="1" x14ac:dyDescent="0.2">
      <c r="A76" s="306">
        <v>91</v>
      </c>
      <c r="B76" s="307" t="s">
        <v>315</v>
      </c>
      <c r="C76" s="308"/>
      <c r="D76" s="113">
        <v>0.12615069894306172</v>
      </c>
      <c r="E76" s="115">
        <v>74</v>
      </c>
      <c r="F76" s="114">
        <v>73</v>
      </c>
      <c r="G76" s="114">
        <v>72</v>
      </c>
      <c r="H76" s="114">
        <v>70</v>
      </c>
      <c r="I76" s="140">
        <v>70</v>
      </c>
      <c r="J76" s="115">
        <v>4</v>
      </c>
      <c r="K76" s="116">
        <v>5.7142857142857144</v>
      </c>
    </row>
    <row r="77" spans="1:11" ht="14.1" customHeight="1" x14ac:dyDescent="0.2">
      <c r="A77" s="306">
        <v>92</v>
      </c>
      <c r="B77" s="307" t="s">
        <v>316</v>
      </c>
      <c r="C77" s="308"/>
      <c r="D77" s="113">
        <v>0.60688714626662121</v>
      </c>
      <c r="E77" s="115">
        <v>356</v>
      </c>
      <c r="F77" s="114">
        <v>352</v>
      </c>
      <c r="G77" s="114">
        <v>350</v>
      </c>
      <c r="H77" s="114">
        <v>347</v>
      </c>
      <c r="I77" s="140">
        <v>351</v>
      </c>
      <c r="J77" s="115">
        <v>5</v>
      </c>
      <c r="K77" s="116">
        <v>1.4245014245014245</v>
      </c>
    </row>
    <row r="78" spans="1:11" ht="14.1" customHeight="1" x14ac:dyDescent="0.2">
      <c r="A78" s="306">
        <v>93</v>
      </c>
      <c r="B78" s="307" t="s">
        <v>317</v>
      </c>
      <c r="C78" s="308"/>
      <c r="D78" s="113">
        <v>0.10910330719399931</v>
      </c>
      <c r="E78" s="115">
        <v>64</v>
      </c>
      <c r="F78" s="114">
        <v>67</v>
      </c>
      <c r="G78" s="114">
        <v>71</v>
      </c>
      <c r="H78" s="114">
        <v>70</v>
      </c>
      <c r="I78" s="140">
        <v>70</v>
      </c>
      <c r="J78" s="115">
        <v>-6</v>
      </c>
      <c r="K78" s="116">
        <v>-8.5714285714285712</v>
      </c>
    </row>
    <row r="79" spans="1:11" ht="14.1" customHeight="1" x14ac:dyDescent="0.2">
      <c r="A79" s="306">
        <v>94</v>
      </c>
      <c r="B79" s="307" t="s">
        <v>318</v>
      </c>
      <c r="C79" s="308"/>
      <c r="D79" s="113">
        <v>0.11080804636890555</v>
      </c>
      <c r="E79" s="115">
        <v>65</v>
      </c>
      <c r="F79" s="114">
        <v>72</v>
      </c>
      <c r="G79" s="114">
        <v>78</v>
      </c>
      <c r="H79" s="114">
        <v>80</v>
      </c>
      <c r="I79" s="140">
        <v>70</v>
      </c>
      <c r="J79" s="115">
        <v>-5</v>
      </c>
      <c r="K79" s="116">
        <v>-7.1428571428571432</v>
      </c>
    </row>
    <row r="80" spans="1:11" ht="14.1" customHeight="1" x14ac:dyDescent="0.2">
      <c r="A80" s="306" t="s">
        <v>319</v>
      </c>
      <c r="B80" s="307" t="s">
        <v>320</v>
      </c>
      <c r="C80" s="308"/>
      <c r="D80" s="113">
        <v>8.523695874531197E-3</v>
      </c>
      <c r="E80" s="115">
        <v>5</v>
      </c>
      <c r="F80" s="114">
        <v>4</v>
      </c>
      <c r="G80" s="114">
        <v>5</v>
      </c>
      <c r="H80" s="114">
        <v>8</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16744</v>
      </c>
      <c r="E12" s="114">
        <v>17599</v>
      </c>
      <c r="F12" s="114">
        <v>17904</v>
      </c>
      <c r="G12" s="114">
        <v>18154</v>
      </c>
      <c r="H12" s="140">
        <v>17639</v>
      </c>
      <c r="I12" s="115">
        <v>-895</v>
      </c>
      <c r="J12" s="116">
        <v>-5.0739837859289079</v>
      </c>
      <c r="K12"/>
      <c r="L12"/>
      <c r="M12"/>
      <c r="N12"/>
      <c r="O12"/>
      <c r="P12"/>
    </row>
    <row r="13" spans="1:16" s="110" customFormat="1" ht="14.45" customHeight="1" x14ac:dyDescent="0.2">
      <c r="A13" s="120" t="s">
        <v>105</v>
      </c>
      <c r="B13" s="119" t="s">
        <v>106</v>
      </c>
      <c r="C13" s="113">
        <v>38.849737219302433</v>
      </c>
      <c r="D13" s="115">
        <v>6505</v>
      </c>
      <c r="E13" s="114">
        <v>6827</v>
      </c>
      <c r="F13" s="114">
        <v>6957</v>
      </c>
      <c r="G13" s="114">
        <v>7041</v>
      </c>
      <c r="H13" s="140">
        <v>6761</v>
      </c>
      <c r="I13" s="115">
        <v>-256</v>
      </c>
      <c r="J13" s="116">
        <v>-3.7864221269043039</v>
      </c>
      <c r="K13"/>
      <c r="L13"/>
      <c r="M13"/>
      <c r="N13"/>
      <c r="O13"/>
      <c r="P13"/>
    </row>
    <row r="14" spans="1:16" s="110" customFormat="1" ht="14.45" customHeight="1" x14ac:dyDescent="0.2">
      <c r="A14" s="120"/>
      <c r="B14" s="119" t="s">
        <v>107</v>
      </c>
      <c r="C14" s="113">
        <v>61.150262780697567</v>
      </c>
      <c r="D14" s="115">
        <v>10239</v>
      </c>
      <c r="E14" s="114">
        <v>10772</v>
      </c>
      <c r="F14" s="114">
        <v>10947</v>
      </c>
      <c r="G14" s="114">
        <v>11113</v>
      </c>
      <c r="H14" s="140">
        <v>10878</v>
      </c>
      <c r="I14" s="115">
        <v>-639</v>
      </c>
      <c r="J14" s="116">
        <v>-5.8742415885273029</v>
      </c>
      <c r="K14"/>
      <c r="L14"/>
      <c r="M14"/>
      <c r="N14"/>
      <c r="O14"/>
      <c r="P14"/>
    </row>
    <row r="15" spans="1:16" s="110" customFormat="1" ht="14.45" customHeight="1" x14ac:dyDescent="0.2">
      <c r="A15" s="118" t="s">
        <v>105</v>
      </c>
      <c r="B15" s="121" t="s">
        <v>108</v>
      </c>
      <c r="C15" s="113">
        <v>15.008361204013378</v>
      </c>
      <c r="D15" s="115">
        <v>2513</v>
      </c>
      <c r="E15" s="114">
        <v>2732</v>
      </c>
      <c r="F15" s="114">
        <v>2882</v>
      </c>
      <c r="G15" s="114">
        <v>3051</v>
      </c>
      <c r="H15" s="140">
        <v>2793</v>
      </c>
      <c r="I15" s="115">
        <v>-280</v>
      </c>
      <c r="J15" s="116">
        <v>-10.025062656641603</v>
      </c>
      <c r="K15"/>
      <c r="L15"/>
      <c r="M15"/>
      <c r="N15"/>
      <c r="O15"/>
      <c r="P15"/>
    </row>
    <row r="16" spans="1:16" s="110" customFormat="1" ht="14.45" customHeight="1" x14ac:dyDescent="0.2">
      <c r="A16" s="118"/>
      <c r="B16" s="121" t="s">
        <v>109</v>
      </c>
      <c r="C16" s="113">
        <v>47.210941232680362</v>
      </c>
      <c r="D16" s="115">
        <v>7905</v>
      </c>
      <c r="E16" s="114">
        <v>8349</v>
      </c>
      <c r="F16" s="114">
        <v>8496</v>
      </c>
      <c r="G16" s="114">
        <v>8628</v>
      </c>
      <c r="H16" s="140">
        <v>8526</v>
      </c>
      <c r="I16" s="115">
        <v>-621</v>
      </c>
      <c r="J16" s="116">
        <v>-7.2836030964109781</v>
      </c>
      <c r="K16"/>
      <c r="L16"/>
      <c r="M16"/>
      <c r="N16"/>
      <c r="O16"/>
      <c r="P16"/>
    </row>
    <row r="17" spans="1:16" s="110" customFormat="1" ht="14.45" customHeight="1" x14ac:dyDescent="0.2">
      <c r="A17" s="118"/>
      <c r="B17" s="121" t="s">
        <v>110</v>
      </c>
      <c r="C17" s="113">
        <v>21.303153368370758</v>
      </c>
      <c r="D17" s="115">
        <v>3567</v>
      </c>
      <c r="E17" s="114">
        <v>3681</v>
      </c>
      <c r="F17" s="114">
        <v>3710</v>
      </c>
      <c r="G17" s="114">
        <v>3725</v>
      </c>
      <c r="H17" s="140">
        <v>3640</v>
      </c>
      <c r="I17" s="115">
        <v>-73</v>
      </c>
      <c r="J17" s="116">
        <v>-2.0054945054945055</v>
      </c>
      <c r="K17"/>
      <c r="L17"/>
      <c r="M17"/>
      <c r="N17"/>
      <c r="O17"/>
      <c r="P17"/>
    </row>
    <row r="18" spans="1:16" s="110" customFormat="1" ht="14.45" customHeight="1" x14ac:dyDescent="0.2">
      <c r="A18" s="120"/>
      <c r="B18" s="121" t="s">
        <v>111</v>
      </c>
      <c r="C18" s="113">
        <v>16.477544194935501</v>
      </c>
      <c r="D18" s="115">
        <v>2759</v>
      </c>
      <c r="E18" s="114">
        <v>2837</v>
      </c>
      <c r="F18" s="114">
        <v>2816</v>
      </c>
      <c r="G18" s="114">
        <v>2750</v>
      </c>
      <c r="H18" s="140">
        <v>2680</v>
      </c>
      <c r="I18" s="115">
        <v>79</v>
      </c>
      <c r="J18" s="116">
        <v>2.9477611940298507</v>
      </c>
      <c r="K18"/>
      <c r="L18"/>
      <c r="M18"/>
      <c r="N18"/>
      <c r="O18"/>
      <c r="P18"/>
    </row>
    <row r="19" spans="1:16" s="110" customFormat="1" ht="14.45" customHeight="1" x14ac:dyDescent="0.2">
      <c r="A19" s="120"/>
      <c r="B19" s="121" t="s">
        <v>112</v>
      </c>
      <c r="C19" s="113">
        <v>1.6961299569995223</v>
      </c>
      <c r="D19" s="115">
        <v>284</v>
      </c>
      <c r="E19" s="114">
        <v>288</v>
      </c>
      <c r="F19" s="114">
        <v>295</v>
      </c>
      <c r="G19" s="114">
        <v>244</v>
      </c>
      <c r="H19" s="140">
        <v>236</v>
      </c>
      <c r="I19" s="115">
        <v>48</v>
      </c>
      <c r="J19" s="116">
        <v>20.338983050847457</v>
      </c>
      <c r="K19"/>
      <c r="L19"/>
      <c r="M19"/>
      <c r="N19"/>
      <c r="O19"/>
      <c r="P19"/>
    </row>
    <row r="20" spans="1:16" s="110" customFormat="1" ht="14.45" customHeight="1" x14ac:dyDescent="0.2">
      <c r="A20" s="120" t="s">
        <v>113</v>
      </c>
      <c r="B20" s="119" t="s">
        <v>116</v>
      </c>
      <c r="C20" s="113">
        <v>92.803392259914006</v>
      </c>
      <c r="D20" s="115">
        <v>15539</v>
      </c>
      <c r="E20" s="114">
        <v>16309</v>
      </c>
      <c r="F20" s="114">
        <v>16556</v>
      </c>
      <c r="G20" s="114">
        <v>16828</v>
      </c>
      <c r="H20" s="140">
        <v>16379</v>
      </c>
      <c r="I20" s="115">
        <v>-840</v>
      </c>
      <c r="J20" s="116">
        <v>-5.1285182245558341</v>
      </c>
      <c r="K20"/>
      <c r="L20"/>
      <c r="M20"/>
      <c r="N20"/>
      <c r="O20"/>
      <c r="P20"/>
    </row>
    <row r="21" spans="1:16" s="110" customFormat="1" ht="14.45" customHeight="1" x14ac:dyDescent="0.2">
      <c r="A21" s="123"/>
      <c r="B21" s="124" t="s">
        <v>117</v>
      </c>
      <c r="C21" s="125">
        <v>6.9816053511705682</v>
      </c>
      <c r="D21" s="143">
        <v>1169</v>
      </c>
      <c r="E21" s="144">
        <v>1247</v>
      </c>
      <c r="F21" s="144">
        <v>1308</v>
      </c>
      <c r="G21" s="144">
        <v>1290</v>
      </c>
      <c r="H21" s="145">
        <v>1219</v>
      </c>
      <c r="I21" s="143">
        <v>-50</v>
      </c>
      <c r="J21" s="146">
        <v>-4.1017227235438884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19091</v>
      </c>
      <c r="E56" s="114">
        <v>19930</v>
      </c>
      <c r="F56" s="114">
        <v>20132</v>
      </c>
      <c r="G56" s="114">
        <v>20240</v>
      </c>
      <c r="H56" s="140">
        <v>19776</v>
      </c>
      <c r="I56" s="115">
        <v>-685</v>
      </c>
      <c r="J56" s="116">
        <v>-3.4637944983818771</v>
      </c>
      <c r="K56"/>
      <c r="L56"/>
      <c r="M56"/>
      <c r="N56"/>
      <c r="O56"/>
      <c r="P56"/>
    </row>
    <row r="57" spans="1:16" s="110" customFormat="1" ht="14.45" customHeight="1" x14ac:dyDescent="0.2">
      <c r="A57" s="120" t="s">
        <v>105</v>
      </c>
      <c r="B57" s="119" t="s">
        <v>106</v>
      </c>
      <c r="C57" s="113">
        <v>39.007909486145302</v>
      </c>
      <c r="D57" s="115">
        <v>7447</v>
      </c>
      <c r="E57" s="114">
        <v>7737</v>
      </c>
      <c r="F57" s="114">
        <v>7802</v>
      </c>
      <c r="G57" s="114">
        <v>7884</v>
      </c>
      <c r="H57" s="140">
        <v>7651</v>
      </c>
      <c r="I57" s="115">
        <v>-204</v>
      </c>
      <c r="J57" s="116">
        <v>-2.6663181283492352</v>
      </c>
    </row>
    <row r="58" spans="1:16" s="110" customFormat="1" ht="14.45" customHeight="1" x14ac:dyDescent="0.2">
      <c r="A58" s="120"/>
      <c r="B58" s="119" t="s">
        <v>107</v>
      </c>
      <c r="C58" s="113">
        <v>60.992090513854698</v>
      </c>
      <c r="D58" s="115">
        <v>11644</v>
      </c>
      <c r="E58" s="114">
        <v>12193</v>
      </c>
      <c r="F58" s="114">
        <v>12330</v>
      </c>
      <c r="G58" s="114">
        <v>12356</v>
      </c>
      <c r="H58" s="140">
        <v>12125</v>
      </c>
      <c r="I58" s="115">
        <v>-481</v>
      </c>
      <c r="J58" s="116">
        <v>-3.9670103092783506</v>
      </c>
    </row>
    <row r="59" spans="1:16" s="110" customFormat="1" ht="14.45" customHeight="1" x14ac:dyDescent="0.2">
      <c r="A59" s="118" t="s">
        <v>105</v>
      </c>
      <c r="B59" s="121" t="s">
        <v>108</v>
      </c>
      <c r="C59" s="113">
        <v>15.132785081975801</v>
      </c>
      <c r="D59" s="115">
        <v>2889</v>
      </c>
      <c r="E59" s="114">
        <v>3126</v>
      </c>
      <c r="F59" s="114">
        <v>3234</v>
      </c>
      <c r="G59" s="114">
        <v>3360</v>
      </c>
      <c r="H59" s="140">
        <v>3106</v>
      </c>
      <c r="I59" s="115">
        <v>-217</v>
      </c>
      <c r="J59" s="116">
        <v>-6.9864777849323891</v>
      </c>
    </row>
    <row r="60" spans="1:16" s="110" customFormat="1" ht="14.45" customHeight="1" x14ac:dyDescent="0.2">
      <c r="A60" s="118"/>
      <c r="B60" s="121" t="s">
        <v>109</v>
      </c>
      <c r="C60" s="113">
        <v>47.147870724425118</v>
      </c>
      <c r="D60" s="115">
        <v>9001</v>
      </c>
      <c r="E60" s="114">
        <v>9446</v>
      </c>
      <c r="F60" s="114">
        <v>9541</v>
      </c>
      <c r="G60" s="114">
        <v>9587</v>
      </c>
      <c r="H60" s="140">
        <v>9506</v>
      </c>
      <c r="I60" s="115">
        <v>-505</v>
      </c>
      <c r="J60" s="116">
        <v>-5.3124342520513359</v>
      </c>
    </row>
    <row r="61" spans="1:16" s="110" customFormat="1" ht="14.45" customHeight="1" x14ac:dyDescent="0.2">
      <c r="A61" s="118"/>
      <c r="B61" s="121" t="s">
        <v>110</v>
      </c>
      <c r="C61" s="113">
        <v>21.318946100256664</v>
      </c>
      <c r="D61" s="115">
        <v>4070</v>
      </c>
      <c r="E61" s="114">
        <v>4167</v>
      </c>
      <c r="F61" s="114">
        <v>4196</v>
      </c>
      <c r="G61" s="114">
        <v>4187</v>
      </c>
      <c r="H61" s="140">
        <v>4117</v>
      </c>
      <c r="I61" s="115">
        <v>-47</v>
      </c>
      <c r="J61" s="116">
        <v>-1.1416079669662376</v>
      </c>
    </row>
    <row r="62" spans="1:16" s="110" customFormat="1" ht="14.45" customHeight="1" x14ac:dyDescent="0.2">
      <c r="A62" s="120"/>
      <c r="B62" s="121" t="s">
        <v>111</v>
      </c>
      <c r="C62" s="113">
        <v>16.400398093342414</v>
      </c>
      <c r="D62" s="115">
        <v>3131</v>
      </c>
      <c r="E62" s="114">
        <v>3191</v>
      </c>
      <c r="F62" s="114">
        <v>3161</v>
      </c>
      <c r="G62" s="114">
        <v>3106</v>
      </c>
      <c r="H62" s="140">
        <v>3047</v>
      </c>
      <c r="I62" s="115">
        <v>84</v>
      </c>
      <c r="J62" s="116">
        <v>2.7568099770265837</v>
      </c>
    </row>
    <row r="63" spans="1:16" s="110" customFormat="1" ht="14.45" customHeight="1" x14ac:dyDescent="0.2">
      <c r="A63" s="120"/>
      <c r="B63" s="121" t="s">
        <v>112</v>
      </c>
      <c r="C63" s="113">
        <v>1.7076109161384945</v>
      </c>
      <c r="D63" s="115">
        <v>326</v>
      </c>
      <c r="E63" s="114">
        <v>329</v>
      </c>
      <c r="F63" s="114">
        <v>341</v>
      </c>
      <c r="G63" s="114">
        <v>285</v>
      </c>
      <c r="H63" s="140">
        <v>275</v>
      </c>
      <c r="I63" s="115">
        <v>51</v>
      </c>
      <c r="J63" s="116">
        <v>18.545454545454547</v>
      </c>
    </row>
    <row r="64" spans="1:16" s="110" customFormat="1" ht="14.45" customHeight="1" x14ac:dyDescent="0.2">
      <c r="A64" s="120" t="s">
        <v>113</v>
      </c>
      <c r="B64" s="119" t="s">
        <v>116</v>
      </c>
      <c r="C64" s="113">
        <v>92.839557906867114</v>
      </c>
      <c r="D64" s="115">
        <v>17724</v>
      </c>
      <c r="E64" s="114">
        <v>18518</v>
      </c>
      <c r="F64" s="114">
        <v>18701</v>
      </c>
      <c r="G64" s="114">
        <v>18847</v>
      </c>
      <c r="H64" s="140">
        <v>18454</v>
      </c>
      <c r="I64" s="115">
        <v>-730</v>
      </c>
      <c r="J64" s="116">
        <v>-3.9557819442939199</v>
      </c>
    </row>
    <row r="65" spans="1:10" s="110" customFormat="1" ht="14.45" customHeight="1" x14ac:dyDescent="0.2">
      <c r="A65" s="123"/>
      <c r="B65" s="124" t="s">
        <v>117</v>
      </c>
      <c r="C65" s="125">
        <v>6.956157351631659</v>
      </c>
      <c r="D65" s="143">
        <v>1328</v>
      </c>
      <c r="E65" s="144">
        <v>1367</v>
      </c>
      <c r="F65" s="144">
        <v>1387</v>
      </c>
      <c r="G65" s="144">
        <v>1353</v>
      </c>
      <c r="H65" s="145">
        <v>1283</v>
      </c>
      <c r="I65" s="143">
        <v>45</v>
      </c>
      <c r="J65" s="146">
        <v>3.5074045206547155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16744</v>
      </c>
      <c r="G11" s="114">
        <v>17599</v>
      </c>
      <c r="H11" s="114">
        <v>17904</v>
      </c>
      <c r="I11" s="114">
        <v>18154</v>
      </c>
      <c r="J11" s="140">
        <v>17639</v>
      </c>
      <c r="K11" s="114">
        <v>-895</v>
      </c>
      <c r="L11" s="116">
        <v>-5.0739837859289079</v>
      </c>
    </row>
    <row r="12" spans="1:17" s="110" customFormat="1" ht="24" customHeight="1" x14ac:dyDescent="0.2">
      <c r="A12" s="604" t="s">
        <v>185</v>
      </c>
      <c r="B12" s="605"/>
      <c r="C12" s="605"/>
      <c r="D12" s="606"/>
      <c r="E12" s="113">
        <v>38.849737219302433</v>
      </c>
      <c r="F12" s="115">
        <v>6505</v>
      </c>
      <c r="G12" s="114">
        <v>6827</v>
      </c>
      <c r="H12" s="114">
        <v>6957</v>
      </c>
      <c r="I12" s="114">
        <v>7041</v>
      </c>
      <c r="J12" s="140">
        <v>6761</v>
      </c>
      <c r="K12" s="114">
        <v>-256</v>
      </c>
      <c r="L12" s="116">
        <v>-3.7864221269043039</v>
      </c>
    </row>
    <row r="13" spans="1:17" s="110" customFormat="1" ht="15" customHeight="1" x14ac:dyDescent="0.2">
      <c r="A13" s="120"/>
      <c r="B13" s="612" t="s">
        <v>107</v>
      </c>
      <c r="C13" s="612"/>
      <c r="E13" s="113">
        <v>61.150262780697567</v>
      </c>
      <c r="F13" s="115">
        <v>10239</v>
      </c>
      <c r="G13" s="114">
        <v>10772</v>
      </c>
      <c r="H13" s="114">
        <v>10947</v>
      </c>
      <c r="I13" s="114">
        <v>11113</v>
      </c>
      <c r="J13" s="140">
        <v>10878</v>
      </c>
      <c r="K13" s="114">
        <v>-639</v>
      </c>
      <c r="L13" s="116">
        <v>-5.8742415885273029</v>
      </c>
    </row>
    <row r="14" spans="1:17" s="110" customFormat="1" ht="22.5" customHeight="1" x14ac:dyDescent="0.2">
      <c r="A14" s="604" t="s">
        <v>186</v>
      </c>
      <c r="B14" s="605"/>
      <c r="C14" s="605"/>
      <c r="D14" s="606"/>
      <c r="E14" s="113">
        <v>15.008361204013378</v>
      </c>
      <c r="F14" s="115">
        <v>2513</v>
      </c>
      <c r="G14" s="114">
        <v>2732</v>
      </c>
      <c r="H14" s="114">
        <v>2882</v>
      </c>
      <c r="I14" s="114">
        <v>3051</v>
      </c>
      <c r="J14" s="140">
        <v>2793</v>
      </c>
      <c r="K14" s="114">
        <v>-280</v>
      </c>
      <c r="L14" s="116">
        <v>-10.025062656641603</v>
      </c>
    </row>
    <row r="15" spans="1:17" s="110" customFormat="1" ht="15" customHeight="1" x14ac:dyDescent="0.2">
      <c r="A15" s="120"/>
      <c r="B15" s="119"/>
      <c r="C15" s="258" t="s">
        <v>106</v>
      </c>
      <c r="E15" s="113">
        <v>44.926382809391164</v>
      </c>
      <c r="F15" s="115">
        <v>1129</v>
      </c>
      <c r="G15" s="114">
        <v>1214</v>
      </c>
      <c r="H15" s="114">
        <v>1260</v>
      </c>
      <c r="I15" s="114">
        <v>1330</v>
      </c>
      <c r="J15" s="140">
        <v>1225</v>
      </c>
      <c r="K15" s="114">
        <v>-96</v>
      </c>
      <c r="L15" s="116">
        <v>-7.8367346938775508</v>
      </c>
    </row>
    <row r="16" spans="1:17" s="110" customFormat="1" ht="15" customHeight="1" x14ac:dyDescent="0.2">
      <c r="A16" s="120"/>
      <c r="B16" s="119"/>
      <c r="C16" s="258" t="s">
        <v>107</v>
      </c>
      <c r="E16" s="113">
        <v>55.073617190608836</v>
      </c>
      <c r="F16" s="115">
        <v>1384</v>
      </c>
      <c r="G16" s="114">
        <v>1518</v>
      </c>
      <c r="H16" s="114">
        <v>1622</v>
      </c>
      <c r="I16" s="114">
        <v>1721</v>
      </c>
      <c r="J16" s="140">
        <v>1568</v>
      </c>
      <c r="K16" s="114">
        <v>-184</v>
      </c>
      <c r="L16" s="116">
        <v>-11.73469387755102</v>
      </c>
    </row>
    <row r="17" spans="1:12" s="110" customFormat="1" ht="15" customHeight="1" x14ac:dyDescent="0.2">
      <c r="A17" s="120"/>
      <c r="B17" s="121" t="s">
        <v>109</v>
      </c>
      <c r="C17" s="258"/>
      <c r="E17" s="113">
        <v>47.210941232680362</v>
      </c>
      <c r="F17" s="115">
        <v>7905</v>
      </c>
      <c r="G17" s="114">
        <v>8349</v>
      </c>
      <c r="H17" s="114">
        <v>8496</v>
      </c>
      <c r="I17" s="114">
        <v>8628</v>
      </c>
      <c r="J17" s="140">
        <v>8526</v>
      </c>
      <c r="K17" s="114">
        <v>-621</v>
      </c>
      <c r="L17" s="116">
        <v>-7.2836030964109781</v>
      </c>
    </row>
    <row r="18" spans="1:12" s="110" customFormat="1" ht="15" customHeight="1" x14ac:dyDescent="0.2">
      <c r="A18" s="120"/>
      <c r="B18" s="119"/>
      <c r="C18" s="258" t="s">
        <v>106</v>
      </c>
      <c r="E18" s="113">
        <v>34.256799493991146</v>
      </c>
      <c r="F18" s="115">
        <v>2708</v>
      </c>
      <c r="G18" s="114">
        <v>2870</v>
      </c>
      <c r="H18" s="114">
        <v>2922</v>
      </c>
      <c r="I18" s="114">
        <v>2955</v>
      </c>
      <c r="J18" s="140">
        <v>2856</v>
      </c>
      <c r="K18" s="114">
        <v>-148</v>
      </c>
      <c r="L18" s="116">
        <v>-5.1820728291316529</v>
      </c>
    </row>
    <row r="19" spans="1:12" s="110" customFormat="1" ht="15" customHeight="1" x14ac:dyDescent="0.2">
      <c r="A19" s="120"/>
      <c r="B19" s="119"/>
      <c r="C19" s="258" t="s">
        <v>107</v>
      </c>
      <c r="E19" s="113">
        <v>65.743200506008861</v>
      </c>
      <c r="F19" s="115">
        <v>5197</v>
      </c>
      <c r="G19" s="114">
        <v>5479</v>
      </c>
      <c r="H19" s="114">
        <v>5574</v>
      </c>
      <c r="I19" s="114">
        <v>5673</v>
      </c>
      <c r="J19" s="140">
        <v>5670</v>
      </c>
      <c r="K19" s="114">
        <v>-473</v>
      </c>
      <c r="L19" s="116">
        <v>-8.3421516754850096</v>
      </c>
    </row>
    <row r="20" spans="1:12" s="110" customFormat="1" ht="15" customHeight="1" x14ac:dyDescent="0.2">
      <c r="A20" s="120"/>
      <c r="B20" s="121" t="s">
        <v>110</v>
      </c>
      <c r="C20" s="258"/>
      <c r="E20" s="113">
        <v>21.303153368370758</v>
      </c>
      <c r="F20" s="115">
        <v>3567</v>
      </c>
      <c r="G20" s="114">
        <v>3681</v>
      </c>
      <c r="H20" s="114">
        <v>3710</v>
      </c>
      <c r="I20" s="114">
        <v>3725</v>
      </c>
      <c r="J20" s="140">
        <v>3640</v>
      </c>
      <c r="K20" s="114">
        <v>-73</v>
      </c>
      <c r="L20" s="116">
        <v>-2.0054945054945055</v>
      </c>
    </row>
    <row r="21" spans="1:12" s="110" customFormat="1" ht="15" customHeight="1" x14ac:dyDescent="0.2">
      <c r="A21" s="120"/>
      <c r="B21" s="119"/>
      <c r="C21" s="258" t="s">
        <v>106</v>
      </c>
      <c r="E21" s="113">
        <v>32.660499018783291</v>
      </c>
      <c r="F21" s="115">
        <v>1165</v>
      </c>
      <c r="G21" s="114">
        <v>1205</v>
      </c>
      <c r="H21" s="114">
        <v>1237</v>
      </c>
      <c r="I21" s="114">
        <v>1237</v>
      </c>
      <c r="J21" s="140">
        <v>1200</v>
      </c>
      <c r="K21" s="114">
        <v>-35</v>
      </c>
      <c r="L21" s="116">
        <v>-2.9166666666666665</v>
      </c>
    </row>
    <row r="22" spans="1:12" s="110" customFormat="1" ht="15" customHeight="1" x14ac:dyDescent="0.2">
      <c r="A22" s="120"/>
      <c r="B22" s="119"/>
      <c r="C22" s="258" t="s">
        <v>107</v>
      </c>
      <c r="E22" s="113">
        <v>67.339500981216702</v>
      </c>
      <c r="F22" s="115">
        <v>2402</v>
      </c>
      <c r="G22" s="114">
        <v>2476</v>
      </c>
      <c r="H22" s="114">
        <v>2473</v>
      </c>
      <c r="I22" s="114">
        <v>2488</v>
      </c>
      <c r="J22" s="140">
        <v>2440</v>
      </c>
      <c r="K22" s="114">
        <v>-38</v>
      </c>
      <c r="L22" s="116">
        <v>-1.5573770491803278</v>
      </c>
    </row>
    <row r="23" spans="1:12" s="110" customFormat="1" ht="15" customHeight="1" x14ac:dyDescent="0.2">
      <c r="A23" s="120"/>
      <c r="B23" s="121" t="s">
        <v>111</v>
      </c>
      <c r="C23" s="258"/>
      <c r="E23" s="113">
        <v>16.477544194935501</v>
      </c>
      <c r="F23" s="115">
        <v>2759</v>
      </c>
      <c r="G23" s="114">
        <v>2837</v>
      </c>
      <c r="H23" s="114">
        <v>2816</v>
      </c>
      <c r="I23" s="114">
        <v>2750</v>
      </c>
      <c r="J23" s="140">
        <v>2680</v>
      </c>
      <c r="K23" s="114">
        <v>79</v>
      </c>
      <c r="L23" s="116">
        <v>2.9477611940298507</v>
      </c>
    </row>
    <row r="24" spans="1:12" s="110" customFormat="1" ht="15" customHeight="1" x14ac:dyDescent="0.2">
      <c r="A24" s="120"/>
      <c r="B24" s="119"/>
      <c r="C24" s="258" t="s">
        <v>106</v>
      </c>
      <c r="E24" s="113">
        <v>54.47625951431678</v>
      </c>
      <c r="F24" s="115">
        <v>1503</v>
      </c>
      <c r="G24" s="114">
        <v>1538</v>
      </c>
      <c r="H24" s="114">
        <v>1538</v>
      </c>
      <c r="I24" s="114">
        <v>1519</v>
      </c>
      <c r="J24" s="140">
        <v>1480</v>
      </c>
      <c r="K24" s="114">
        <v>23</v>
      </c>
      <c r="L24" s="116">
        <v>1.5540540540540539</v>
      </c>
    </row>
    <row r="25" spans="1:12" s="110" customFormat="1" ht="15" customHeight="1" x14ac:dyDescent="0.2">
      <c r="A25" s="120"/>
      <c r="B25" s="119"/>
      <c r="C25" s="258" t="s">
        <v>107</v>
      </c>
      <c r="E25" s="113">
        <v>45.52374048568322</v>
      </c>
      <c r="F25" s="115">
        <v>1256</v>
      </c>
      <c r="G25" s="114">
        <v>1299</v>
      </c>
      <c r="H25" s="114">
        <v>1278</v>
      </c>
      <c r="I25" s="114">
        <v>1231</v>
      </c>
      <c r="J25" s="140">
        <v>1200</v>
      </c>
      <c r="K25" s="114">
        <v>56</v>
      </c>
      <c r="L25" s="116">
        <v>4.666666666666667</v>
      </c>
    </row>
    <row r="26" spans="1:12" s="110" customFormat="1" ht="15" customHeight="1" x14ac:dyDescent="0.2">
      <c r="A26" s="120"/>
      <c r="C26" s="121" t="s">
        <v>187</v>
      </c>
      <c r="D26" s="110" t="s">
        <v>188</v>
      </c>
      <c r="E26" s="113">
        <v>1.6961299569995223</v>
      </c>
      <c r="F26" s="115">
        <v>284</v>
      </c>
      <c r="G26" s="114">
        <v>288</v>
      </c>
      <c r="H26" s="114">
        <v>295</v>
      </c>
      <c r="I26" s="114">
        <v>244</v>
      </c>
      <c r="J26" s="140">
        <v>236</v>
      </c>
      <c r="K26" s="114">
        <v>48</v>
      </c>
      <c r="L26" s="116">
        <v>20.338983050847457</v>
      </c>
    </row>
    <row r="27" spans="1:12" s="110" customFormat="1" ht="15" customHeight="1" x14ac:dyDescent="0.2">
      <c r="A27" s="120"/>
      <c r="B27" s="119"/>
      <c r="D27" s="259" t="s">
        <v>106</v>
      </c>
      <c r="E27" s="113">
        <v>45.422535211267608</v>
      </c>
      <c r="F27" s="115">
        <v>129</v>
      </c>
      <c r="G27" s="114">
        <v>136</v>
      </c>
      <c r="H27" s="114">
        <v>152</v>
      </c>
      <c r="I27" s="114">
        <v>136</v>
      </c>
      <c r="J27" s="140">
        <v>134</v>
      </c>
      <c r="K27" s="114">
        <v>-5</v>
      </c>
      <c r="L27" s="116">
        <v>-3.7313432835820897</v>
      </c>
    </row>
    <row r="28" spans="1:12" s="110" customFormat="1" ht="15" customHeight="1" x14ac:dyDescent="0.2">
      <c r="A28" s="120"/>
      <c r="B28" s="119"/>
      <c r="D28" s="259" t="s">
        <v>107</v>
      </c>
      <c r="E28" s="113">
        <v>54.577464788732392</v>
      </c>
      <c r="F28" s="115">
        <v>155</v>
      </c>
      <c r="G28" s="114">
        <v>152</v>
      </c>
      <c r="H28" s="114">
        <v>143</v>
      </c>
      <c r="I28" s="114">
        <v>108</v>
      </c>
      <c r="J28" s="140">
        <v>102</v>
      </c>
      <c r="K28" s="114">
        <v>53</v>
      </c>
      <c r="L28" s="116">
        <v>51.96078431372549</v>
      </c>
    </row>
    <row r="29" spans="1:12" s="110" customFormat="1" ht="24" customHeight="1" x14ac:dyDescent="0.2">
      <c r="A29" s="604" t="s">
        <v>189</v>
      </c>
      <c r="B29" s="605"/>
      <c r="C29" s="605"/>
      <c r="D29" s="606"/>
      <c r="E29" s="113">
        <v>92.803392259914006</v>
      </c>
      <c r="F29" s="115">
        <v>15539</v>
      </c>
      <c r="G29" s="114">
        <v>16309</v>
      </c>
      <c r="H29" s="114">
        <v>16556</v>
      </c>
      <c r="I29" s="114">
        <v>16828</v>
      </c>
      <c r="J29" s="140">
        <v>16379</v>
      </c>
      <c r="K29" s="114">
        <v>-840</v>
      </c>
      <c r="L29" s="116">
        <v>-5.1285182245558341</v>
      </c>
    </row>
    <row r="30" spans="1:12" s="110" customFormat="1" ht="15" customHeight="1" x14ac:dyDescent="0.2">
      <c r="A30" s="120"/>
      <c r="B30" s="119"/>
      <c r="C30" s="258" t="s">
        <v>106</v>
      </c>
      <c r="E30" s="113">
        <v>38.799150524486777</v>
      </c>
      <c r="F30" s="115">
        <v>6029</v>
      </c>
      <c r="G30" s="114">
        <v>6318</v>
      </c>
      <c r="H30" s="114">
        <v>6404</v>
      </c>
      <c r="I30" s="114">
        <v>6494</v>
      </c>
      <c r="J30" s="140">
        <v>6256</v>
      </c>
      <c r="K30" s="114">
        <v>-227</v>
      </c>
      <c r="L30" s="116">
        <v>-3.6285166240409206</v>
      </c>
    </row>
    <row r="31" spans="1:12" s="110" customFormat="1" ht="15" customHeight="1" x14ac:dyDescent="0.2">
      <c r="A31" s="120"/>
      <c r="B31" s="119"/>
      <c r="C31" s="258" t="s">
        <v>107</v>
      </c>
      <c r="E31" s="113">
        <v>61.200849475513223</v>
      </c>
      <c r="F31" s="115">
        <v>9510</v>
      </c>
      <c r="G31" s="114">
        <v>9991</v>
      </c>
      <c r="H31" s="114">
        <v>10152</v>
      </c>
      <c r="I31" s="114">
        <v>10334</v>
      </c>
      <c r="J31" s="140">
        <v>10123</v>
      </c>
      <c r="K31" s="114">
        <v>-613</v>
      </c>
      <c r="L31" s="116">
        <v>-6.0555171391879874</v>
      </c>
    </row>
    <row r="32" spans="1:12" s="110" customFormat="1" ht="15" customHeight="1" x14ac:dyDescent="0.2">
      <c r="A32" s="120"/>
      <c r="B32" s="119" t="s">
        <v>117</v>
      </c>
      <c r="C32" s="258"/>
      <c r="E32" s="113">
        <v>6.9816053511705682</v>
      </c>
      <c r="F32" s="114">
        <v>1169</v>
      </c>
      <c r="G32" s="114">
        <v>1247</v>
      </c>
      <c r="H32" s="114">
        <v>1308</v>
      </c>
      <c r="I32" s="114">
        <v>1290</v>
      </c>
      <c r="J32" s="140">
        <v>1219</v>
      </c>
      <c r="K32" s="114">
        <v>-50</v>
      </c>
      <c r="L32" s="116">
        <v>-4.1017227235438884</v>
      </c>
    </row>
    <row r="33" spans="1:12" s="110" customFormat="1" ht="15" customHeight="1" x14ac:dyDescent="0.2">
      <c r="A33" s="120"/>
      <c r="B33" s="119"/>
      <c r="C33" s="258" t="s">
        <v>106</v>
      </c>
      <c r="E33" s="113">
        <v>39.435414884516682</v>
      </c>
      <c r="F33" s="114">
        <v>461</v>
      </c>
      <c r="G33" s="114">
        <v>489</v>
      </c>
      <c r="H33" s="114">
        <v>535</v>
      </c>
      <c r="I33" s="114">
        <v>532</v>
      </c>
      <c r="J33" s="140">
        <v>490</v>
      </c>
      <c r="K33" s="114">
        <v>-29</v>
      </c>
      <c r="L33" s="116">
        <v>-5.9183673469387754</v>
      </c>
    </row>
    <row r="34" spans="1:12" s="110" customFormat="1" ht="15" customHeight="1" x14ac:dyDescent="0.2">
      <c r="A34" s="120"/>
      <c r="B34" s="119"/>
      <c r="C34" s="258" t="s">
        <v>107</v>
      </c>
      <c r="E34" s="113">
        <v>60.564585115483318</v>
      </c>
      <c r="F34" s="114">
        <v>708</v>
      </c>
      <c r="G34" s="114">
        <v>758</v>
      </c>
      <c r="H34" s="114">
        <v>773</v>
      </c>
      <c r="I34" s="114">
        <v>758</v>
      </c>
      <c r="J34" s="140">
        <v>729</v>
      </c>
      <c r="K34" s="114">
        <v>-21</v>
      </c>
      <c r="L34" s="116">
        <v>-2.880658436213992</v>
      </c>
    </row>
    <row r="35" spans="1:12" s="110" customFormat="1" ht="24" customHeight="1" x14ac:dyDescent="0.2">
      <c r="A35" s="604" t="s">
        <v>192</v>
      </c>
      <c r="B35" s="605"/>
      <c r="C35" s="605"/>
      <c r="D35" s="606"/>
      <c r="E35" s="113">
        <v>19.86383182035356</v>
      </c>
      <c r="F35" s="114">
        <v>3326</v>
      </c>
      <c r="G35" s="114">
        <v>3491</v>
      </c>
      <c r="H35" s="114">
        <v>3587</v>
      </c>
      <c r="I35" s="114">
        <v>3752</v>
      </c>
      <c r="J35" s="114">
        <v>3529</v>
      </c>
      <c r="K35" s="318">
        <v>-203</v>
      </c>
      <c r="L35" s="319">
        <v>-5.7523377727401535</v>
      </c>
    </row>
    <row r="36" spans="1:12" s="110" customFormat="1" ht="15" customHeight="1" x14ac:dyDescent="0.2">
      <c r="A36" s="120"/>
      <c r="B36" s="119"/>
      <c r="C36" s="258" t="s">
        <v>106</v>
      </c>
      <c r="E36" s="113">
        <v>38.424533974744435</v>
      </c>
      <c r="F36" s="114">
        <v>1278</v>
      </c>
      <c r="G36" s="114">
        <v>1334</v>
      </c>
      <c r="H36" s="114">
        <v>1362</v>
      </c>
      <c r="I36" s="114">
        <v>1446</v>
      </c>
      <c r="J36" s="114">
        <v>1325</v>
      </c>
      <c r="K36" s="318">
        <v>-47</v>
      </c>
      <c r="L36" s="116">
        <v>-3.5471698113207548</v>
      </c>
    </row>
    <row r="37" spans="1:12" s="110" customFormat="1" ht="15" customHeight="1" x14ac:dyDescent="0.2">
      <c r="A37" s="120"/>
      <c r="B37" s="119"/>
      <c r="C37" s="258" t="s">
        <v>107</v>
      </c>
      <c r="E37" s="113">
        <v>61.575466025255565</v>
      </c>
      <c r="F37" s="114">
        <v>2048</v>
      </c>
      <c r="G37" s="114">
        <v>2157</v>
      </c>
      <c r="H37" s="114">
        <v>2225</v>
      </c>
      <c r="I37" s="114">
        <v>2306</v>
      </c>
      <c r="J37" s="140">
        <v>2204</v>
      </c>
      <c r="K37" s="114">
        <v>-156</v>
      </c>
      <c r="L37" s="116">
        <v>-7.0780399274047188</v>
      </c>
    </row>
    <row r="38" spans="1:12" s="110" customFormat="1" ht="15" customHeight="1" x14ac:dyDescent="0.2">
      <c r="A38" s="120"/>
      <c r="B38" s="119" t="s">
        <v>328</v>
      </c>
      <c r="C38" s="258"/>
      <c r="E38" s="113">
        <v>55.906593406593409</v>
      </c>
      <c r="F38" s="114">
        <v>9361</v>
      </c>
      <c r="G38" s="114">
        <v>9751</v>
      </c>
      <c r="H38" s="114">
        <v>9841</v>
      </c>
      <c r="I38" s="114">
        <v>9879</v>
      </c>
      <c r="J38" s="140">
        <v>9689</v>
      </c>
      <c r="K38" s="114">
        <v>-328</v>
      </c>
      <c r="L38" s="116">
        <v>-3.3852822788729489</v>
      </c>
    </row>
    <row r="39" spans="1:12" s="110" customFormat="1" ht="15" customHeight="1" x14ac:dyDescent="0.2">
      <c r="A39" s="120"/>
      <c r="B39" s="119"/>
      <c r="C39" s="258" t="s">
        <v>106</v>
      </c>
      <c r="E39" s="113">
        <v>40.433714346757824</v>
      </c>
      <c r="F39" s="115">
        <v>3785</v>
      </c>
      <c r="G39" s="114">
        <v>3938</v>
      </c>
      <c r="H39" s="114">
        <v>3986</v>
      </c>
      <c r="I39" s="114">
        <v>3990</v>
      </c>
      <c r="J39" s="140">
        <v>3871</v>
      </c>
      <c r="K39" s="114">
        <v>-86</v>
      </c>
      <c r="L39" s="116">
        <v>-2.2216481529320591</v>
      </c>
    </row>
    <row r="40" spans="1:12" s="110" customFormat="1" ht="15" customHeight="1" x14ac:dyDescent="0.2">
      <c r="A40" s="120"/>
      <c r="B40" s="119"/>
      <c r="C40" s="258" t="s">
        <v>107</v>
      </c>
      <c r="E40" s="113">
        <v>59.566285653242176</v>
      </c>
      <c r="F40" s="115">
        <v>5576</v>
      </c>
      <c r="G40" s="114">
        <v>5813</v>
      </c>
      <c r="H40" s="114">
        <v>5855</v>
      </c>
      <c r="I40" s="114">
        <v>5889</v>
      </c>
      <c r="J40" s="140">
        <v>5818</v>
      </c>
      <c r="K40" s="114">
        <v>-242</v>
      </c>
      <c r="L40" s="116">
        <v>-4.1595049845307663</v>
      </c>
    </row>
    <row r="41" spans="1:12" s="110" customFormat="1" ht="15" customHeight="1" x14ac:dyDescent="0.2">
      <c r="A41" s="120"/>
      <c r="B41" s="320" t="s">
        <v>516</v>
      </c>
      <c r="C41" s="258"/>
      <c r="E41" s="113">
        <v>5.6378404204491162</v>
      </c>
      <c r="F41" s="115">
        <v>944</v>
      </c>
      <c r="G41" s="114">
        <v>950</v>
      </c>
      <c r="H41" s="114">
        <v>962</v>
      </c>
      <c r="I41" s="114">
        <v>968</v>
      </c>
      <c r="J41" s="140">
        <v>905</v>
      </c>
      <c r="K41" s="114">
        <v>39</v>
      </c>
      <c r="L41" s="116">
        <v>4.3093922651933703</v>
      </c>
    </row>
    <row r="42" spans="1:12" s="110" customFormat="1" ht="15" customHeight="1" x14ac:dyDescent="0.2">
      <c r="A42" s="120"/>
      <c r="B42" s="119"/>
      <c r="C42" s="268" t="s">
        <v>106</v>
      </c>
      <c r="D42" s="182"/>
      <c r="E42" s="113">
        <v>43.008474576271183</v>
      </c>
      <c r="F42" s="115">
        <v>406</v>
      </c>
      <c r="G42" s="114">
        <v>409</v>
      </c>
      <c r="H42" s="114">
        <v>412</v>
      </c>
      <c r="I42" s="114">
        <v>411</v>
      </c>
      <c r="J42" s="140">
        <v>385</v>
      </c>
      <c r="K42" s="114">
        <v>21</v>
      </c>
      <c r="L42" s="116">
        <v>5.4545454545454541</v>
      </c>
    </row>
    <row r="43" spans="1:12" s="110" customFormat="1" ht="15" customHeight="1" x14ac:dyDescent="0.2">
      <c r="A43" s="120"/>
      <c r="B43" s="119"/>
      <c r="C43" s="268" t="s">
        <v>107</v>
      </c>
      <c r="D43" s="182"/>
      <c r="E43" s="113">
        <v>56.991525423728817</v>
      </c>
      <c r="F43" s="115">
        <v>538</v>
      </c>
      <c r="G43" s="114">
        <v>541</v>
      </c>
      <c r="H43" s="114">
        <v>550</v>
      </c>
      <c r="I43" s="114">
        <v>557</v>
      </c>
      <c r="J43" s="140">
        <v>520</v>
      </c>
      <c r="K43" s="114">
        <v>18</v>
      </c>
      <c r="L43" s="116">
        <v>3.4615384615384617</v>
      </c>
    </row>
    <row r="44" spans="1:12" s="110" customFormat="1" ht="15" customHeight="1" x14ac:dyDescent="0.2">
      <c r="A44" s="120"/>
      <c r="B44" s="119" t="s">
        <v>205</v>
      </c>
      <c r="C44" s="268"/>
      <c r="D44" s="182"/>
      <c r="E44" s="113">
        <v>18.591734352603918</v>
      </c>
      <c r="F44" s="115">
        <v>3113</v>
      </c>
      <c r="G44" s="114">
        <v>3407</v>
      </c>
      <c r="H44" s="114">
        <v>3514</v>
      </c>
      <c r="I44" s="114">
        <v>3555</v>
      </c>
      <c r="J44" s="140">
        <v>3516</v>
      </c>
      <c r="K44" s="114">
        <v>-403</v>
      </c>
      <c r="L44" s="116">
        <v>-11.46188850967008</v>
      </c>
    </row>
    <row r="45" spans="1:12" s="110" customFormat="1" ht="15" customHeight="1" x14ac:dyDescent="0.2">
      <c r="A45" s="120"/>
      <c r="B45" s="119"/>
      <c r="C45" s="268" t="s">
        <v>106</v>
      </c>
      <c r="D45" s="182"/>
      <c r="E45" s="113">
        <v>33.279794410536461</v>
      </c>
      <c r="F45" s="115">
        <v>1036</v>
      </c>
      <c r="G45" s="114">
        <v>1146</v>
      </c>
      <c r="H45" s="114">
        <v>1197</v>
      </c>
      <c r="I45" s="114">
        <v>1194</v>
      </c>
      <c r="J45" s="140">
        <v>1180</v>
      </c>
      <c r="K45" s="114">
        <v>-144</v>
      </c>
      <c r="L45" s="116">
        <v>-12.203389830508474</v>
      </c>
    </row>
    <row r="46" spans="1:12" s="110" customFormat="1" ht="15" customHeight="1" x14ac:dyDescent="0.2">
      <c r="A46" s="123"/>
      <c r="B46" s="124"/>
      <c r="C46" s="260" t="s">
        <v>107</v>
      </c>
      <c r="D46" s="261"/>
      <c r="E46" s="125">
        <v>66.720205589463546</v>
      </c>
      <c r="F46" s="143">
        <v>2077</v>
      </c>
      <c r="G46" s="144">
        <v>2261</v>
      </c>
      <c r="H46" s="144">
        <v>2317</v>
      </c>
      <c r="I46" s="144">
        <v>2361</v>
      </c>
      <c r="J46" s="145">
        <v>2336</v>
      </c>
      <c r="K46" s="144">
        <v>-259</v>
      </c>
      <c r="L46" s="146">
        <v>-11.087328767123287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16744</v>
      </c>
      <c r="E11" s="114">
        <v>17599</v>
      </c>
      <c r="F11" s="114">
        <v>17904</v>
      </c>
      <c r="G11" s="114">
        <v>18154</v>
      </c>
      <c r="H11" s="140">
        <v>17639</v>
      </c>
      <c r="I11" s="115">
        <v>-895</v>
      </c>
      <c r="J11" s="116">
        <v>-5.0739837859289079</v>
      </c>
    </row>
    <row r="12" spans="1:15" s="110" customFormat="1" ht="24.95" customHeight="1" x14ac:dyDescent="0.2">
      <c r="A12" s="193" t="s">
        <v>132</v>
      </c>
      <c r="B12" s="194" t="s">
        <v>133</v>
      </c>
      <c r="C12" s="113">
        <v>2.3769708552317246</v>
      </c>
      <c r="D12" s="115">
        <v>398</v>
      </c>
      <c r="E12" s="114">
        <v>403</v>
      </c>
      <c r="F12" s="114">
        <v>407</v>
      </c>
      <c r="G12" s="114">
        <v>410</v>
      </c>
      <c r="H12" s="140">
        <v>396</v>
      </c>
      <c r="I12" s="115">
        <v>2</v>
      </c>
      <c r="J12" s="116">
        <v>0.50505050505050508</v>
      </c>
    </row>
    <row r="13" spans="1:15" s="110" customFormat="1" ht="24.95" customHeight="1" x14ac:dyDescent="0.2">
      <c r="A13" s="193" t="s">
        <v>134</v>
      </c>
      <c r="B13" s="199" t="s">
        <v>214</v>
      </c>
      <c r="C13" s="113">
        <v>0.3045867176301959</v>
      </c>
      <c r="D13" s="115">
        <v>51</v>
      </c>
      <c r="E13" s="114">
        <v>51</v>
      </c>
      <c r="F13" s="114">
        <v>57</v>
      </c>
      <c r="G13" s="114">
        <v>60</v>
      </c>
      <c r="H13" s="140">
        <v>63</v>
      </c>
      <c r="I13" s="115">
        <v>-12</v>
      </c>
      <c r="J13" s="116">
        <v>-19.047619047619047</v>
      </c>
    </row>
    <row r="14" spans="1:15" s="287" customFormat="1" ht="24.95" customHeight="1" x14ac:dyDescent="0.2">
      <c r="A14" s="193" t="s">
        <v>215</v>
      </c>
      <c r="B14" s="199" t="s">
        <v>137</v>
      </c>
      <c r="C14" s="113">
        <v>7.2861920688007649</v>
      </c>
      <c r="D14" s="115">
        <v>1220</v>
      </c>
      <c r="E14" s="114">
        <v>1307</v>
      </c>
      <c r="F14" s="114">
        <v>1338</v>
      </c>
      <c r="G14" s="114">
        <v>1368</v>
      </c>
      <c r="H14" s="140">
        <v>1341</v>
      </c>
      <c r="I14" s="115">
        <v>-121</v>
      </c>
      <c r="J14" s="116">
        <v>-9.0231170768083526</v>
      </c>
      <c r="K14" s="110"/>
      <c r="L14" s="110"/>
      <c r="M14" s="110"/>
      <c r="N14" s="110"/>
      <c r="O14" s="110"/>
    </row>
    <row r="15" spans="1:15" s="110" customFormat="1" ht="24.95" customHeight="1" x14ac:dyDescent="0.2">
      <c r="A15" s="193" t="s">
        <v>216</v>
      </c>
      <c r="B15" s="199" t="s">
        <v>217</v>
      </c>
      <c r="C15" s="113">
        <v>2.9801720019111322</v>
      </c>
      <c r="D15" s="115">
        <v>499</v>
      </c>
      <c r="E15" s="114">
        <v>559</v>
      </c>
      <c r="F15" s="114">
        <v>575</v>
      </c>
      <c r="G15" s="114">
        <v>577</v>
      </c>
      <c r="H15" s="140">
        <v>567</v>
      </c>
      <c r="I15" s="115">
        <v>-68</v>
      </c>
      <c r="J15" s="116">
        <v>-11.99294532627866</v>
      </c>
    </row>
    <row r="16" spans="1:15" s="287" customFormat="1" ht="24.95" customHeight="1" x14ac:dyDescent="0.2">
      <c r="A16" s="193" t="s">
        <v>218</v>
      </c>
      <c r="B16" s="199" t="s">
        <v>141</v>
      </c>
      <c r="C16" s="113">
        <v>2.6994744386048732</v>
      </c>
      <c r="D16" s="115">
        <v>452</v>
      </c>
      <c r="E16" s="114">
        <v>466</v>
      </c>
      <c r="F16" s="114">
        <v>474</v>
      </c>
      <c r="G16" s="114">
        <v>503</v>
      </c>
      <c r="H16" s="140">
        <v>492</v>
      </c>
      <c r="I16" s="115">
        <v>-40</v>
      </c>
      <c r="J16" s="116">
        <v>-8.1300813008130088</v>
      </c>
      <c r="K16" s="110"/>
      <c r="L16" s="110"/>
      <c r="M16" s="110"/>
      <c r="N16" s="110"/>
      <c r="O16" s="110"/>
    </row>
    <row r="17" spans="1:15" s="110" customFormat="1" ht="24.95" customHeight="1" x14ac:dyDescent="0.2">
      <c r="A17" s="193" t="s">
        <v>142</v>
      </c>
      <c r="B17" s="199" t="s">
        <v>220</v>
      </c>
      <c r="C17" s="113">
        <v>1.6065456282847588</v>
      </c>
      <c r="D17" s="115">
        <v>269</v>
      </c>
      <c r="E17" s="114">
        <v>282</v>
      </c>
      <c r="F17" s="114">
        <v>289</v>
      </c>
      <c r="G17" s="114">
        <v>288</v>
      </c>
      <c r="H17" s="140">
        <v>282</v>
      </c>
      <c r="I17" s="115">
        <v>-13</v>
      </c>
      <c r="J17" s="116">
        <v>-4.6099290780141846</v>
      </c>
    </row>
    <row r="18" spans="1:15" s="287" customFormat="1" ht="24.95" customHeight="1" x14ac:dyDescent="0.2">
      <c r="A18" s="201" t="s">
        <v>144</v>
      </c>
      <c r="B18" s="202" t="s">
        <v>145</v>
      </c>
      <c r="C18" s="113">
        <v>5.6677018633540373</v>
      </c>
      <c r="D18" s="115">
        <v>949</v>
      </c>
      <c r="E18" s="114">
        <v>980</v>
      </c>
      <c r="F18" s="114">
        <v>1000</v>
      </c>
      <c r="G18" s="114">
        <v>983</v>
      </c>
      <c r="H18" s="140">
        <v>973</v>
      </c>
      <c r="I18" s="115">
        <v>-24</v>
      </c>
      <c r="J18" s="116">
        <v>-2.4665981500513876</v>
      </c>
      <c r="K18" s="110"/>
      <c r="L18" s="110"/>
      <c r="M18" s="110"/>
      <c r="N18" s="110"/>
      <c r="O18" s="110"/>
    </row>
    <row r="19" spans="1:15" s="110" customFormat="1" ht="24.95" customHeight="1" x14ac:dyDescent="0.2">
      <c r="A19" s="193" t="s">
        <v>146</v>
      </c>
      <c r="B19" s="199" t="s">
        <v>147</v>
      </c>
      <c r="C19" s="113">
        <v>19.463688485427618</v>
      </c>
      <c r="D19" s="115">
        <v>3259</v>
      </c>
      <c r="E19" s="114">
        <v>3325</v>
      </c>
      <c r="F19" s="114">
        <v>3309</v>
      </c>
      <c r="G19" s="114">
        <v>3338</v>
      </c>
      <c r="H19" s="140">
        <v>3294</v>
      </c>
      <c r="I19" s="115">
        <v>-35</v>
      </c>
      <c r="J19" s="116">
        <v>-1.0625379477838495</v>
      </c>
    </row>
    <row r="20" spans="1:15" s="287" customFormat="1" ht="24.95" customHeight="1" x14ac:dyDescent="0.2">
      <c r="A20" s="193" t="s">
        <v>148</v>
      </c>
      <c r="B20" s="199" t="s">
        <v>149</v>
      </c>
      <c r="C20" s="113">
        <v>5.7692307692307692</v>
      </c>
      <c r="D20" s="115">
        <v>966</v>
      </c>
      <c r="E20" s="114">
        <v>1028</v>
      </c>
      <c r="F20" s="114">
        <v>1048</v>
      </c>
      <c r="G20" s="114">
        <v>1025</v>
      </c>
      <c r="H20" s="140">
        <v>1010</v>
      </c>
      <c r="I20" s="115">
        <v>-44</v>
      </c>
      <c r="J20" s="116">
        <v>-4.3564356435643568</v>
      </c>
      <c r="K20" s="110"/>
      <c r="L20" s="110"/>
      <c r="M20" s="110"/>
      <c r="N20" s="110"/>
      <c r="O20" s="110"/>
    </row>
    <row r="21" spans="1:15" s="110" customFormat="1" ht="24.95" customHeight="1" x14ac:dyDescent="0.2">
      <c r="A21" s="201" t="s">
        <v>150</v>
      </c>
      <c r="B21" s="202" t="s">
        <v>151</v>
      </c>
      <c r="C21" s="113">
        <v>9.3884376493072139</v>
      </c>
      <c r="D21" s="115">
        <v>1572</v>
      </c>
      <c r="E21" s="114">
        <v>1903</v>
      </c>
      <c r="F21" s="114">
        <v>2055</v>
      </c>
      <c r="G21" s="114">
        <v>2167</v>
      </c>
      <c r="H21" s="140">
        <v>1858</v>
      </c>
      <c r="I21" s="115">
        <v>-286</v>
      </c>
      <c r="J21" s="116">
        <v>-15.392895586652314</v>
      </c>
    </row>
    <row r="22" spans="1:15" s="110" customFormat="1" ht="24.95" customHeight="1" x14ac:dyDescent="0.2">
      <c r="A22" s="201" t="s">
        <v>152</v>
      </c>
      <c r="B22" s="199" t="s">
        <v>153</v>
      </c>
      <c r="C22" s="113">
        <v>0.77042522694696602</v>
      </c>
      <c r="D22" s="115">
        <v>129</v>
      </c>
      <c r="E22" s="114">
        <v>138</v>
      </c>
      <c r="F22" s="114">
        <v>140</v>
      </c>
      <c r="G22" s="114">
        <v>151</v>
      </c>
      <c r="H22" s="140">
        <v>151</v>
      </c>
      <c r="I22" s="115">
        <v>-22</v>
      </c>
      <c r="J22" s="116">
        <v>-14.569536423841059</v>
      </c>
    </row>
    <row r="23" spans="1:15" s="110" customFormat="1" ht="24.95" customHeight="1" x14ac:dyDescent="0.2">
      <c r="A23" s="193" t="s">
        <v>154</v>
      </c>
      <c r="B23" s="199" t="s">
        <v>155</v>
      </c>
      <c r="C23" s="113">
        <v>1.3019589106545628</v>
      </c>
      <c r="D23" s="115">
        <v>218</v>
      </c>
      <c r="E23" s="114">
        <v>223</v>
      </c>
      <c r="F23" s="114">
        <v>219</v>
      </c>
      <c r="G23" s="114">
        <v>217</v>
      </c>
      <c r="H23" s="140">
        <v>220</v>
      </c>
      <c r="I23" s="115">
        <v>-2</v>
      </c>
      <c r="J23" s="116">
        <v>-0.90909090909090906</v>
      </c>
    </row>
    <row r="24" spans="1:15" s="110" customFormat="1" ht="24.95" customHeight="1" x14ac:dyDescent="0.2">
      <c r="A24" s="193" t="s">
        <v>156</v>
      </c>
      <c r="B24" s="199" t="s">
        <v>221</v>
      </c>
      <c r="C24" s="113">
        <v>8.0805064500716668</v>
      </c>
      <c r="D24" s="115">
        <v>1353</v>
      </c>
      <c r="E24" s="114">
        <v>1355</v>
      </c>
      <c r="F24" s="114">
        <v>1357</v>
      </c>
      <c r="G24" s="114">
        <v>1341</v>
      </c>
      <c r="H24" s="140">
        <v>1336</v>
      </c>
      <c r="I24" s="115">
        <v>17</v>
      </c>
      <c r="J24" s="116">
        <v>1.2724550898203593</v>
      </c>
    </row>
    <row r="25" spans="1:15" s="110" customFormat="1" ht="24.95" customHeight="1" x14ac:dyDescent="0.2">
      <c r="A25" s="193" t="s">
        <v>222</v>
      </c>
      <c r="B25" s="204" t="s">
        <v>159</v>
      </c>
      <c r="C25" s="113">
        <v>10.535117056856187</v>
      </c>
      <c r="D25" s="115">
        <v>1764</v>
      </c>
      <c r="E25" s="114">
        <v>1883</v>
      </c>
      <c r="F25" s="114">
        <v>1932</v>
      </c>
      <c r="G25" s="114">
        <v>1962</v>
      </c>
      <c r="H25" s="140">
        <v>1959</v>
      </c>
      <c r="I25" s="115">
        <v>-195</v>
      </c>
      <c r="J25" s="116">
        <v>-9.9540581929555891</v>
      </c>
    </row>
    <row r="26" spans="1:15" s="110" customFormat="1" ht="24.95" customHeight="1" x14ac:dyDescent="0.2">
      <c r="A26" s="201">
        <v>782.78300000000002</v>
      </c>
      <c r="B26" s="203" t="s">
        <v>160</v>
      </c>
      <c r="C26" s="113">
        <v>0.72264691829909222</v>
      </c>
      <c r="D26" s="115">
        <v>121</v>
      </c>
      <c r="E26" s="114">
        <v>135</v>
      </c>
      <c r="F26" s="114">
        <v>144</v>
      </c>
      <c r="G26" s="114">
        <v>151</v>
      </c>
      <c r="H26" s="140">
        <v>156</v>
      </c>
      <c r="I26" s="115">
        <v>-35</v>
      </c>
      <c r="J26" s="116">
        <v>-22.435897435897434</v>
      </c>
    </row>
    <row r="27" spans="1:15" s="110" customFormat="1" ht="24.95" customHeight="1" x14ac:dyDescent="0.2">
      <c r="A27" s="193" t="s">
        <v>161</v>
      </c>
      <c r="B27" s="199" t="s">
        <v>162</v>
      </c>
      <c r="C27" s="113">
        <v>1.3258480649784998</v>
      </c>
      <c r="D27" s="115">
        <v>222</v>
      </c>
      <c r="E27" s="114">
        <v>228</v>
      </c>
      <c r="F27" s="114">
        <v>263</v>
      </c>
      <c r="G27" s="114">
        <v>267</v>
      </c>
      <c r="H27" s="140">
        <v>214</v>
      </c>
      <c r="I27" s="115">
        <v>8</v>
      </c>
      <c r="J27" s="116">
        <v>3.7383177570093458</v>
      </c>
    </row>
    <row r="28" spans="1:15" s="110" customFormat="1" ht="24.95" customHeight="1" x14ac:dyDescent="0.2">
      <c r="A28" s="193" t="s">
        <v>163</v>
      </c>
      <c r="B28" s="199" t="s">
        <v>164</v>
      </c>
      <c r="C28" s="113">
        <v>1.9827998088867653</v>
      </c>
      <c r="D28" s="115">
        <v>332</v>
      </c>
      <c r="E28" s="114">
        <v>350</v>
      </c>
      <c r="F28" s="114">
        <v>325</v>
      </c>
      <c r="G28" s="114">
        <v>354</v>
      </c>
      <c r="H28" s="140">
        <v>350</v>
      </c>
      <c r="I28" s="115">
        <v>-18</v>
      </c>
      <c r="J28" s="116">
        <v>-5.1428571428571432</v>
      </c>
    </row>
    <row r="29" spans="1:15" s="110" customFormat="1" ht="24.95" customHeight="1" x14ac:dyDescent="0.2">
      <c r="A29" s="193">
        <v>86</v>
      </c>
      <c r="B29" s="199" t="s">
        <v>165</v>
      </c>
      <c r="C29" s="113">
        <v>5.9065934065934069</v>
      </c>
      <c r="D29" s="115">
        <v>989</v>
      </c>
      <c r="E29" s="114">
        <v>1008</v>
      </c>
      <c r="F29" s="114">
        <v>1032</v>
      </c>
      <c r="G29" s="114">
        <v>1063</v>
      </c>
      <c r="H29" s="140">
        <v>1055</v>
      </c>
      <c r="I29" s="115">
        <v>-66</v>
      </c>
      <c r="J29" s="116">
        <v>-6.2559241706161135</v>
      </c>
    </row>
    <row r="30" spans="1:15" s="110" customFormat="1" ht="24.95" customHeight="1" x14ac:dyDescent="0.2">
      <c r="A30" s="193">
        <v>87.88</v>
      </c>
      <c r="B30" s="204" t="s">
        <v>166</v>
      </c>
      <c r="C30" s="113">
        <v>7.5011944577161964</v>
      </c>
      <c r="D30" s="115">
        <v>1256</v>
      </c>
      <c r="E30" s="114">
        <v>1256</v>
      </c>
      <c r="F30" s="114">
        <v>1244</v>
      </c>
      <c r="G30" s="114">
        <v>1285</v>
      </c>
      <c r="H30" s="140">
        <v>1286</v>
      </c>
      <c r="I30" s="115">
        <v>-30</v>
      </c>
      <c r="J30" s="116">
        <v>-2.3328149300155521</v>
      </c>
    </row>
    <row r="31" spans="1:15" s="110" customFormat="1" ht="24.95" customHeight="1" x14ac:dyDescent="0.2">
      <c r="A31" s="193" t="s">
        <v>167</v>
      </c>
      <c r="B31" s="199" t="s">
        <v>168</v>
      </c>
      <c r="C31" s="113">
        <v>11.616101290014333</v>
      </c>
      <c r="D31" s="115">
        <v>1945</v>
      </c>
      <c r="E31" s="114">
        <v>2026</v>
      </c>
      <c r="F31" s="114">
        <v>2034</v>
      </c>
      <c r="G31" s="114">
        <v>2012</v>
      </c>
      <c r="H31" s="140">
        <v>1977</v>
      </c>
      <c r="I31" s="115">
        <v>-32</v>
      </c>
      <c r="J31" s="116">
        <v>-1.6186140617096612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2.3769708552317246</v>
      </c>
      <c r="D34" s="115">
        <v>398</v>
      </c>
      <c r="E34" s="114">
        <v>403</v>
      </c>
      <c r="F34" s="114">
        <v>407</v>
      </c>
      <c r="G34" s="114">
        <v>410</v>
      </c>
      <c r="H34" s="140">
        <v>396</v>
      </c>
      <c r="I34" s="115">
        <v>2</v>
      </c>
      <c r="J34" s="116">
        <v>0.50505050505050508</v>
      </c>
    </row>
    <row r="35" spans="1:10" s="110" customFormat="1" ht="24.95" customHeight="1" x14ac:dyDescent="0.2">
      <c r="A35" s="292" t="s">
        <v>171</v>
      </c>
      <c r="B35" s="293" t="s">
        <v>172</v>
      </c>
      <c r="C35" s="113">
        <v>13.258480649784998</v>
      </c>
      <c r="D35" s="115">
        <v>2220</v>
      </c>
      <c r="E35" s="114">
        <v>2338</v>
      </c>
      <c r="F35" s="114">
        <v>2395</v>
      </c>
      <c r="G35" s="114">
        <v>2411</v>
      </c>
      <c r="H35" s="140">
        <v>2377</v>
      </c>
      <c r="I35" s="115">
        <v>-157</v>
      </c>
      <c r="J35" s="116">
        <v>-6.6049642406394611</v>
      </c>
    </row>
    <row r="36" spans="1:10" s="110" customFormat="1" ht="24.95" customHeight="1" x14ac:dyDescent="0.2">
      <c r="A36" s="294" t="s">
        <v>173</v>
      </c>
      <c r="B36" s="295" t="s">
        <v>174</v>
      </c>
      <c r="C36" s="125">
        <v>84.364548494983282</v>
      </c>
      <c r="D36" s="143">
        <v>14126</v>
      </c>
      <c r="E36" s="144">
        <v>14858</v>
      </c>
      <c r="F36" s="144">
        <v>15102</v>
      </c>
      <c r="G36" s="144">
        <v>15333</v>
      </c>
      <c r="H36" s="145">
        <v>14866</v>
      </c>
      <c r="I36" s="143">
        <v>-740</v>
      </c>
      <c r="J36" s="146">
        <v>-4.9778016951432802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16744</v>
      </c>
      <c r="F11" s="264">
        <v>17599</v>
      </c>
      <c r="G11" s="264">
        <v>17904</v>
      </c>
      <c r="H11" s="264">
        <v>18154</v>
      </c>
      <c r="I11" s="265">
        <v>17639</v>
      </c>
      <c r="J11" s="263">
        <v>-895</v>
      </c>
      <c r="K11" s="266">
        <v>-5.0739837859289079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44.583134257047298</v>
      </c>
      <c r="E13" s="115">
        <v>7465</v>
      </c>
      <c r="F13" s="114">
        <v>7831</v>
      </c>
      <c r="G13" s="114">
        <v>8029</v>
      </c>
      <c r="H13" s="114">
        <v>8096</v>
      </c>
      <c r="I13" s="140">
        <v>7919</v>
      </c>
      <c r="J13" s="115">
        <v>-454</v>
      </c>
      <c r="K13" s="116">
        <v>-5.7330471019068066</v>
      </c>
    </row>
    <row r="14" spans="1:15" ht="15.95" customHeight="1" x14ac:dyDescent="0.2">
      <c r="A14" s="306" t="s">
        <v>230</v>
      </c>
      <c r="B14" s="307"/>
      <c r="C14" s="308"/>
      <c r="D14" s="113">
        <v>44.577161968466314</v>
      </c>
      <c r="E14" s="115">
        <v>7464</v>
      </c>
      <c r="F14" s="114">
        <v>7898</v>
      </c>
      <c r="G14" s="114">
        <v>8033</v>
      </c>
      <c r="H14" s="114">
        <v>8192</v>
      </c>
      <c r="I14" s="140">
        <v>7897</v>
      </c>
      <c r="J14" s="115">
        <v>-433</v>
      </c>
      <c r="K14" s="116">
        <v>-5.4830948461441054</v>
      </c>
    </row>
    <row r="15" spans="1:15" ht="15.95" customHeight="1" x14ac:dyDescent="0.2">
      <c r="A15" s="306" t="s">
        <v>231</v>
      </c>
      <c r="B15" s="307"/>
      <c r="C15" s="308"/>
      <c r="D15" s="113">
        <v>4.2283803153368371</v>
      </c>
      <c r="E15" s="115">
        <v>708</v>
      </c>
      <c r="F15" s="114">
        <v>737</v>
      </c>
      <c r="G15" s="114">
        <v>717</v>
      </c>
      <c r="H15" s="114">
        <v>732</v>
      </c>
      <c r="I15" s="140">
        <v>713</v>
      </c>
      <c r="J15" s="115">
        <v>-5</v>
      </c>
      <c r="K15" s="116">
        <v>-0.70126227208976155</v>
      </c>
    </row>
    <row r="16" spans="1:15" ht="15.95" customHeight="1" x14ac:dyDescent="0.2">
      <c r="A16" s="306" t="s">
        <v>232</v>
      </c>
      <c r="B16" s="307"/>
      <c r="C16" s="308"/>
      <c r="D16" s="113">
        <v>2.4307214524605829</v>
      </c>
      <c r="E16" s="115">
        <v>407</v>
      </c>
      <c r="F16" s="114">
        <v>407</v>
      </c>
      <c r="G16" s="114">
        <v>401</v>
      </c>
      <c r="H16" s="114">
        <v>397</v>
      </c>
      <c r="I16" s="140">
        <v>399</v>
      </c>
      <c r="J16" s="115">
        <v>8</v>
      </c>
      <c r="K16" s="116">
        <v>2.0050125313283207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1.6184902054467272</v>
      </c>
      <c r="E18" s="115">
        <v>271</v>
      </c>
      <c r="F18" s="114">
        <v>257</v>
      </c>
      <c r="G18" s="114">
        <v>261</v>
      </c>
      <c r="H18" s="114">
        <v>273</v>
      </c>
      <c r="I18" s="140">
        <v>256</v>
      </c>
      <c r="J18" s="115">
        <v>15</v>
      </c>
      <c r="K18" s="116">
        <v>5.859375</v>
      </c>
    </row>
    <row r="19" spans="1:11" ht="14.1" customHeight="1" x14ac:dyDescent="0.2">
      <c r="A19" s="306" t="s">
        <v>235</v>
      </c>
      <c r="B19" s="307" t="s">
        <v>236</v>
      </c>
      <c r="C19" s="308"/>
      <c r="D19" s="113">
        <v>1.1884854276158623</v>
      </c>
      <c r="E19" s="115">
        <v>199</v>
      </c>
      <c r="F19" s="114">
        <v>185</v>
      </c>
      <c r="G19" s="114">
        <v>188</v>
      </c>
      <c r="H19" s="114">
        <v>195</v>
      </c>
      <c r="I19" s="140">
        <v>189</v>
      </c>
      <c r="J19" s="115">
        <v>10</v>
      </c>
      <c r="K19" s="116">
        <v>5.2910052910052912</v>
      </c>
    </row>
    <row r="20" spans="1:11" ht="14.1" customHeight="1" x14ac:dyDescent="0.2">
      <c r="A20" s="306">
        <v>12</v>
      </c>
      <c r="B20" s="307" t="s">
        <v>237</v>
      </c>
      <c r="C20" s="308"/>
      <c r="D20" s="113">
        <v>1.6065456282847588</v>
      </c>
      <c r="E20" s="115">
        <v>269</v>
      </c>
      <c r="F20" s="114">
        <v>283</v>
      </c>
      <c r="G20" s="114">
        <v>318</v>
      </c>
      <c r="H20" s="114">
        <v>307</v>
      </c>
      <c r="I20" s="140">
        <v>267</v>
      </c>
      <c r="J20" s="115">
        <v>2</v>
      </c>
      <c r="K20" s="116">
        <v>0.74906367041198507</v>
      </c>
    </row>
    <row r="21" spans="1:11" ht="14.1" customHeight="1" x14ac:dyDescent="0.2">
      <c r="A21" s="306">
        <v>21</v>
      </c>
      <c r="B21" s="307" t="s">
        <v>238</v>
      </c>
      <c r="C21" s="308"/>
      <c r="D21" s="113">
        <v>0.1612517916865743</v>
      </c>
      <c r="E21" s="115">
        <v>27</v>
      </c>
      <c r="F21" s="114">
        <v>30</v>
      </c>
      <c r="G21" s="114">
        <v>32</v>
      </c>
      <c r="H21" s="114">
        <v>33</v>
      </c>
      <c r="I21" s="140">
        <v>28</v>
      </c>
      <c r="J21" s="115">
        <v>-1</v>
      </c>
      <c r="K21" s="116">
        <v>-3.5714285714285716</v>
      </c>
    </row>
    <row r="22" spans="1:11" ht="14.1" customHeight="1" x14ac:dyDescent="0.2">
      <c r="A22" s="306">
        <v>22</v>
      </c>
      <c r="B22" s="307" t="s">
        <v>239</v>
      </c>
      <c r="C22" s="308"/>
      <c r="D22" s="113">
        <v>0.93167701863354035</v>
      </c>
      <c r="E22" s="115">
        <v>156</v>
      </c>
      <c r="F22" s="114">
        <v>165</v>
      </c>
      <c r="G22" s="114">
        <v>166</v>
      </c>
      <c r="H22" s="114">
        <v>173</v>
      </c>
      <c r="I22" s="140">
        <v>172</v>
      </c>
      <c r="J22" s="115">
        <v>-16</v>
      </c>
      <c r="K22" s="116">
        <v>-9.3023255813953494</v>
      </c>
    </row>
    <row r="23" spans="1:11" ht="14.1" customHeight="1" x14ac:dyDescent="0.2">
      <c r="A23" s="306">
        <v>23</v>
      </c>
      <c r="B23" s="307" t="s">
        <v>240</v>
      </c>
      <c r="C23" s="308"/>
      <c r="D23" s="113">
        <v>0.28069756330625895</v>
      </c>
      <c r="E23" s="115">
        <v>47</v>
      </c>
      <c r="F23" s="114">
        <v>47</v>
      </c>
      <c r="G23" s="114">
        <v>44</v>
      </c>
      <c r="H23" s="114">
        <v>51</v>
      </c>
      <c r="I23" s="140">
        <v>48</v>
      </c>
      <c r="J23" s="115">
        <v>-1</v>
      </c>
      <c r="K23" s="116">
        <v>-2.0833333333333335</v>
      </c>
    </row>
    <row r="24" spans="1:11" ht="14.1" customHeight="1" x14ac:dyDescent="0.2">
      <c r="A24" s="306">
        <v>24</v>
      </c>
      <c r="B24" s="307" t="s">
        <v>241</v>
      </c>
      <c r="C24" s="308"/>
      <c r="D24" s="113">
        <v>0.90181557572861926</v>
      </c>
      <c r="E24" s="115">
        <v>151</v>
      </c>
      <c r="F24" s="114">
        <v>154</v>
      </c>
      <c r="G24" s="114">
        <v>156</v>
      </c>
      <c r="H24" s="114">
        <v>165</v>
      </c>
      <c r="I24" s="140">
        <v>161</v>
      </c>
      <c r="J24" s="115">
        <v>-10</v>
      </c>
      <c r="K24" s="116">
        <v>-6.2111801242236027</v>
      </c>
    </row>
    <row r="25" spans="1:11" ht="14.1" customHeight="1" x14ac:dyDescent="0.2">
      <c r="A25" s="306">
        <v>25</v>
      </c>
      <c r="B25" s="307" t="s">
        <v>242</v>
      </c>
      <c r="C25" s="308"/>
      <c r="D25" s="113">
        <v>1.4930721452460582</v>
      </c>
      <c r="E25" s="115">
        <v>250</v>
      </c>
      <c r="F25" s="114">
        <v>272</v>
      </c>
      <c r="G25" s="114">
        <v>274</v>
      </c>
      <c r="H25" s="114">
        <v>279</v>
      </c>
      <c r="I25" s="140">
        <v>280</v>
      </c>
      <c r="J25" s="115">
        <v>-30</v>
      </c>
      <c r="K25" s="116">
        <v>-10.714285714285714</v>
      </c>
    </row>
    <row r="26" spans="1:11" ht="14.1" customHeight="1" x14ac:dyDescent="0.2">
      <c r="A26" s="306">
        <v>26</v>
      </c>
      <c r="B26" s="307" t="s">
        <v>243</v>
      </c>
      <c r="C26" s="308"/>
      <c r="D26" s="113">
        <v>0.87195413282369805</v>
      </c>
      <c r="E26" s="115">
        <v>146</v>
      </c>
      <c r="F26" s="114">
        <v>157</v>
      </c>
      <c r="G26" s="114">
        <v>158</v>
      </c>
      <c r="H26" s="114">
        <v>156</v>
      </c>
      <c r="I26" s="140">
        <v>155</v>
      </c>
      <c r="J26" s="115">
        <v>-9</v>
      </c>
      <c r="K26" s="116">
        <v>-5.806451612903226</v>
      </c>
    </row>
    <row r="27" spans="1:11" ht="14.1" customHeight="1" x14ac:dyDescent="0.2">
      <c r="A27" s="306">
        <v>27</v>
      </c>
      <c r="B27" s="307" t="s">
        <v>244</v>
      </c>
      <c r="C27" s="308"/>
      <c r="D27" s="113">
        <v>0.38819875776397517</v>
      </c>
      <c r="E27" s="115">
        <v>65</v>
      </c>
      <c r="F27" s="114">
        <v>71</v>
      </c>
      <c r="G27" s="114">
        <v>65</v>
      </c>
      <c r="H27" s="114">
        <v>76</v>
      </c>
      <c r="I27" s="140">
        <v>75</v>
      </c>
      <c r="J27" s="115">
        <v>-10</v>
      </c>
      <c r="K27" s="116">
        <v>-13.333333333333334</v>
      </c>
    </row>
    <row r="28" spans="1:11" ht="14.1" customHeight="1" x14ac:dyDescent="0.2">
      <c r="A28" s="306">
        <v>28</v>
      </c>
      <c r="B28" s="307" t="s">
        <v>245</v>
      </c>
      <c r="C28" s="308"/>
      <c r="D28" s="113">
        <v>0.22694696607740086</v>
      </c>
      <c r="E28" s="115">
        <v>38</v>
      </c>
      <c r="F28" s="114">
        <v>41</v>
      </c>
      <c r="G28" s="114">
        <v>46</v>
      </c>
      <c r="H28" s="114">
        <v>51</v>
      </c>
      <c r="I28" s="140">
        <v>45</v>
      </c>
      <c r="J28" s="115">
        <v>-7</v>
      </c>
      <c r="K28" s="116">
        <v>-15.555555555555555</v>
      </c>
    </row>
    <row r="29" spans="1:11" ht="14.1" customHeight="1" x14ac:dyDescent="0.2">
      <c r="A29" s="306">
        <v>29</v>
      </c>
      <c r="B29" s="307" t="s">
        <v>246</v>
      </c>
      <c r="C29" s="308"/>
      <c r="D29" s="113">
        <v>3.0219780219780219</v>
      </c>
      <c r="E29" s="115">
        <v>506</v>
      </c>
      <c r="F29" s="114">
        <v>561</v>
      </c>
      <c r="G29" s="114">
        <v>564</v>
      </c>
      <c r="H29" s="114">
        <v>567</v>
      </c>
      <c r="I29" s="140">
        <v>527</v>
      </c>
      <c r="J29" s="115">
        <v>-21</v>
      </c>
      <c r="K29" s="116">
        <v>-3.9848197343453511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2.5621118012422359</v>
      </c>
      <c r="E31" s="115">
        <v>429</v>
      </c>
      <c r="F31" s="114">
        <v>471</v>
      </c>
      <c r="G31" s="114">
        <v>480</v>
      </c>
      <c r="H31" s="114">
        <v>491</v>
      </c>
      <c r="I31" s="140">
        <v>460</v>
      </c>
      <c r="J31" s="115">
        <v>-31</v>
      </c>
      <c r="K31" s="116">
        <v>-6.7391304347826084</v>
      </c>
    </row>
    <row r="32" spans="1:11" ht="14.1" customHeight="1" x14ac:dyDescent="0.2">
      <c r="A32" s="306">
        <v>31</v>
      </c>
      <c r="B32" s="307" t="s">
        <v>251</v>
      </c>
      <c r="C32" s="308"/>
      <c r="D32" s="113">
        <v>0.20305781175346393</v>
      </c>
      <c r="E32" s="115">
        <v>34</v>
      </c>
      <c r="F32" s="114">
        <v>35</v>
      </c>
      <c r="G32" s="114">
        <v>36</v>
      </c>
      <c r="H32" s="114">
        <v>38</v>
      </c>
      <c r="I32" s="140">
        <v>38</v>
      </c>
      <c r="J32" s="115">
        <v>-4</v>
      </c>
      <c r="K32" s="116">
        <v>-10.526315789473685</v>
      </c>
    </row>
    <row r="33" spans="1:11" ht="14.1" customHeight="1" x14ac:dyDescent="0.2">
      <c r="A33" s="306">
        <v>32</v>
      </c>
      <c r="B33" s="307" t="s">
        <v>252</v>
      </c>
      <c r="C33" s="308"/>
      <c r="D33" s="113">
        <v>1.3437649307214525</v>
      </c>
      <c r="E33" s="115">
        <v>225</v>
      </c>
      <c r="F33" s="114">
        <v>215</v>
      </c>
      <c r="G33" s="114">
        <v>239</v>
      </c>
      <c r="H33" s="114">
        <v>237</v>
      </c>
      <c r="I33" s="140">
        <v>221</v>
      </c>
      <c r="J33" s="115">
        <v>4</v>
      </c>
      <c r="K33" s="116">
        <v>1.8099547511312217</v>
      </c>
    </row>
    <row r="34" spans="1:11" ht="14.1" customHeight="1" x14ac:dyDescent="0.2">
      <c r="A34" s="306">
        <v>33</v>
      </c>
      <c r="B34" s="307" t="s">
        <v>253</v>
      </c>
      <c r="C34" s="308"/>
      <c r="D34" s="113">
        <v>0.65097945532728141</v>
      </c>
      <c r="E34" s="115">
        <v>109</v>
      </c>
      <c r="F34" s="114">
        <v>119</v>
      </c>
      <c r="G34" s="114">
        <v>123</v>
      </c>
      <c r="H34" s="114">
        <v>122</v>
      </c>
      <c r="I34" s="140">
        <v>119</v>
      </c>
      <c r="J34" s="115">
        <v>-10</v>
      </c>
      <c r="K34" s="116">
        <v>-8.4033613445378155</v>
      </c>
    </row>
    <row r="35" spans="1:11" ht="14.1" customHeight="1" x14ac:dyDescent="0.2">
      <c r="A35" s="306">
        <v>34</v>
      </c>
      <c r="B35" s="307" t="s">
        <v>254</v>
      </c>
      <c r="C35" s="308"/>
      <c r="D35" s="113">
        <v>4.4732441471571907</v>
      </c>
      <c r="E35" s="115">
        <v>749</v>
      </c>
      <c r="F35" s="114">
        <v>768</v>
      </c>
      <c r="G35" s="114">
        <v>786</v>
      </c>
      <c r="H35" s="114">
        <v>778</v>
      </c>
      <c r="I35" s="140">
        <v>758</v>
      </c>
      <c r="J35" s="115">
        <v>-9</v>
      </c>
      <c r="K35" s="116">
        <v>-1.187335092348285</v>
      </c>
    </row>
    <row r="36" spans="1:11" ht="14.1" customHeight="1" x14ac:dyDescent="0.2">
      <c r="A36" s="306">
        <v>41</v>
      </c>
      <c r="B36" s="307" t="s">
        <v>255</v>
      </c>
      <c r="C36" s="308"/>
      <c r="D36" s="113">
        <v>0.18514094601051123</v>
      </c>
      <c r="E36" s="115">
        <v>31</v>
      </c>
      <c r="F36" s="114">
        <v>28</v>
      </c>
      <c r="G36" s="114">
        <v>30</v>
      </c>
      <c r="H36" s="114">
        <v>28</v>
      </c>
      <c r="I36" s="140">
        <v>26</v>
      </c>
      <c r="J36" s="115">
        <v>5</v>
      </c>
      <c r="K36" s="116">
        <v>19.23076923076923</v>
      </c>
    </row>
    <row r="37" spans="1:11" ht="14.1" customHeight="1" x14ac:dyDescent="0.2">
      <c r="A37" s="306">
        <v>42</v>
      </c>
      <c r="B37" s="307" t="s">
        <v>256</v>
      </c>
      <c r="C37" s="308"/>
      <c r="D37" s="113">
        <v>3.58337314859054E-2</v>
      </c>
      <c r="E37" s="115">
        <v>6</v>
      </c>
      <c r="F37" s="114" t="s">
        <v>513</v>
      </c>
      <c r="G37" s="114">
        <v>6</v>
      </c>
      <c r="H37" s="114">
        <v>6</v>
      </c>
      <c r="I37" s="140">
        <v>6</v>
      </c>
      <c r="J37" s="115">
        <v>0</v>
      </c>
      <c r="K37" s="116">
        <v>0</v>
      </c>
    </row>
    <row r="38" spans="1:11" ht="14.1" customHeight="1" x14ac:dyDescent="0.2">
      <c r="A38" s="306">
        <v>43</v>
      </c>
      <c r="B38" s="307" t="s">
        <v>257</v>
      </c>
      <c r="C38" s="308"/>
      <c r="D38" s="113">
        <v>0.3045867176301959</v>
      </c>
      <c r="E38" s="115">
        <v>51</v>
      </c>
      <c r="F38" s="114">
        <v>48</v>
      </c>
      <c r="G38" s="114">
        <v>44</v>
      </c>
      <c r="H38" s="114">
        <v>45</v>
      </c>
      <c r="I38" s="140">
        <v>42</v>
      </c>
      <c r="J38" s="115">
        <v>9</v>
      </c>
      <c r="K38" s="116">
        <v>21.428571428571427</v>
      </c>
    </row>
    <row r="39" spans="1:11" ht="14.1" customHeight="1" x14ac:dyDescent="0.2">
      <c r="A39" s="306">
        <v>51</v>
      </c>
      <c r="B39" s="307" t="s">
        <v>258</v>
      </c>
      <c r="C39" s="308"/>
      <c r="D39" s="113">
        <v>5.8946488294314383</v>
      </c>
      <c r="E39" s="115">
        <v>987</v>
      </c>
      <c r="F39" s="114">
        <v>1050</v>
      </c>
      <c r="G39" s="114">
        <v>1070</v>
      </c>
      <c r="H39" s="114">
        <v>1102</v>
      </c>
      <c r="I39" s="140">
        <v>1087</v>
      </c>
      <c r="J39" s="115">
        <v>-100</v>
      </c>
      <c r="K39" s="116">
        <v>-9.1996320147194108</v>
      </c>
    </row>
    <row r="40" spans="1:11" ht="14.1" customHeight="1" x14ac:dyDescent="0.2">
      <c r="A40" s="306" t="s">
        <v>259</v>
      </c>
      <c r="B40" s="307" t="s">
        <v>260</v>
      </c>
      <c r="C40" s="308"/>
      <c r="D40" s="113">
        <v>5.7572861920688005</v>
      </c>
      <c r="E40" s="115">
        <v>964</v>
      </c>
      <c r="F40" s="114">
        <v>1023</v>
      </c>
      <c r="G40" s="114">
        <v>1047</v>
      </c>
      <c r="H40" s="114">
        <v>1077</v>
      </c>
      <c r="I40" s="140">
        <v>1063</v>
      </c>
      <c r="J40" s="115">
        <v>-99</v>
      </c>
      <c r="K40" s="116">
        <v>-9.313264346190028</v>
      </c>
    </row>
    <row r="41" spans="1:11" ht="14.1" customHeight="1" x14ac:dyDescent="0.2">
      <c r="A41" s="306"/>
      <c r="B41" s="307" t="s">
        <v>261</v>
      </c>
      <c r="C41" s="308"/>
      <c r="D41" s="113">
        <v>4.067128523650263</v>
      </c>
      <c r="E41" s="115">
        <v>681</v>
      </c>
      <c r="F41" s="114">
        <v>728</v>
      </c>
      <c r="G41" s="114">
        <v>745</v>
      </c>
      <c r="H41" s="114">
        <v>785</v>
      </c>
      <c r="I41" s="140">
        <v>782</v>
      </c>
      <c r="J41" s="115">
        <v>-101</v>
      </c>
      <c r="K41" s="116">
        <v>-12.915601023017903</v>
      </c>
    </row>
    <row r="42" spans="1:11" ht="14.1" customHeight="1" x14ac:dyDescent="0.2">
      <c r="A42" s="306">
        <v>52</v>
      </c>
      <c r="B42" s="307" t="s">
        <v>262</v>
      </c>
      <c r="C42" s="308"/>
      <c r="D42" s="113">
        <v>5.9663162924032491</v>
      </c>
      <c r="E42" s="115">
        <v>999</v>
      </c>
      <c r="F42" s="114">
        <v>1059</v>
      </c>
      <c r="G42" s="114">
        <v>1060</v>
      </c>
      <c r="H42" s="114">
        <v>1062</v>
      </c>
      <c r="I42" s="140">
        <v>1068</v>
      </c>
      <c r="J42" s="115">
        <v>-69</v>
      </c>
      <c r="K42" s="116">
        <v>-6.4606741573033704</v>
      </c>
    </row>
    <row r="43" spans="1:11" ht="14.1" customHeight="1" x14ac:dyDescent="0.2">
      <c r="A43" s="306" t="s">
        <v>263</v>
      </c>
      <c r="B43" s="307" t="s">
        <v>264</v>
      </c>
      <c r="C43" s="308"/>
      <c r="D43" s="113">
        <v>5.6497849976110848</v>
      </c>
      <c r="E43" s="115">
        <v>946</v>
      </c>
      <c r="F43" s="114">
        <v>994</v>
      </c>
      <c r="G43" s="114">
        <v>994</v>
      </c>
      <c r="H43" s="114">
        <v>1005</v>
      </c>
      <c r="I43" s="140">
        <v>1002</v>
      </c>
      <c r="J43" s="115">
        <v>-56</v>
      </c>
      <c r="K43" s="116">
        <v>-5.5888223552894214</v>
      </c>
    </row>
    <row r="44" spans="1:11" ht="14.1" customHeight="1" x14ac:dyDescent="0.2">
      <c r="A44" s="306">
        <v>53</v>
      </c>
      <c r="B44" s="307" t="s">
        <v>265</v>
      </c>
      <c r="C44" s="308"/>
      <c r="D44" s="113">
        <v>1.0272336359292882</v>
      </c>
      <c r="E44" s="115">
        <v>172</v>
      </c>
      <c r="F44" s="114">
        <v>185</v>
      </c>
      <c r="G44" s="114">
        <v>196</v>
      </c>
      <c r="H44" s="114">
        <v>202</v>
      </c>
      <c r="I44" s="140">
        <v>187</v>
      </c>
      <c r="J44" s="115">
        <v>-15</v>
      </c>
      <c r="K44" s="116">
        <v>-8.0213903743315509</v>
      </c>
    </row>
    <row r="45" spans="1:11" ht="14.1" customHeight="1" x14ac:dyDescent="0.2">
      <c r="A45" s="306" t="s">
        <v>266</v>
      </c>
      <c r="B45" s="307" t="s">
        <v>267</v>
      </c>
      <c r="C45" s="308"/>
      <c r="D45" s="113">
        <v>0.97945532728141427</v>
      </c>
      <c r="E45" s="115">
        <v>164</v>
      </c>
      <c r="F45" s="114">
        <v>177</v>
      </c>
      <c r="G45" s="114">
        <v>189</v>
      </c>
      <c r="H45" s="114">
        <v>198</v>
      </c>
      <c r="I45" s="140">
        <v>184</v>
      </c>
      <c r="J45" s="115">
        <v>-20</v>
      </c>
      <c r="K45" s="116">
        <v>-10.869565217391305</v>
      </c>
    </row>
    <row r="46" spans="1:11" ht="14.1" customHeight="1" x14ac:dyDescent="0.2">
      <c r="A46" s="306">
        <v>54</v>
      </c>
      <c r="B46" s="307" t="s">
        <v>268</v>
      </c>
      <c r="C46" s="308"/>
      <c r="D46" s="113">
        <v>11.401098901098901</v>
      </c>
      <c r="E46" s="115">
        <v>1909</v>
      </c>
      <c r="F46" s="114">
        <v>1997</v>
      </c>
      <c r="G46" s="114">
        <v>2022</v>
      </c>
      <c r="H46" s="114">
        <v>1988</v>
      </c>
      <c r="I46" s="140">
        <v>1958</v>
      </c>
      <c r="J46" s="115">
        <v>-49</v>
      </c>
      <c r="K46" s="116">
        <v>-2.5025536261491319</v>
      </c>
    </row>
    <row r="47" spans="1:11" ht="14.1" customHeight="1" x14ac:dyDescent="0.2">
      <c r="A47" s="306">
        <v>61</v>
      </c>
      <c r="B47" s="307" t="s">
        <v>269</v>
      </c>
      <c r="C47" s="308"/>
      <c r="D47" s="113">
        <v>0.6032011466794075</v>
      </c>
      <c r="E47" s="115">
        <v>101</v>
      </c>
      <c r="F47" s="114">
        <v>99</v>
      </c>
      <c r="G47" s="114">
        <v>102</v>
      </c>
      <c r="H47" s="114">
        <v>95</v>
      </c>
      <c r="I47" s="140">
        <v>94</v>
      </c>
      <c r="J47" s="115">
        <v>7</v>
      </c>
      <c r="K47" s="116">
        <v>7.4468085106382977</v>
      </c>
    </row>
    <row r="48" spans="1:11" ht="14.1" customHeight="1" x14ac:dyDescent="0.2">
      <c r="A48" s="306">
        <v>62</v>
      </c>
      <c r="B48" s="307" t="s">
        <v>270</v>
      </c>
      <c r="C48" s="308"/>
      <c r="D48" s="113">
        <v>15.88628762541806</v>
      </c>
      <c r="E48" s="115">
        <v>2660</v>
      </c>
      <c r="F48" s="114">
        <v>2798</v>
      </c>
      <c r="G48" s="114">
        <v>2851</v>
      </c>
      <c r="H48" s="114">
        <v>2869</v>
      </c>
      <c r="I48" s="140">
        <v>2796</v>
      </c>
      <c r="J48" s="115">
        <v>-136</v>
      </c>
      <c r="K48" s="116">
        <v>-4.8640915593705296</v>
      </c>
    </row>
    <row r="49" spans="1:11" ht="14.1" customHeight="1" x14ac:dyDescent="0.2">
      <c r="A49" s="306">
        <v>63</v>
      </c>
      <c r="B49" s="307" t="s">
        <v>271</v>
      </c>
      <c r="C49" s="308"/>
      <c r="D49" s="113">
        <v>8.0566172957477313</v>
      </c>
      <c r="E49" s="115">
        <v>1349</v>
      </c>
      <c r="F49" s="114">
        <v>1616</v>
      </c>
      <c r="G49" s="114">
        <v>1734</v>
      </c>
      <c r="H49" s="114">
        <v>1835</v>
      </c>
      <c r="I49" s="140">
        <v>1650</v>
      </c>
      <c r="J49" s="115">
        <v>-301</v>
      </c>
      <c r="K49" s="116">
        <v>-18.242424242424242</v>
      </c>
    </row>
    <row r="50" spans="1:11" ht="14.1" customHeight="1" x14ac:dyDescent="0.2">
      <c r="A50" s="306" t="s">
        <v>272</v>
      </c>
      <c r="B50" s="307" t="s">
        <v>273</v>
      </c>
      <c r="C50" s="308"/>
      <c r="D50" s="113">
        <v>0.86598184424271385</v>
      </c>
      <c r="E50" s="115">
        <v>145</v>
      </c>
      <c r="F50" s="114">
        <v>165</v>
      </c>
      <c r="G50" s="114">
        <v>168</v>
      </c>
      <c r="H50" s="114">
        <v>166</v>
      </c>
      <c r="I50" s="140">
        <v>165</v>
      </c>
      <c r="J50" s="115">
        <v>-20</v>
      </c>
      <c r="K50" s="116">
        <v>-12.121212121212121</v>
      </c>
    </row>
    <row r="51" spans="1:11" ht="14.1" customHeight="1" x14ac:dyDescent="0.2">
      <c r="A51" s="306" t="s">
        <v>274</v>
      </c>
      <c r="B51" s="307" t="s">
        <v>275</v>
      </c>
      <c r="C51" s="308"/>
      <c r="D51" s="113">
        <v>6.790492116579073</v>
      </c>
      <c r="E51" s="115">
        <v>1137</v>
      </c>
      <c r="F51" s="114">
        <v>1377</v>
      </c>
      <c r="G51" s="114">
        <v>1489</v>
      </c>
      <c r="H51" s="114">
        <v>1591</v>
      </c>
      <c r="I51" s="140">
        <v>1414</v>
      </c>
      <c r="J51" s="115">
        <v>-277</v>
      </c>
      <c r="K51" s="116">
        <v>-19.589816124469589</v>
      </c>
    </row>
    <row r="52" spans="1:11" ht="14.1" customHeight="1" x14ac:dyDescent="0.2">
      <c r="A52" s="306">
        <v>71</v>
      </c>
      <c r="B52" s="307" t="s">
        <v>276</v>
      </c>
      <c r="C52" s="308"/>
      <c r="D52" s="113">
        <v>12.870281892021023</v>
      </c>
      <c r="E52" s="115">
        <v>2155</v>
      </c>
      <c r="F52" s="114">
        <v>2181</v>
      </c>
      <c r="G52" s="114">
        <v>2187</v>
      </c>
      <c r="H52" s="114">
        <v>2187</v>
      </c>
      <c r="I52" s="140">
        <v>2172</v>
      </c>
      <c r="J52" s="115">
        <v>-17</v>
      </c>
      <c r="K52" s="116">
        <v>-0.78268876611418048</v>
      </c>
    </row>
    <row r="53" spans="1:11" ht="14.1" customHeight="1" x14ac:dyDescent="0.2">
      <c r="A53" s="306" t="s">
        <v>277</v>
      </c>
      <c r="B53" s="307" t="s">
        <v>278</v>
      </c>
      <c r="C53" s="308"/>
      <c r="D53" s="113">
        <v>0.6211180124223602</v>
      </c>
      <c r="E53" s="115">
        <v>104</v>
      </c>
      <c r="F53" s="114">
        <v>104</v>
      </c>
      <c r="G53" s="114">
        <v>105</v>
      </c>
      <c r="H53" s="114">
        <v>108</v>
      </c>
      <c r="I53" s="140">
        <v>97</v>
      </c>
      <c r="J53" s="115">
        <v>7</v>
      </c>
      <c r="K53" s="116">
        <v>7.2164948453608249</v>
      </c>
    </row>
    <row r="54" spans="1:11" ht="14.1" customHeight="1" x14ac:dyDescent="0.2">
      <c r="A54" s="306" t="s">
        <v>279</v>
      </c>
      <c r="B54" s="307" t="s">
        <v>280</v>
      </c>
      <c r="C54" s="308"/>
      <c r="D54" s="113">
        <v>11.908743430482561</v>
      </c>
      <c r="E54" s="115">
        <v>1994</v>
      </c>
      <c r="F54" s="114">
        <v>2020</v>
      </c>
      <c r="G54" s="114">
        <v>2022</v>
      </c>
      <c r="H54" s="114">
        <v>2018</v>
      </c>
      <c r="I54" s="140">
        <v>2012</v>
      </c>
      <c r="J54" s="115">
        <v>-18</v>
      </c>
      <c r="K54" s="116">
        <v>-0.89463220675944333</v>
      </c>
    </row>
    <row r="55" spans="1:11" ht="14.1" customHeight="1" x14ac:dyDescent="0.2">
      <c r="A55" s="306">
        <v>72</v>
      </c>
      <c r="B55" s="307" t="s">
        <v>281</v>
      </c>
      <c r="C55" s="308"/>
      <c r="D55" s="113">
        <v>1.1048733874820831</v>
      </c>
      <c r="E55" s="115">
        <v>185</v>
      </c>
      <c r="F55" s="114">
        <v>183</v>
      </c>
      <c r="G55" s="114">
        <v>176</v>
      </c>
      <c r="H55" s="114">
        <v>175</v>
      </c>
      <c r="I55" s="140">
        <v>174</v>
      </c>
      <c r="J55" s="115">
        <v>11</v>
      </c>
      <c r="K55" s="116">
        <v>6.3218390804597702</v>
      </c>
    </row>
    <row r="56" spans="1:11" ht="14.1" customHeight="1" x14ac:dyDescent="0.2">
      <c r="A56" s="306" t="s">
        <v>282</v>
      </c>
      <c r="B56" s="307" t="s">
        <v>283</v>
      </c>
      <c r="C56" s="308"/>
      <c r="D56" s="113">
        <v>0.21500238891543239</v>
      </c>
      <c r="E56" s="115">
        <v>36</v>
      </c>
      <c r="F56" s="114">
        <v>36</v>
      </c>
      <c r="G56" s="114">
        <v>36</v>
      </c>
      <c r="H56" s="114">
        <v>38</v>
      </c>
      <c r="I56" s="140">
        <v>38</v>
      </c>
      <c r="J56" s="115">
        <v>-2</v>
      </c>
      <c r="K56" s="116">
        <v>-5.2631578947368425</v>
      </c>
    </row>
    <row r="57" spans="1:11" ht="14.1" customHeight="1" x14ac:dyDescent="0.2">
      <c r="A57" s="306" t="s">
        <v>284</v>
      </c>
      <c r="B57" s="307" t="s">
        <v>285</v>
      </c>
      <c r="C57" s="308"/>
      <c r="D57" s="113">
        <v>0.6032011466794075</v>
      </c>
      <c r="E57" s="115">
        <v>101</v>
      </c>
      <c r="F57" s="114">
        <v>102</v>
      </c>
      <c r="G57" s="114">
        <v>98</v>
      </c>
      <c r="H57" s="114">
        <v>96</v>
      </c>
      <c r="I57" s="140">
        <v>93</v>
      </c>
      <c r="J57" s="115">
        <v>8</v>
      </c>
      <c r="K57" s="116">
        <v>8.6021505376344081</v>
      </c>
    </row>
    <row r="58" spans="1:11" ht="14.1" customHeight="1" x14ac:dyDescent="0.2">
      <c r="A58" s="306">
        <v>73</v>
      </c>
      <c r="B58" s="307" t="s">
        <v>286</v>
      </c>
      <c r="C58" s="308"/>
      <c r="D58" s="113">
        <v>0.84806497849976115</v>
      </c>
      <c r="E58" s="115">
        <v>142</v>
      </c>
      <c r="F58" s="114">
        <v>125</v>
      </c>
      <c r="G58" s="114">
        <v>121</v>
      </c>
      <c r="H58" s="114">
        <v>119</v>
      </c>
      <c r="I58" s="140">
        <v>120</v>
      </c>
      <c r="J58" s="115">
        <v>22</v>
      </c>
      <c r="K58" s="116">
        <v>18.333333333333332</v>
      </c>
    </row>
    <row r="59" spans="1:11" ht="14.1" customHeight="1" x14ac:dyDescent="0.2">
      <c r="A59" s="306" t="s">
        <v>287</v>
      </c>
      <c r="B59" s="307" t="s">
        <v>288</v>
      </c>
      <c r="C59" s="308"/>
      <c r="D59" s="113">
        <v>0.49569995222169133</v>
      </c>
      <c r="E59" s="115">
        <v>83</v>
      </c>
      <c r="F59" s="114">
        <v>71</v>
      </c>
      <c r="G59" s="114">
        <v>65</v>
      </c>
      <c r="H59" s="114">
        <v>64</v>
      </c>
      <c r="I59" s="140">
        <v>66</v>
      </c>
      <c r="J59" s="115">
        <v>17</v>
      </c>
      <c r="K59" s="116">
        <v>25.757575757575758</v>
      </c>
    </row>
    <row r="60" spans="1:11" ht="14.1" customHeight="1" x14ac:dyDescent="0.2">
      <c r="A60" s="306">
        <v>81</v>
      </c>
      <c r="B60" s="307" t="s">
        <v>289</v>
      </c>
      <c r="C60" s="308"/>
      <c r="D60" s="113">
        <v>4.1865742952699474</v>
      </c>
      <c r="E60" s="115">
        <v>701</v>
      </c>
      <c r="F60" s="114">
        <v>722</v>
      </c>
      <c r="G60" s="114">
        <v>727</v>
      </c>
      <c r="H60" s="114">
        <v>762</v>
      </c>
      <c r="I60" s="140">
        <v>748</v>
      </c>
      <c r="J60" s="115">
        <v>-47</v>
      </c>
      <c r="K60" s="116">
        <v>-6.2834224598930479</v>
      </c>
    </row>
    <row r="61" spans="1:11" ht="14.1" customHeight="1" x14ac:dyDescent="0.2">
      <c r="A61" s="306" t="s">
        <v>290</v>
      </c>
      <c r="B61" s="307" t="s">
        <v>291</v>
      </c>
      <c r="C61" s="308"/>
      <c r="D61" s="113">
        <v>1.5289058767319637</v>
      </c>
      <c r="E61" s="115">
        <v>256</v>
      </c>
      <c r="F61" s="114">
        <v>264</v>
      </c>
      <c r="G61" s="114">
        <v>271</v>
      </c>
      <c r="H61" s="114">
        <v>273</v>
      </c>
      <c r="I61" s="140">
        <v>273</v>
      </c>
      <c r="J61" s="115">
        <v>-17</v>
      </c>
      <c r="K61" s="116">
        <v>-6.2271062271062272</v>
      </c>
    </row>
    <row r="62" spans="1:11" ht="14.1" customHeight="1" x14ac:dyDescent="0.2">
      <c r="A62" s="306" t="s">
        <v>292</v>
      </c>
      <c r="B62" s="307" t="s">
        <v>293</v>
      </c>
      <c r="C62" s="308"/>
      <c r="D62" s="113">
        <v>1.6005733397037745</v>
      </c>
      <c r="E62" s="115">
        <v>268</v>
      </c>
      <c r="F62" s="114">
        <v>268</v>
      </c>
      <c r="G62" s="114">
        <v>260</v>
      </c>
      <c r="H62" s="114">
        <v>281</v>
      </c>
      <c r="I62" s="140">
        <v>273</v>
      </c>
      <c r="J62" s="115">
        <v>-5</v>
      </c>
      <c r="K62" s="116">
        <v>-1.8315018315018314</v>
      </c>
    </row>
    <row r="63" spans="1:11" ht="14.1" customHeight="1" x14ac:dyDescent="0.2">
      <c r="A63" s="306"/>
      <c r="B63" s="307" t="s">
        <v>294</v>
      </c>
      <c r="C63" s="308"/>
      <c r="D63" s="113">
        <v>1.2900143334925944</v>
      </c>
      <c r="E63" s="115">
        <v>216</v>
      </c>
      <c r="F63" s="114">
        <v>214</v>
      </c>
      <c r="G63" s="114">
        <v>213</v>
      </c>
      <c r="H63" s="114">
        <v>235</v>
      </c>
      <c r="I63" s="140">
        <v>233</v>
      </c>
      <c r="J63" s="115">
        <v>-17</v>
      </c>
      <c r="K63" s="116">
        <v>-7.296137339055794</v>
      </c>
    </row>
    <row r="64" spans="1:11" ht="14.1" customHeight="1" x14ac:dyDescent="0.2">
      <c r="A64" s="306" t="s">
        <v>295</v>
      </c>
      <c r="B64" s="307" t="s">
        <v>296</v>
      </c>
      <c r="C64" s="308"/>
      <c r="D64" s="113">
        <v>8.9584328714763503E-2</v>
      </c>
      <c r="E64" s="115">
        <v>15</v>
      </c>
      <c r="F64" s="114">
        <v>16</v>
      </c>
      <c r="G64" s="114">
        <v>19</v>
      </c>
      <c r="H64" s="114">
        <v>23</v>
      </c>
      <c r="I64" s="140">
        <v>22</v>
      </c>
      <c r="J64" s="115">
        <v>-7</v>
      </c>
      <c r="K64" s="116">
        <v>-31.818181818181817</v>
      </c>
    </row>
    <row r="65" spans="1:11" ht="14.1" customHeight="1" x14ac:dyDescent="0.2">
      <c r="A65" s="306" t="s">
        <v>297</v>
      </c>
      <c r="B65" s="307" t="s">
        <v>298</v>
      </c>
      <c r="C65" s="308"/>
      <c r="D65" s="113">
        <v>0.5972288580984233</v>
      </c>
      <c r="E65" s="115">
        <v>100</v>
      </c>
      <c r="F65" s="114">
        <v>111</v>
      </c>
      <c r="G65" s="114">
        <v>114</v>
      </c>
      <c r="H65" s="114">
        <v>122</v>
      </c>
      <c r="I65" s="140">
        <v>118</v>
      </c>
      <c r="J65" s="115">
        <v>-18</v>
      </c>
      <c r="K65" s="116">
        <v>-15.254237288135593</v>
      </c>
    </row>
    <row r="66" spans="1:11" ht="14.1" customHeight="1" x14ac:dyDescent="0.2">
      <c r="A66" s="306">
        <v>82</v>
      </c>
      <c r="B66" s="307" t="s">
        <v>299</v>
      </c>
      <c r="C66" s="308"/>
      <c r="D66" s="113">
        <v>2.197802197802198</v>
      </c>
      <c r="E66" s="115">
        <v>368</v>
      </c>
      <c r="F66" s="114">
        <v>391</v>
      </c>
      <c r="G66" s="114">
        <v>388</v>
      </c>
      <c r="H66" s="114">
        <v>407</v>
      </c>
      <c r="I66" s="140">
        <v>421</v>
      </c>
      <c r="J66" s="115">
        <v>-53</v>
      </c>
      <c r="K66" s="116">
        <v>-12.589073634204276</v>
      </c>
    </row>
    <row r="67" spans="1:11" ht="14.1" customHeight="1" x14ac:dyDescent="0.2">
      <c r="A67" s="306" t="s">
        <v>300</v>
      </c>
      <c r="B67" s="307" t="s">
        <v>301</v>
      </c>
      <c r="C67" s="308"/>
      <c r="D67" s="113">
        <v>1.1108456760630674</v>
      </c>
      <c r="E67" s="115">
        <v>186</v>
      </c>
      <c r="F67" s="114">
        <v>200</v>
      </c>
      <c r="G67" s="114">
        <v>202</v>
      </c>
      <c r="H67" s="114">
        <v>212</v>
      </c>
      <c r="I67" s="140">
        <v>221</v>
      </c>
      <c r="J67" s="115">
        <v>-35</v>
      </c>
      <c r="K67" s="116">
        <v>-15.837104072398191</v>
      </c>
    </row>
    <row r="68" spans="1:11" ht="14.1" customHeight="1" x14ac:dyDescent="0.2">
      <c r="A68" s="306" t="s">
        <v>302</v>
      </c>
      <c r="B68" s="307" t="s">
        <v>303</v>
      </c>
      <c r="C68" s="308"/>
      <c r="D68" s="113">
        <v>0.74653607262302912</v>
      </c>
      <c r="E68" s="115">
        <v>125</v>
      </c>
      <c r="F68" s="114">
        <v>139</v>
      </c>
      <c r="G68" s="114">
        <v>133</v>
      </c>
      <c r="H68" s="114">
        <v>134</v>
      </c>
      <c r="I68" s="140">
        <v>138</v>
      </c>
      <c r="J68" s="115">
        <v>-13</v>
      </c>
      <c r="K68" s="116">
        <v>-9.420289855072463</v>
      </c>
    </row>
    <row r="69" spans="1:11" ht="14.1" customHeight="1" x14ac:dyDescent="0.2">
      <c r="A69" s="306">
        <v>83</v>
      </c>
      <c r="B69" s="307" t="s">
        <v>304</v>
      </c>
      <c r="C69" s="308"/>
      <c r="D69" s="113">
        <v>5.2018633540372674</v>
      </c>
      <c r="E69" s="115">
        <v>871</v>
      </c>
      <c r="F69" s="114">
        <v>864</v>
      </c>
      <c r="G69" s="114">
        <v>851</v>
      </c>
      <c r="H69" s="114">
        <v>874</v>
      </c>
      <c r="I69" s="140">
        <v>867</v>
      </c>
      <c r="J69" s="115">
        <v>4</v>
      </c>
      <c r="K69" s="116">
        <v>0.46136101499423299</v>
      </c>
    </row>
    <row r="70" spans="1:11" ht="14.1" customHeight="1" x14ac:dyDescent="0.2">
      <c r="A70" s="306" t="s">
        <v>305</v>
      </c>
      <c r="B70" s="307" t="s">
        <v>306</v>
      </c>
      <c r="C70" s="308"/>
      <c r="D70" s="113">
        <v>3.2787864309603441</v>
      </c>
      <c r="E70" s="115">
        <v>549</v>
      </c>
      <c r="F70" s="114">
        <v>525</v>
      </c>
      <c r="G70" s="114">
        <v>509</v>
      </c>
      <c r="H70" s="114">
        <v>527</v>
      </c>
      <c r="I70" s="140">
        <v>520</v>
      </c>
      <c r="J70" s="115">
        <v>29</v>
      </c>
      <c r="K70" s="116">
        <v>5.5769230769230766</v>
      </c>
    </row>
    <row r="71" spans="1:11" ht="14.1" customHeight="1" x14ac:dyDescent="0.2">
      <c r="A71" s="306"/>
      <c r="B71" s="307" t="s">
        <v>307</v>
      </c>
      <c r="C71" s="308"/>
      <c r="D71" s="113">
        <v>1.7976588628762542</v>
      </c>
      <c r="E71" s="115">
        <v>301</v>
      </c>
      <c r="F71" s="114">
        <v>298</v>
      </c>
      <c r="G71" s="114">
        <v>284</v>
      </c>
      <c r="H71" s="114">
        <v>299</v>
      </c>
      <c r="I71" s="140">
        <v>293</v>
      </c>
      <c r="J71" s="115">
        <v>8</v>
      </c>
      <c r="K71" s="116">
        <v>2.7303754266211606</v>
      </c>
    </row>
    <row r="72" spans="1:11" ht="14.1" customHeight="1" x14ac:dyDescent="0.2">
      <c r="A72" s="306">
        <v>84</v>
      </c>
      <c r="B72" s="307" t="s">
        <v>308</v>
      </c>
      <c r="C72" s="308"/>
      <c r="D72" s="113">
        <v>1.0332059245102723</v>
      </c>
      <c r="E72" s="115">
        <v>173</v>
      </c>
      <c r="F72" s="114">
        <v>188</v>
      </c>
      <c r="G72" s="114">
        <v>181</v>
      </c>
      <c r="H72" s="114">
        <v>185</v>
      </c>
      <c r="I72" s="140">
        <v>178</v>
      </c>
      <c r="J72" s="115">
        <v>-5</v>
      </c>
      <c r="K72" s="116">
        <v>-2.808988764044944</v>
      </c>
    </row>
    <row r="73" spans="1:11" ht="14.1" customHeight="1" x14ac:dyDescent="0.2">
      <c r="A73" s="306" t="s">
        <v>309</v>
      </c>
      <c r="B73" s="307" t="s">
        <v>310</v>
      </c>
      <c r="C73" s="308"/>
      <c r="D73" s="113">
        <v>7.16674629718108E-2</v>
      </c>
      <c r="E73" s="115">
        <v>12</v>
      </c>
      <c r="F73" s="114">
        <v>12</v>
      </c>
      <c r="G73" s="114">
        <v>10</v>
      </c>
      <c r="H73" s="114">
        <v>11</v>
      </c>
      <c r="I73" s="140">
        <v>11</v>
      </c>
      <c r="J73" s="115">
        <v>1</v>
      </c>
      <c r="K73" s="116">
        <v>9.0909090909090917</v>
      </c>
    </row>
    <row r="74" spans="1:11" ht="14.1" customHeight="1" x14ac:dyDescent="0.2">
      <c r="A74" s="306" t="s">
        <v>311</v>
      </c>
      <c r="B74" s="307" t="s">
        <v>312</v>
      </c>
      <c r="C74" s="308"/>
      <c r="D74" s="113">
        <v>6.5695174390826561E-2</v>
      </c>
      <c r="E74" s="115">
        <v>11</v>
      </c>
      <c r="F74" s="114">
        <v>13</v>
      </c>
      <c r="G74" s="114">
        <v>12</v>
      </c>
      <c r="H74" s="114">
        <v>12</v>
      </c>
      <c r="I74" s="140">
        <v>12</v>
      </c>
      <c r="J74" s="115">
        <v>-1</v>
      </c>
      <c r="K74" s="116">
        <v>-8.3333333333333339</v>
      </c>
    </row>
    <row r="75" spans="1:11" ht="14.1" customHeight="1" x14ac:dyDescent="0.2">
      <c r="A75" s="306" t="s">
        <v>313</v>
      </c>
      <c r="B75" s="307" t="s">
        <v>314</v>
      </c>
      <c r="C75" s="308"/>
      <c r="D75" s="113" t="s">
        <v>513</v>
      </c>
      <c r="E75" s="115" t="s">
        <v>513</v>
      </c>
      <c r="F75" s="114">
        <v>3</v>
      </c>
      <c r="G75" s="114">
        <v>3</v>
      </c>
      <c r="H75" s="114">
        <v>3</v>
      </c>
      <c r="I75" s="140" t="s">
        <v>513</v>
      </c>
      <c r="J75" s="115" t="s">
        <v>513</v>
      </c>
      <c r="K75" s="116" t="s">
        <v>513</v>
      </c>
    </row>
    <row r="76" spans="1:11" ht="14.1" customHeight="1" x14ac:dyDescent="0.2">
      <c r="A76" s="306">
        <v>91</v>
      </c>
      <c r="B76" s="307" t="s">
        <v>315</v>
      </c>
      <c r="C76" s="308"/>
      <c r="D76" s="113">
        <v>5.3750597228858096E-2</v>
      </c>
      <c r="E76" s="115">
        <v>9</v>
      </c>
      <c r="F76" s="114">
        <v>10</v>
      </c>
      <c r="G76" s="114">
        <v>11</v>
      </c>
      <c r="H76" s="114">
        <v>9</v>
      </c>
      <c r="I76" s="140">
        <v>10</v>
      </c>
      <c r="J76" s="115">
        <v>-1</v>
      </c>
      <c r="K76" s="116">
        <v>-10</v>
      </c>
    </row>
    <row r="77" spans="1:11" ht="14.1" customHeight="1" x14ac:dyDescent="0.2">
      <c r="A77" s="306">
        <v>92</v>
      </c>
      <c r="B77" s="307" t="s">
        <v>316</v>
      </c>
      <c r="C77" s="308"/>
      <c r="D77" s="113">
        <v>0.25083612040133779</v>
      </c>
      <c r="E77" s="115">
        <v>42</v>
      </c>
      <c r="F77" s="114">
        <v>44</v>
      </c>
      <c r="G77" s="114">
        <v>41</v>
      </c>
      <c r="H77" s="114">
        <v>44</v>
      </c>
      <c r="I77" s="140">
        <v>42</v>
      </c>
      <c r="J77" s="115">
        <v>0</v>
      </c>
      <c r="K77" s="116">
        <v>0</v>
      </c>
    </row>
    <row r="78" spans="1:11" ht="14.1" customHeight="1" x14ac:dyDescent="0.2">
      <c r="A78" s="306">
        <v>93</v>
      </c>
      <c r="B78" s="307" t="s">
        <v>317</v>
      </c>
      <c r="C78" s="308"/>
      <c r="D78" s="113">
        <v>0.11944577161968466</v>
      </c>
      <c r="E78" s="115">
        <v>20</v>
      </c>
      <c r="F78" s="114">
        <v>20</v>
      </c>
      <c r="G78" s="114">
        <v>24</v>
      </c>
      <c r="H78" s="114">
        <v>24</v>
      </c>
      <c r="I78" s="140">
        <v>26</v>
      </c>
      <c r="J78" s="115">
        <v>-6</v>
      </c>
      <c r="K78" s="116">
        <v>-23.076923076923077</v>
      </c>
    </row>
    <row r="79" spans="1:11" ht="14.1" customHeight="1" x14ac:dyDescent="0.2">
      <c r="A79" s="306">
        <v>94</v>
      </c>
      <c r="B79" s="307" t="s">
        <v>318</v>
      </c>
      <c r="C79" s="308"/>
      <c r="D79" s="113">
        <v>0.39417104634495936</v>
      </c>
      <c r="E79" s="115">
        <v>66</v>
      </c>
      <c r="F79" s="114">
        <v>84</v>
      </c>
      <c r="G79" s="114">
        <v>87</v>
      </c>
      <c r="H79" s="114">
        <v>88</v>
      </c>
      <c r="I79" s="140">
        <v>103</v>
      </c>
      <c r="J79" s="115">
        <v>-37</v>
      </c>
      <c r="K79" s="116">
        <v>-35.922330097087375</v>
      </c>
    </row>
    <row r="80" spans="1:11" ht="14.1" customHeight="1" x14ac:dyDescent="0.2">
      <c r="A80" s="306" t="s">
        <v>319</v>
      </c>
      <c r="B80" s="307" t="s">
        <v>320</v>
      </c>
      <c r="C80" s="308"/>
      <c r="D80" s="113">
        <v>2.3889154323936932E-2</v>
      </c>
      <c r="E80" s="115">
        <v>4</v>
      </c>
      <c r="F80" s="114" t="s">
        <v>513</v>
      </c>
      <c r="G80" s="114">
        <v>3</v>
      </c>
      <c r="H80" s="114">
        <v>5</v>
      </c>
      <c r="I80" s="140">
        <v>3</v>
      </c>
      <c r="J80" s="115">
        <v>1</v>
      </c>
      <c r="K80" s="116">
        <v>33.333333333333336</v>
      </c>
    </row>
    <row r="81" spans="1:11" ht="14.1" customHeight="1" x14ac:dyDescent="0.2">
      <c r="A81" s="310" t="s">
        <v>321</v>
      </c>
      <c r="B81" s="311" t="s">
        <v>333</v>
      </c>
      <c r="C81" s="312"/>
      <c r="D81" s="125">
        <v>4.1806020066889635</v>
      </c>
      <c r="E81" s="143">
        <v>700</v>
      </c>
      <c r="F81" s="144">
        <v>726</v>
      </c>
      <c r="G81" s="144">
        <v>724</v>
      </c>
      <c r="H81" s="144">
        <v>737</v>
      </c>
      <c r="I81" s="145">
        <v>711</v>
      </c>
      <c r="J81" s="143">
        <v>-11</v>
      </c>
      <c r="K81" s="146">
        <v>-1.5471167369901546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4798</v>
      </c>
      <c r="G12" s="536">
        <v>3901</v>
      </c>
      <c r="H12" s="536">
        <v>5825</v>
      </c>
      <c r="I12" s="536">
        <v>3952</v>
      </c>
      <c r="J12" s="537">
        <v>4375</v>
      </c>
      <c r="K12" s="538">
        <v>423</v>
      </c>
      <c r="L12" s="349">
        <v>9.668571428571429</v>
      </c>
    </row>
    <row r="13" spans="1:17" s="110" customFormat="1" ht="15" customHeight="1" x14ac:dyDescent="0.2">
      <c r="A13" s="350" t="s">
        <v>344</v>
      </c>
      <c r="B13" s="351" t="s">
        <v>345</v>
      </c>
      <c r="C13" s="347"/>
      <c r="D13" s="347"/>
      <c r="E13" s="348"/>
      <c r="F13" s="536">
        <v>2666</v>
      </c>
      <c r="G13" s="536">
        <v>1998</v>
      </c>
      <c r="H13" s="536">
        <v>3193</v>
      </c>
      <c r="I13" s="536">
        <v>2180</v>
      </c>
      <c r="J13" s="537">
        <v>2482</v>
      </c>
      <c r="K13" s="538">
        <v>184</v>
      </c>
      <c r="L13" s="349">
        <v>7.4133763094278811</v>
      </c>
    </row>
    <row r="14" spans="1:17" s="110" customFormat="1" ht="22.5" customHeight="1" x14ac:dyDescent="0.2">
      <c r="A14" s="350"/>
      <c r="B14" s="351" t="s">
        <v>346</v>
      </c>
      <c r="C14" s="347"/>
      <c r="D14" s="347"/>
      <c r="E14" s="348"/>
      <c r="F14" s="536">
        <v>2132</v>
      </c>
      <c r="G14" s="536">
        <v>1903</v>
      </c>
      <c r="H14" s="536">
        <v>2632</v>
      </c>
      <c r="I14" s="536">
        <v>1772</v>
      </c>
      <c r="J14" s="537">
        <v>1893</v>
      </c>
      <c r="K14" s="538">
        <v>239</v>
      </c>
      <c r="L14" s="349">
        <v>12.625462229265716</v>
      </c>
    </row>
    <row r="15" spans="1:17" s="110" customFormat="1" ht="15" customHeight="1" x14ac:dyDescent="0.2">
      <c r="A15" s="350" t="s">
        <v>347</v>
      </c>
      <c r="B15" s="351" t="s">
        <v>108</v>
      </c>
      <c r="C15" s="347"/>
      <c r="D15" s="347"/>
      <c r="E15" s="348"/>
      <c r="F15" s="536">
        <v>1075</v>
      </c>
      <c r="G15" s="536">
        <v>1018</v>
      </c>
      <c r="H15" s="536">
        <v>2374</v>
      </c>
      <c r="I15" s="536">
        <v>959</v>
      </c>
      <c r="J15" s="537">
        <v>995</v>
      </c>
      <c r="K15" s="538">
        <v>80</v>
      </c>
      <c r="L15" s="349">
        <v>8.0402010050251249</v>
      </c>
    </row>
    <row r="16" spans="1:17" s="110" customFormat="1" ht="15" customHeight="1" x14ac:dyDescent="0.2">
      <c r="A16" s="350"/>
      <c r="B16" s="351" t="s">
        <v>109</v>
      </c>
      <c r="C16" s="347"/>
      <c r="D16" s="347"/>
      <c r="E16" s="348"/>
      <c r="F16" s="536">
        <v>3081</v>
      </c>
      <c r="G16" s="536">
        <v>2480</v>
      </c>
      <c r="H16" s="536">
        <v>2973</v>
      </c>
      <c r="I16" s="536">
        <v>2637</v>
      </c>
      <c r="J16" s="537">
        <v>2915</v>
      </c>
      <c r="K16" s="538">
        <v>166</v>
      </c>
      <c r="L16" s="349">
        <v>5.6946826758147511</v>
      </c>
    </row>
    <row r="17" spans="1:12" s="110" customFormat="1" ht="15" customHeight="1" x14ac:dyDescent="0.2">
      <c r="A17" s="350"/>
      <c r="B17" s="351" t="s">
        <v>110</v>
      </c>
      <c r="C17" s="347"/>
      <c r="D17" s="347"/>
      <c r="E17" s="348"/>
      <c r="F17" s="536">
        <v>564</v>
      </c>
      <c r="G17" s="536">
        <v>355</v>
      </c>
      <c r="H17" s="536">
        <v>426</v>
      </c>
      <c r="I17" s="536">
        <v>307</v>
      </c>
      <c r="J17" s="537">
        <v>411</v>
      </c>
      <c r="K17" s="538">
        <v>153</v>
      </c>
      <c r="L17" s="349">
        <v>37.226277372262771</v>
      </c>
    </row>
    <row r="18" spans="1:12" s="110" customFormat="1" ht="15" customHeight="1" x14ac:dyDescent="0.2">
      <c r="A18" s="350"/>
      <c r="B18" s="351" t="s">
        <v>111</v>
      </c>
      <c r="C18" s="347"/>
      <c r="D18" s="347"/>
      <c r="E18" s="348"/>
      <c r="F18" s="536">
        <v>78</v>
      </c>
      <c r="G18" s="536">
        <v>48</v>
      </c>
      <c r="H18" s="536">
        <v>52</v>
      </c>
      <c r="I18" s="536">
        <v>49</v>
      </c>
      <c r="J18" s="537">
        <v>54</v>
      </c>
      <c r="K18" s="538">
        <v>24</v>
      </c>
      <c r="L18" s="349">
        <v>44.444444444444443</v>
      </c>
    </row>
    <row r="19" spans="1:12" s="110" customFormat="1" ht="15" customHeight="1" x14ac:dyDescent="0.2">
      <c r="A19" s="118" t="s">
        <v>113</v>
      </c>
      <c r="B19" s="119" t="s">
        <v>181</v>
      </c>
      <c r="C19" s="347"/>
      <c r="D19" s="347"/>
      <c r="E19" s="348"/>
      <c r="F19" s="536">
        <v>3124</v>
      </c>
      <c r="G19" s="536">
        <v>2330</v>
      </c>
      <c r="H19" s="536">
        <v>4098</v>
      </c>
      <c r="I19" s="536">
        <v>2468</v>
      </c>
      <c r="J19" s="537">
        <v>2691</v>
      </c>
      <c r="K19" s="538">
        <v>433</v>
      </c>
      <c r="L19" s="349">
        <v>16.090672612411744</v>
      </c>
    </row>
    <row r="20" spans="1:12" s="110" customFormat="1" ht="15" customHeight="1" x14ac:dyDescent="0.2">
      <c r="A20" s="118"/>
      <c r="B20" s="119" t="s">
        <v>182</v>
      </c>
      <c r="C20" s="347"/>
      <c r="D20" s="347"/>
      <c r="E20" s="348"/>
      <c r="F20" s="536">
        <v>1674</v>
      </c>
      <c r="G20" s="536">
        <v>1571</v>
      </c>
      <c r="H20" s="536">
        <v>1727</v>
      </c>
      <c r="I20" s="536">
        <v>1484</v>
      </c>
      <c r="J20" s="537">
        <v>1684</v>
      </c>
      <c r="K20" s="538">
        <v>-10</v>
      </c>
      <c r="L20" s="349">
        <v>-0.59382422802850354</v>
      </c>
    </row>
    <row r="21" spans="1:12" s="110" customFormat="1" ht="15" customHeight="1" x14ac:dyDescent="0.2">
      <c r="A21" s="118" t="s">
        <v>113</v>
      </c>
      <c r="B21" s="119" t="s">
        <v>116</v>
      </c>
      <c r="C21" s="347"/>
      <c r="D21" s="347"/>
      <c r="E21" s="348"/>
      <c r="F21" s="536">
        <v>3837</v>
      </c>
      <c r="G21" s="536">
        <v>3006</v>
      </c>
      <c r="H21" s="536">
        <v>4698</v>
      </c>
      <c r="I21" s="536">
        <v>2960</v>
      </c>
      <c r="J21" s="537">
        <v>3330</v>
      </c>
      <c r="K21" s="538">
        <v>507</v>
      </c>
      <c r="L21" s="349">
        <v>15.225225225225225</v>
      </c>
    </row>
    <row r="22" spans="1:12" s="110" customFormat="1" ht="15" customHeight="1" x14ac:dyDescent="0.2">
      <c r="A22" s="118"/>
      <c r="B22" s="119" t="s">
        <v>117</v>
      </c>
      <c r="C22" s="347"/>
      <c r="D22" s="347"/>
      <c r="E22" s="348"/>
      <c r="F22" s="536">
        <v>959</v>
      </c>
      <c r="G22" s="536">
        <v>886</v>
      </c>
      <c r="H22" s="536">
        <v>1120</v>
      </c>
      <c r="I22" s="536">
        <v>986</v>
      </c>
      <c r="J22" s="537">
        <v>1034</v>
      </c>
      <c r="K22" s="538">
        <v>-75</v>
      </c>
      <c r="L22" s="349">
        <v>-7.2533849129593815</v>
      </c>
    </row>
    <row r="23" spans="1:12" s="110" customFormat="1" ht="15" customHeight="1" x14ac:dyDescent="0.2">
      <c r="A23" s="352" t="s">
        <v>347</v>
      </c>
      <c r="B23" s="353" t="s">
        <v>193</v>
      </c>
      <c r="C23" s="354"/>
      <c r="D23" s="354"/>
      <c r="E23" s="355"/>
      <c r="F23" s="539">
        <v>116</v>
      </c>
      <c r="G23" s="539">
        <v>209</v>
      </c>
      <c r="H23" s="539">
        <v>1155</v>
      </c>
      <c r="I23" s="539">
        <v>96</v>
      </c>
      <c r="J23" s="540">
        <v>121</v>
      </c>
      <c r="K23" s="541">
        <v>-5</v>
      </c>
      <c r="L23" s="356">
        <v>-4.1322314049586772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36.200000000000003</v>
      </c>
      <c r="G25" s="542">
        <v>40</v>
      </c>
      <c r="H25" s="542">
        <v>39.9</v>
      </c>
      <c r="I25" s="542">
        <v>41.7</v>
      </c>
      <c r="J25" s="542">
        <v>38</v>
      </c>
      <c r="K25" s="543" t="s">
        <v>349</v>
      </c>
      <c r="L25" s="364">
        <v>-1.7999999999999972</v>
      </c>
    </row>
    <row r="26" spans="1:12" s="110" customFormat="1" ht="15" customHeight="1" x14ac:dyDescent="0.2">
      <c r="A26" s="365" t="s">
        <v>105</v>
      </c>
      <c r="B26" s="366" t="s">
        <v>345</v>
      </c>
      <c r="C26" s="362"/>
      <c r="D26" s="362"/>
      <c r="E26" s="363"/>
      <c r="F26" s="542">
        <v>35.299999999999997</v>
      </c>
      <c r="G26" s="542">
        <v>39.5</v>
      </c>
      <c r="H26" s="542">
        <v>39.5</v>
      </c>
      <c r="I26" s="542">
        <v>42</v>
      </c>
      <c r="J26" s="544">
        <v>38.700000000000003</v>
      </c>
      <c r="K26" s="543" t="s">
        <v>349</v>
      </c>
      <c r="L26" s="364">
        <v>-3.4000000000000057</v>
      </c>
    </row>
    <row r="27" spans="1:12" s="110" customFormat="1" ht="15" customHeight="1" x14ac:dyDescent="0.2">
      <c r="A27" s="365"/>
      <c r="B27" s="366" t="s">
        <v>346</v>
      </c>
      <c r="C27" s="362"/>
      <c r="D27" s="362"/>
      <c r="E27" s="363"/>
      <c r="F27" s="542">
        <v>37.299999999999997</v>
      </c>
      <c r="G27" s="542">
        <v>40.6</v>
      </c>
      <c r="H27" s="542">
        <v>40.299999999999997</v>
      </c>
      <c r="I27" s="542">
        <v>41.3</v>
      </c>
      <c r="J27" s="542">
        <v>37.1</v>
      </c>
      <c r="K27" s="543" t="s">
        <v>349</v>
      </c>
      <c r="L27" s="364">
        <v>0.19999999999999574</v>
      </c>
    </row>
    <row r="28" spans="1:12" s="110" customFormat="1" ht="15" customHeight="1" x14ac:dyDescent="0.2">
      <c r="A28" s="365" t="s">
        <v>113</v>
      </c>
      <c r="B28" s="366" t="s">
        <v>108</v>
      </c>
      <c r="C28" s="362"/>
      <c r="D28" s="362"/>
      <c r="E28" s="363"/>
      <c r="F28" s="542">
        <v>53.4</v>
      </c>
      <c r="G28" s="542">
        <v>53.4</v>
      </c>
      <c r="H28" s="542">
        <v>50.2</v>
      </c>
      <c r="I28" s="542">
        <v>49.9</v>
      </c>
      <c r="J28" s="542">
        <v>48</v>
      </c>
      <c r="K28" s="543" t="s">
        <v>349</v>
      </c>
      <c r="L28" s="364">
        <v>5.3999999999999986</v>
      </c>
    </row>
    <row r="29" spans="1:12" s="110" customFormat="1" ht="11.25" x14ac:dyDescent="0.2">
      <c r="A29" s="365"/>
      <c r="B29" s="366" t="s">
        <v>109</v>
      </c>
      <c r="C29" s="362"/>
      <c r="D29" s="362"/>
      <c r="E29" s="363"/>
      <c r="F29" s="542">
        <v>33.200000000000003</v>
      </c>
      <c r="G29" s="542">
        <v>37.6</v>
      </c>
      <c r="H29" s="542">
        <v>37.5</v>
      </c>
      <c r="I29" s="542">
        <v>39.6</v>
      </c>
      <c r="J29" s="544">
        <v>36.4</v>
      </c>
      <c r="K29" s="543" t="s">
        <v>349</v>
      </c>
      <c r="L29" s="364">
        <v>-3.1999999999999957</v>
      </c>
    </row>
    <row r="30" spans="1:12" s="110" customFormat="1" ht="15" customHeight="1" x14ac:dyDescent="0.2">
      <c r="A30" s="365"/>
      <c r="B30" s="366" t="s">
        <v>110</v>
      </c>
      <c r="C30" s="362"/>
      <c r="D30" s="362"/>
      <c r="E30" s="363"/>
      <c r="F30" s="542">
        <v>23</v>
      </c>
      <c r="G30" s="542">
        <v>26.8</v>
      </c>
      <c r="H30" s="542">
        <v>27.3</v>
      </c>
      <c r="I30" s="542">
        <v>37.9</v>
      </c>
      <c r="J30" s="542">
        <v>30.1</v>
      </c>
      <c r="K30" s="543" t="s">
        <v>349</v>
      </c>
      <c r="L30" s="364">
        <v>-7.1000000000000014</v>
      </c>
    </row>
    <row r="31" spans="1:12" s="110" customFormat="1" ht="15" customHeight="1" x14ac:dyDescent="0.2">
      <c r="A31" s="365"/>
      <c r="B31" s="366" t="s">
        <v>111</v>
      </c>
      <c r="C31" s="362"/>
      <c r="D31" s="362"/>
      <c r="E31" s="363"/>
      <c r="F31" s="542">
        <v>33.299999999999997</v>
      </c>
      <c r="G31" s="542">
        <v>35.4</v>
      </c>
      <c r="H31" s="542">
        <v>36.5</v>
      </c>
      <c r="I31" s="542">
        <v>28.6</v>
      </c>
      <c r="J31" s="542">
        <v>20.399999999999999</v>
      </c>
      <c r="K31" s="543" t="s">
        <v>349</v>
      </c>
      <c r="L31" s="364">
        <v>12.899999999999999</v>
      </c>
    </row>
    <row r="32" spans="1:12" s="110" customFormat="1" ht="15" customHeight="1" x14ac:dyDescent="0.2">
      <c r="A32" s="367" t="s">
        <v>113</v>
      </c>
      <c r="B32" s="368" t="s">
        <v>181</v>
      </c>
      <c r="C32" s="362"/>
      <c r="D32" s="362"/>
      <c r="E32" s="363"/>
      <c r="F32" s="542">
        <v>34.299999999999997</v>
      </c>
      <c r="G32" s="542">
        <v>39.6</v>
      </c>
      <c r="H32" s="542">
        <v>39.799999999999997</v>
      </c>
      <c r="I32" s="542">
        <v>43.5</v>
      </c>
      <c r="J32" s="544">
        <v>39.700000000000003</v>
      </c>
      <c r="K32" s="543" t="s">
        <v>349</v>
      </c>
      <c r="L32" s="364">
        <v>-5.4000000000000057</v>
      </c>
    </row>
    <row r="33" spans="1:12" s="110" customFormat="1" ht="15" customHeight="1" x14ac:dyDescent="0.2">
      <c r="A33" s="367"/>
      <c r="B33" s="368" t="s">
        <v>182</v>
      </c>
      <c r="C33" s="362"/>
      <c r="D33" s="362"/>
      <c r="E33" s="363"/>
      <c r="F33" s="542">
        <v>39.5</v>
      </c>
      <c r="G33" s="542">
        <v>40.6</v>
      </c>
      <c r="H33" s="542">
        <v>40</v>
      </c>
      <c r="I33" s="542">
        <v>38.700000000000003</v>
      </c>
      <c r="J33" s="542">
        <v>35.5</v>
      </c>
      <c r="K33" s="543" t="s">
        <v>349</v>
      </c>
      <c r="L33" s="364">
        <v>4</v>
      </c>
    </row>
    <row r="34" spans="1:12" s="369" customFormat="1" ht="15" customHeight="1" x14ac:dyDescent="0.2">
      <c r="A34" s="367" t="s">
        <v>113</v>
      </c>
      <c r="B34" s="368" t="s">
        <v>116</v>
      </c>
      <c r="C34" s="362"/>
      <c r="D34" s="362"/>
      <c r="E34" s="363"/>
      <c r="F34" s="542">
        <v>35.1</v>
      </c>
      <c r="G34" s="542">
        <v>39.4</v>
      </c>
      <c r="H34" s="542">
        <v>38.1</v>
      </c>
      <c r="I34" s="542">
        <v>40</v>
      </c>
      <c r="J34" s="542">
        <v>37.4</v>
      </c>
      <c r="K34" s="543" t="s">
        <v>349</v>
      </c>
      <c r="L34" s="364">
        <v>-2.2999999999999972</v>
      </c>
    </row>
    <row r="35" spans="1:12" s="369" customFormat="1" ht="11.25" x14ac:dyDescent="0.2">
      <c r="A35" s="370"/>
      <c r="B35" s="371" t="s">
        <v>117</v>
      </c>
      <c r="C35" s="372"/>
      <c r="D35" s="372"/>
      <c r="E35" s="373"/>
      <c r="F35" s="545">
        <v>40.6</v>
      </c>
      <c r="G35" s="545">
        <v>41.8</v>
      </c>
      <c r="H35" s="545">
        <v>46</v>
      </c>
      <c r="I35" s="545">
        <v>46.3</v>
      </c>
      <c r="J35" s="546">
        <v>40</v>
      </c>
      <c r="K35" s="547" t="s">
        <v>349</v>
      </c>
      <c r="L35" s="374">
        <v>0.60000000000000142</v>
      </c>
    </row>
    <row r="36" spans="1:12" s="369" customFormat="1" ht="15.95" customHeight="1" x14ac:dyDescent="0.2">
      <c r="A36" s="375" t="s">
        <v>350</v>
      </c>
      <c r="B36" s="376"/>
      <c r="C36" s="377"/>
      <c r="D36" s="376"/>
      <c r="E36" s="378"/>
      <c r="F36" s="548">
        <v>4655</v>
      </c>
      <c r="G36" s="548">
        <v>3657</v>
      </c>
      <c r="H36" s="548">
        <v>4514</v>
      </c>
      <c r="I36" s="548">
        <v>3843</v>
      </c>
      <c r="J36" s="548">
        <v>4236</v>
      </c>
      <c r="K36" s="549">
        <v>419</v>
      </c>
      <c r="L36" s="380">
        <v>9.8914069877242685</v>
      </c>
    </row>
    <row r="37" spans="1:12" s="369" customFormat="1" ht="15.95" customHeight="1" x14ac:dyDescent="0.2">
      <c r="A37" s="381"/>
      <c r="B37" s="382" t="s">
        <v>113</v>
      </c>
      <c r="C37" s="382" t="s">
        <v>351</v>
      </c>
      <c r="D37" s="382"/>
      <c r="E37" s="383"/>
      <c r="F37" s="548">
        <v>1684</v>
      </c>
      <c r="G37" s="548">
        <v>1464</v>
      </c>
      <c r="H37" s="548">
        <v>1801</v>
      </c>
      <c r="I37" s="548">
        <v>1601</v>
      </c>
      <c r="J37" s="548">
        <v>1611</v>
      </c>
      <c r="K37" s="549">
        <v>73</v>
      </c>
      <c r="L37" s="380">
        <v>4.531346989447548</v>
      </c>
    </row>
    <row r="38" spans="1:12" s="369" customFormat="1" ht="15.95" customHeight="1" x14ac:dyDescent="0.2">
      <c r="A38" s="381"/>
      <c r="B38" s="384" t="s">
        <v>105</v>
      </c>
      <c r="C38" s="384" t="s">
        <v>106</v>
      </c>
      <c r="D38" s="385"/>
      <c r="E38" s="383"/>
      <c r="F38" s="548">
        <v>2589</v>
      </c>
      <c r="G38" s="548">
        <v>1886</v>
      </c>
      <c r="H38" s="548">
        <v>2432</v>
      </c>
      <c r="I38" s="548">
        <v>2123</v>
      </c>
      <c r="J38" s="550">
        <v>2413</v>
      </c>
      <c r="K38" s="549">
        <v>176</v>
      </c>
      <c r="L38" s="380">
        <v>7.2938251139660171</v>
      </c>
    </row>
    <row r="39" spans="1:12" s="369" customFormat="1" ht="15.95" customHeight="1" x14ac:dyDescent="0.2">
      <c r="A39" s="381"/>
      <c r="B39" s="385"/>
      <c r="C39" s="382" t="s">
        <v>352</v>
      </c>
      <c r="D39" s="385"/>
      <c r="E39" s="383"/>
      <c r="F39" s="548">
        <v>913</v>
      </c>
      <c r="G39" s="548">
        <v>745</v>
      </c>
      <c r="H39" s="548">
        <v>961</v>
      </c>
      <c r="I39" s="548">
        <v>891</v>
      </c>
      <c r="J39" s="548">
        <v>934</v>
      </c>
      <c r="K39" s="549">
        <v>-21</v>
      </c>
      <c r="L39" s="380">
        <v>-2.2483940042826553</v>
      </c>
    </row>
    <row r="40" spans="1:12" s="369" customFormat="1" ht="15.95" customHeight="1" x14ac:dyDescent="0.2">
      <c r="A40" s="381"/>
      <c r="B40" s="384"/>
      <c r="C40" s="384" t="s">
        <v>107</v>
      </c>
      <c r="D40" s="385"/>
      <c r="E40" s="383"/>
      <c r="F40" s="548">
        <v>2066</v>
      </c>
      <c r="G40" s="548">
        <v>1771</v>
      </c>
      <c r="H40" s="548">
        <v>2082</v>
      </c>
      <c r="I40" s="548">
        <v>1720</v>
      </c>
      <c r="J40" s="548">
        <v>1823</v>
      </c>
      <c r="K40" s="549">
        <v>243</v>
      </c>
      <c r="L40" s="380">
        <v>13.329676357652222</v>
      </c>
    </row>
    <row r="41" spans="1:12" s="369" customFormat="1" ht="24" customHeight="1" x14ac:dyDescent="0.2">
      <c r="A41" s="381"/>
      <c r="B41" s="385"/>
      <c r="C41" s="382" t="s">
        <v>352</v>
      </c>
      <c r="D41" s="385"/>
      <c r="E41" s="383"/>
      <c r="F41" s="548">
        <v>771</v>
      </c>
      <c r="G41" s="548">
        <v>719</v>
      </c>
      <c r="H41" s="548">
        <v>840</v>
      </c>
      <c r="I41" s="548">
        <v>710</v>
      </c>
      <c r="J41" s="550">
        <v>677</v>
      </c>
      <c r="K41" s="549">
        <v>94</v>
      </c>
      <c r="L41" s="380">
        <v>13.884785819793205</v>
      </c>
    </row>
    <row r="42" spans="1:12" s="110" customFormat="1" ht="15" customHeight="1" x14ac:dyDescent="0.2">
      <c r="A42" s="381"/>
      <c r="B42" s="384" t="s">
        <v>113</v>
      </c>
      <c r="C42" s="384" t="s">
        <v>353</v>
      </c>
      <c r="D42" s="385"/>
      <c r="E42" s="383"/>
      <c r="F42" s="548">
        <v>966</v>
      </c>
      <c r="G42" s="548">
        <v>813</v>
      </c>
      <c r="H42" s="548">
        <v>1193</v>
      </c>
      <c r="I42" s="548">
        <v>880</v>
      </c>
      <c r="J42" s="548">
        <v>900</v>
      </c>
      <c r="K42" s="549">
        <v>66</v>
      </c>
      <c r="L42" s="380">
        <v>7.333333333333333</v>
      </c>
    </row>
    <row r="43" spans="1:12" s="110" customFormat="1" ht="15" customHeight="1" x14ac:dyDescent="0.2">
      <c r="A43" s="381"/>
      <c r="B43" s="385"/>
      <c r="C43" s="382" t="s">
        <v>352</v>
      </c>
      <c r="D43" s="385"/>
      <c r="E43" s="383"/>
      <c r="F43" s="548">
        <v>516</v>
      </c>
      <c r="G43" s="548">
        <v>434</v>
      </c>
      <c r="H43" s="548">
        <v>599</v>
      </c>
      <c r="I43" s="548">
        <v>439</v>
      </c>
      <c r="J43" s="548">
        <v>432</v>
      </c>
      <c r="K43" s="549">
        <v>84</v>
      </c>
      <c r="L43" s="380">
        <v>19.444444444444443</v>
      </c>
    </row>
    <row r="44" spans="1:12" s="110" customFormat="1" ht="15" customHeight="1" x14ac:dyDescent="0.2">
      <c r="A44" s="381"/>
      <c r="B44" s="384"/>
      <c r="C44" s="366" t="s">
        <v>109</v>
      </c>
      <c r="D44" s="385"/>
      <c r="E44" s="383"/>
      <c r="F44" s="548">
        <v>3050</v>
      </c>
      <c r="G44" s="548">
        <v>2441</v>
      </c>
      <c r="H44" s="548">
        <v>2844</v>
      </c>
      <c r="I44" s="548">
        <v>2608</v>
      </c>
      <c r="J44" s="550">
        <v>2873</v>
      </c>
      <c r="K44" s="549">
        <v>177</v>
      </c>
      <c r="L44" s="380">
        <v>6.1608075182735815</v>
      </c>
    </row>
    <row r="45" spans="1:12" s="110" customFormat="1" ht="15" customHeight="1" x14ac:dyDescent="0.2">
      <c r="A45" s="381"/>
      <c r="B45" s="385"/>
      <c r="C45" s="382" t="s">
        <v>352</v>
      </c>
      <c r="D45" s="385"/>
      <c r="E45" s="383"/>
      <c r="F45" s="548">
        <v>1013</v>
      </c>
      <c r="G45" s="548">
        <v>918</v>
      </c>
      <c r="H45" s="548">
        <v>1067</v>
      </c>
      <c r="I45" s="548">
        <v>1032</v>
      </c>
      <c r="J45" s="548">
        <v>1045</v>
      </c>
      <c r="K45" s="549">
        <v>-32</v>
      </c>
      <c r="L45" s="380">
        <v>-3.062200956937799</v>
      </c>
    </row>
    <row r="46" spans="1:12" s="110" customFormat="1" ht="15" customHeight="1" x14ac:dyDescent="0.2">
      <c r="A46" s="381"/>
      <c r="B46" s="384"/>
      <c r="C46" s="366" t="s">
        <v>110</v>
      </c>
      <c r="D46" s="385"/>
      <c r="E46" s="383"/>
      <c r="F46" s="548">
        <v>561</v>
      </c>
      <c r="G46" s="548">
        <v>355</v>
      </c>
      <c r="H46" s="548">
        <v>425</v>
      </c>
      <c r="I46" s="548">
        <v>306</v>
      </c>
      <c r="J46" s="548">
        <v>409</v>
      </c>
      <c r="K46" s="549">
        <v>152</v>
      </c>
      <c r="L46" s="380">
        <v>37.163814180929094</v>
      </c>
    </row>
    <row r="47" spans="1:12" s="110" customFormat="1" ht="15" customHeight="1" x14ac:dyDescent="0.2">
      <c r="A47" s="381"/>
      <c r="B47" s="385"/>
      <c r="C47" s="382" t="s">
        <v>352</v>
      </c>
      <c r="D47" s="385"/>
      <c r="E47" s="383"/>
      <c r="F47" s="548">
        <v>129</v>
      </c>
      <c r="G47" s="548">
        <v>95</v>
      </c>
      <c r="H47" s="548">
        <v>116</v>
      </c>
      <c r="I47" s="548">
        <v>116</v>
      </c>
      <c r="J47" s="550">
        <v>123</v>
      </c>
      <c r="K47" s="549">
        <v>6</v>
      </c>
      <c r="L47" s="380">
        <v>4.8780487804878048</v>
      </c>
    </row>
    <row r="48" spans="1:12" s="110" customFormat="1" ht="15" customHeight="1" x14ac:dyDescent="0.2">
      <c r="A48" s="381"/>
      <c r="B48" s="385"/>
      <c r="C48" s="366" t="s">
        <v>111</v>
      </c>
      <c r="D48" s="386"/>
      <c r="E48" s="387"/>
      <c r="F48" s="548">
        <v>78</v>
      </c>
      <c r="G48" s="548">
        <v>48</v>
      </c>
      <c r="H48" s="548">
        <v>52</v>
      </c>
      <c r="I48" s="548">
        <v>49</v>
      </c>
      <c r="J48" s="548">
        <v>54</v>
      </c>
      <c r="K48" s="549">
        <v>24</v>
      </c>
      <c r="L48" s="380">
        <v>44.444444444444443</v>
      </c>
    </row>
    <row r="49" spans="1:12" s="110" customFormat="1" ht="15" customHeight="1" x14ac:dyDescent="0.2">
      <c r="A49" s="381"/>
      <c r="B49" s="385"/>
      <c r="C49" s="382" t="s">
        <v>352</v>
      </c>
      <c r="D49" s="385"/>
      <c r="E49" s="383"/>
      <c r="F49" s="548">
        <v>26</v>
      </c>
      <c r="G49" s="548">
        <v>17</v>
      </c>
      <c r="H49" s="548">
        <v>19</v>
      </c>
      <c r="I49" s="548">
        <v>14</v>
      </c>
      <c r="J49" s="548">
        <v>11</v>
      </c>
      <c r="K49" s="549">
        <v>15</v>
      </c>
      <c r="L49" s="380">
        <v>136.36363636363637</v>
      </c>
    </row>
    <row r="50" spans="1:12" s="110" customFormat="1" ht="15" customHeight="1" x14ac:dyDescent="0.2">
      <c r="A50" s="381"/>
      <c r="B50" s="384" t="s">
        <v>113</v>
      </c>
      <c r="C50" s="382" t="s">
        <v>181</v>
      </c>
      <c r="D50" s="385"/>
      <c r="E50" s="383"/>
      <c r="F50" s="548">
        <v>2988</v>
      </c>
      <c r="G50" s="548">
        <v>2097</v>
      </c>
      <c r="H50" s="548">
        <v>2823</v>
      </c>
      <c r="I50" s="548">
        <v>2373</v>
      </c>
      <c r="J50" s="550">
        <v>2559</v>
      </c>
      <c r="K50" s="549">
        <v>429</v>
      </c>
      <c r="L50" s="380">
        <v>16.764361078546308</v>
      </c>
    </row>
    <row r="51" spans="1:12" s="110" customFormat="1" ht="15" customHeight="1" x14ac:dyDescent="0.2">
      <c r="A51" s="381"/>
      <c r="B51" s="385"/>
      <c r="C51" s="382" t="s">
        <v>352</v>
      </c>
      <c r="D51" s="385"/>
      <c r="E51" s="383"/>
      <c r="F51" s="548">
        <v>1025</v>
      </c>
      <c r="G51" s="548">
        <v>831</v>
      </c>
      <c r="H51" s="548">
        <v>1124</v>
      </c>
      <c r="I51" s="548">
        <v>1032</v>
      </c>
      <c r="J51" s="548">
        <v>1015</v>
      </c>
      <c r="K51" s="549">
        <v>10</v>
      </c>
      <c r="L51" s="380">
        <v>0.98522167487684731</v>
      </c>
    </row>
    <row r="52" spans="1:12" s="110" customFormat="1" ht="15" customHeight="1" x14ac:dyDescent="0.2">
      <c r="A52" s="381"/>
      <c r="B52" s="384"/>
      <c r="C52" s="382" t="s">
        <v>182</v>
      </c>
      <c r="D52" s="385"/>
      <c r="E52" s="383"/>
      <c r="F52" s="548">
        <v>1667</v>
      </c>
      <c r="G52" s="548">
        <v>1560</v>
      </c>
      <c r="H52" s="548">
        <v>1691</v>
      </c>
      <c r="I52" s="548">
        <v>1470</v>
      </c>
      <c r="J52" s="548">
        <v>1677</v>
      </c>
      <c r="K52" s="549">
        <v>-10</v>
      </c>
      <c r="L52" s="380">
        <v>-0.59630292188431722</v>
      </c>
    </row>
    <row r="53" spans="1:12" s="269" customFormat="1" ht="11.25" customHeight="1" x14ac:dyDescent="0.2">
      <c r="A53" s="381"/>
      <c r="B53" s="385"/>
      <c r="C53" s="382" t="s">
        <v>352</v>
      </c>
      <c r="D53" s="385"/>
      <c r="E53" s="383"/>
      <c r="F53" s="548">
        <v>659</v>
      </c>
      <c r="G53" s="548">
        <v>633</v>
      </c>
      <c r="H53" s="548">
        <v>677</v>
      </c>
      <c r="I53" s="548">
        <v>569</v>
      </c>
      <c r="J53" s="550">
        <v>596</v>
      </c>
      <c r="K53" s="549">
        <v>63</v>
      </c>
      <c r="L53" s="380">
        <v>10.570469798657719</v>
      </c>
    </row>
    <row r="54" spans="1:12" s="151" customFormat="1" ht="12.75" customHeight="1" x14ac:dyDescent="0.2">
      <c r="A54" s="381"/>
      <c r="B54" s="384" t="s">
        <v>113</v>
      </c>
      <c r="C54" s="384" t="s">
        <v>116</v>
      </c>
      <c r="D54" s="385"/>
      <c r="E54" s="383"/>
      <c r="F54" s="548">
        <v>3711</v>
      </c>
      <c r="G54" s="548">
        <v>2789</v>
      </c>
      <c r="H54" s="548">
        <v>3498</v>
      </c>
      <c r="I54" s="548">
        <v>2868</v>
      </c>
      <c r="J54" s="548">
        <v>3215</v>
      </c>
      <c r="K54" s="549">
        <v>496</v>
      </c>
      <c r="L54" s="380">
        <v>15.427682737169517</v>
      </c>
    </row>
    <row r="55" spans="1:12" ht="11.25" x14ac:dyDescent="0.2">
      <c r="A55" s="381"/>
      <c r="B55" s="385"/>
      <c r="C55" s="382" t="s">
        <v>352</v>
      </c>
      <c r="D55" s="385"/>
      <c r="E55" s="383"/>
      <c r="F55" s="548">
        <v>1301</v>
      </c>
      <c r="G55" s="548">
        <v>1100</v>
      </c>
      <c r="H55" s="548">
        <v>1334</v>
      </c>
      <c r="I55" s="548">
        <v>1148</v>
      </c>
      <c r="J55" s="548">
        <v>1201</v>
      </c>
      <c r="K55" s="549">
        <v>100</v>
      </c>
      <c r="L55" s="380">
        <v>8.3263946711074102</v>
      </c>
    </row>
    <row r="56" spans="1:12" ht="14.25" customHeight="1" x14ac:dyDescent="0.2">
      <c r="A56" s="381"/>
      <c r="B56" s="385"/>
      <c r="C56" s="384" t="s">
        <v>117</v>
      </c>
      <c r="D56" s="385"/>
      <c r="E56" s="383"/>
      <c r="F56" s="548">
        <v>942</v>
      </c>
      <c r="G56" s="548">
        <v>859</v>
      </c>
      <c r="H56" s="548">
        <v>1013</v>
      </c>
      <c r="I56" s="548">
        <v>970</v>
      </c>
      <c r="J56" s="548">
        <v>1010</v>
      </c>
      <c r="K56" s="549">
        <v>-68</v>
      </c>
      <c r="L56" s="380">
        <v>-6.7326732673267324</v>
      </c>
    </row>
    <row r="57" spans="1:12" ht="18.75" customHeight="1" x14ac:dyDescent="0.2">
      <c r="A57" s="388"/>
      <c r="B57" s="389"/>
      <c r="C57" s="390" t="s">
        <v>352</v>
      </c>
      <c r="D57" s="389"/>
      <c r="E57" s="391"/>
      <c r="F57" s="551">
        <v>382</v>
      </c>
      <c r="G57" s="552">
        <v>359</v>
      </c>
      <c r="H57" s="552">
        <v>466</v>
      </c>
      <c r="I57" s="552">
        <v>449</v>
      </c>
      <c r="J57" s="552">
        <v>404</v>
      </c>
      <c r="K57" s="553">
        <f t="shared" ref="K57" si="0">IF(OR(F57=".",J57=".")=TRUE,".",IF(OR(F57="*",J57="*")=TRUE,"*",IF(AND(F57="-",J57="-")=TRUE,"-",IF(AND(ISNUMBER(J57),ISNUMBER(F57))=TRUE,IF(F57-J57=0,0,F57-J57),IF(ISNUMBER(F57)=TRUE,F57,-J57)))))</f>
        <v>-22</v>
      </c>
      <c r="L57" s="392">
        <f t="shared" ref="L57" si="1">IF(K57 =".",".",IF(K57 ="*","*",IF(K57="-","-",IF(K57=0,0,IF(OR(J57="-",J57=".",F57="-",F57=".")=TRUE,"X",IF(J57=0,"0,0",IF(ABS(K57*100/J57)&gt;250,".X",(K57*100/J57))))))))</f>
        <v>-5.4455445544554459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4798</v>
      </c>
      <c r="E11" s="114">
        <v>3901</v>
      </c>
      <c r="F11" s="114">
        <v>5825</v>
      </c>
      <c r="G11" s="114">
        <v>3952</v>
      </c>
      <c r="H11" s="140">
        <v>4375</v>
      </c>
      <c r="I11" s="115">
        <v>423</v>
      </c>
      <c r="J11" s="116">
        <v>9.668571428571429</v>
      </c>
    </row>
    <row r="12" spans="1:15" s="110" customFormat="1" ht="24.95" customHeight="1" x14ac:dyDescent="0.2">
      <c r="A12" s="193" t="s">
        <v>132</v>
      </c>
      <c r="B12" s="194" t="s">
        <v>133</v>
      </c>
      <c r="C12" s="113">
        <v>1.3964151729887453</v>
      </c>
      <c r="D12" s="115">
        <v>67</v>
      </c>
      <c r="E12" s="114">
        <v>45</v>
      </c>
      <c r="F12" s="114">
        <v>150</v>
      </c>
      <c r="G12" s="114">
        <v>88</v>
      </c>
      <c r="H12" s="140">
        <v>69</v>
      </c>
      <c r="I12" s="115">
        <v>-2</v>
      </c>
      <c r="J12" s="116">
        <v>-2.8985507246376812</v>
      </c>
    </row>
    <row r="13" spans="1:15" s="110" customFormat="1" ht="24.95" customHeight="1" x14ac:dyDescent="0.2">
      <c r="A13" s="193" t="s">
        <v>134</v>
      </c>
      <c r="B13" s="199" t="s">
        <v>214</v>
      </c>
      <c r="C13" s="113">
        <v>0.87536473530637771</v>
      </c>
      <c r="D13" s="115">
        <v>42</v>
      </c>
      <c r="E13" s="114">
        <v>245</v>
      </c>
      <c r="F13" s="114">
        <v>115</v>
      </c>
      <c r="G13" s="114">
        <v>34</v>
      </c>
      <c r="H13" s="140">
        <v>36</v>
      </c>
      <c r="I13" s="115">
        <v>6</v>
      </c>
      <c r="J13" s="116">
        <v>16.666666666666668</v>
      </c>
    </row>
    <row r="14" spans="1:15" s="287" customFormat="1" ht="24.95" customHeight="1" x14ac:dyDescent="0.2">
      <c r="A14" s="193" t="s">
        <v>215</v>
      </c>
      <c r="B14" s="199" t="s">
        <v>137</v>
      </c>
      <c r="C14" s="113">
        <v>13.463943309712381</v>
      </c>
      <c r="D14" s="115">
        <v>646</v>
      </c>
      <c r="E14" s="114">
        <v>313</v>
      </c>
      <c r="F14" s="114">
        <v>738</v>
      </c>
      <c r="G14" s="114">
        <v>384</v>
      </c>
      <c r="H14" s="140">
        <v>563</v>
      </c>
      <c r="I14" s="115">
        <v>83</v>
      </c>
      <c r="J14" s="116">
        <v>14.742451154529308</v>
      </c>
      <c r="K14" s="110"/>
      <c r="L14" s="110"/>
      <c r="M14" s="110"/>
      <c r="N14" s="110"/>
      <c r="O14" s="110"/>
    </row>
    <row r="15" spans="1:15" s="110" customFormat="1" ht="24.95" customHeight="1" x14ac:dyDescent="0.2">
      <c r="A15" s="193" t="s">
        <v>216</v>
      </c>
      <c r="B15" s="199" t="s">
        <v>217</v>
      </c>
      <c r="C15" s="113">
        <v>1.8340975406419342</v>
      </c>
      <c r="D15" s="115">
        <v>88</v>
      </c>
      <c r="E15" s="114">
        <v>70</v>
      </c>
      <c r="F15" s="114">
        <v>117</v>
      </c>
      <c r="G15" s="114">
        <v>52</v>
      </c>
      <c r="H15" s="140">
        <v>69</v>
      </c>
      <c r="I15" s="115">
        <v>19</v>
      </c>
      <c r="J15" s="116">
        <v>27.536231884057973</v>
      </c>
    </row>
    <row r="16" spans="1:15" s="287" customFormat="1" ht="24.95" customHeight="1" x14ac:dyDescent="0.2">
      <c r="A16" s="193" t="s">
        <v>218</v>
      </c>
      <c r="B16" s="199" t="s">
        <v>141</v>
      </c>
      <c r="C16" s="113">
        <v>9.0037515631513134</v>
      </c>
      <c r="D16" s="115">
        <v>432</v>
      </c>
      <c r="E16" s="114">
        <v>162</v>
      </c>
      <c r="F16" s="114">
        <v>389</v>
      </c>
      <c r="G16" s="114">
        <v>171</v>
      </c>
      <c r="H16" s="140">
        <v>304</v>
      </c>
      <c r="I16" s="115">
        <v>128</v>
      </c>
      <c r="J16" s="116">
        <v>42.10526315789474</v>
      </c>
      <c r="K16" s="110"/>
      <c r="L16" s="110"/>
      <c r="M16" s="110"/>
      <c r="N16" s="110"/>
      <c r="O16" s="110"/>
    </row>
    <row r="17" spans="1:15" s="110" customFormat="1" ht="24.95" customHeight="1" x14ac:dyDescent="0.2">
      <c r="A17" s="193" t="s">
        <v>142</v>
      </c>
      <c r="B17" s="199" t="s">
        <v>220</v>
      </c>
      <c r="C17" s="113">
        <v>2.626094205919133</v>
      </c>
      <c r="D17" s="115">
        <v>126</v>
      </c>
      <c r="E17" s="114">
        <v>81</v>
      </c>
      <c r="F17" s="114">
        <v>232</v>
      </c>
      <c r="G17" s="114">
        <v>161</v>
      </c>
      <c r="H17" s="140">
        <v>190</v>
      </c>
      <c r="I17" s="115">
        <v>-64</v>
      </c>
      <c r="J17" s="116">
        <v>-33.684210526315788</v>
      </c>
    </row>
    <row r="18" spans="1:15" s="287" customFormat="1" ht="24.95" customHeight="1" x14ac:dyDescent="0.2">
      <c r="A18" s="201" t="s">
        <v>144</v>
      </c>
      <c r="B18" s="202" t="s">
        <v>145</v>
      </c>
      <c r="C18" s="113">
        <v>7.3363901625677368</v>
      </c>
      <c r="D18" s="115">
        <v>352</v>
      </c>
      <c r="E18" s="114">
        <v>244</v>
      </c>
      <c r="F18" s="114">
        <v>464</v>
      </c>
      <c r="G18" s="114">
        <v>285</v>
      </c>
      <c r="H18" s="140">
        <v>326</v>
      </c>
      <c r="I18" s="115">
        <v>26</v>
      </c>
      <c r="J18" s="116">
        <v>7.9754601226993866</v>
      </c>
      <c r="K18" s="110"/>
      <c r="L18" s="110"/>
      <c r="M18" s="110"/>
      <c r="N18" s="110"/>
      <c r="O18" s="110"/>
    </row>
    <row r="19" spans="1:15" s="110" customFormat="1" ht="24.95" customHeight="1" x14ac:dyDescent="0.2">
      <c r="A19" s="193" t="s">
        <v>146</v>
      </c>
      <c r="B19" s="199" t="s">
        <v>147</v>
      </c>
      <c r="C19" s="113">
        <v>15.610671112963734</v>
      </c>
      <c r="D19" s="115">
        <v>749</v>
      </c>
      <c r="E19" s="114">
        <v>649</v>
      </c>
      <c r="F19" s="114">
        <v>908</v>
      </c>
      <c r="G19" s="114">
        <v>591</v>
      </c>
      <c r="H19" s="140">
        <v>687</v>
      </c>
      <c r="I19" s="115">
        <v>62</v>
      </c>
      <c r="J19" s="116">
        <v>9.024745269286754</v>
      </c>
    </row>
    <row r="20" spans="1:15" s="287" customFormat="1" ht="24.95" customHeight="1" x14ac:dyDescent="0.2">
      <c r="A20" s="193" t="s">
        <v>148</v>
      </c>
      <c r="B20" s="199" t="s">
        <v>149</v>
      </c>
      <c r="C20" s="113">
        <v>7.8574406002501043</v>
      </c>
      <c r="D20" s="115">
        <v>377</v>
      </c>
      <c r="E20" s="114">
        <v>204</v>
      </c>
      <c r="F20" s="114">
        <v>316</v>
      </c>
      <c r="G20" s="114">
        <v>265</v>
      </c>
      <c r="H20" s="140">
        <v>259</v>
      </c>
      <c r="I20" s="115">
        <v>118</v>
      </c>
      <c r="J20" s="116">
        <v>45.559845559845563</v>
      </c>
      <c r="K20" s="110"/>
      <c r="L20" s="110"/>
      <c r="M20" s="110"/>
      <c r="N20" s="110"/>
      <c r="O20" s="110"/>
    </row>
    <row r="21" spans="1:15" s="110" customFormat="1" ht="24.95" customHeight="1" x14ac:dyDescent="0.2">
      <c r="A21" s="201" t="s">
        <v>150</v>
      </c>
      <c r="B21" s="202" t="s">
        <v>151</v>
      </c>
      <c r="C21" s="113">
        <v>4.2517715714881197</v>
      </c>
      <c r="D21" s="115">
        <v>204</v>
      </c>
      <c r="E21" s="114">
        <v>248</v>
      </c>
      <c r="F21" s="114">
        <v>261</v>
      </c>
      <c r="G21" s="114">
        <v>270</v>
      </c>
      <c r="H21" s="140">
        <v>251</v>
      </c>
      <c r="I21" s="115">
        <v>-47</v>
      </c>
      <c r="J21" s="116">
        <v>-18.725099601593627</v>
      </c>
    </row>
    <row r="22" spans="1:15" s="110" customFormat="1" ht="24.95" customHeight="1" x14ac:dyDescent="0.2">
      <c r="A22" s="201" t="s">
        <v>152</v>
      </c>
      <c r="B22" s="199" t="s">
        <v>153</v>
      </c>
      <c r="C22" s="113">
        <v>0.70862859524802002</v>
      </c>
      <c r="D22" s="115">
        <v>34</v>
      </c>
      <c r="E22" s="114">
        <v>28</v>
      </c>
      <c r="F22" s="114">
        <v>39</v>
      </c>
      <c r="G22" s="114">
        <v>35</v>
      </c>
      <c r="H22" s="140">
        <v>80</v>
      </c>
      <c r="I22" s="115">
        <v>-46</v>
      </c>
      <c r="J22" s="116">
        <v>-57.5</v>
      </c>
    </row>
    <row r="23" spans="1:15" s="110" customFormat="1" ht="24.95" customHeight="1" x14ac:dyDescent="0.2">
      <c r="A23" s="193" t="s">
        <v>154</v>
      </c>
      <c r="B23" s="199" t="s">
        <v>155</v>
      </c>
      <c r="C23" s="113">
        <v>1.1671529804085035</v>
      </c>
      <c r="D23" s="115">
        <v>56</v>
      </c>
      <c r="E23" s="114">
        <v>28</v>
      </c>
      <c r="F23" s="114">
        <v>58</v>
      </c>
      <c r="G23" s="114">
        <v>29</v>
      </c>
      <c r="H23" s="140">
        <v>49</v>
      </c>
      <c r="I23" s="115">
        <v>7</v>
      </c>
      <c r="J23" s="116">
        <v>14.285714285714286</v>
      </c>
    </row>
    <row r="24" spans="1:15" s="110" customFormat="1" ht="24.95" customHeight="1" x14ac:dyDescent="0.2">
      <c r="A24" s="193" t="s">
        <v>156</v>
      </c>
      <c r="B24" s="199" t="s">
        <v>221</v>
      </c>
      <c r="C24" s="113">
        <v>4.043351396415173</v>
      </c>
      <c r="D24" s="115">
        <v>194</v>
      </c>
      <c r="E24" s="114">
        <v>96</v>
      </c>
      <c r="F24" s="114">
        <v>216</v>
      </c>
      <c r="G24" s="114">
        <v>139</v>
      </c>
      <c r="H24" s="140">
        <v>145</v>
      </c>
      <c r="I24" s="115">
        <v>49</v>
      </c>
      <c r="J24" s="116">
        <v>33.793103448275865</v>
      </c>
    </row>
    <row r="25" spans="1:15" s="110" customFormat="1" ht="24.95" customHeight="1" x14ac:dyDescent="0.2">
      <c r="A25" s="193" t="s">
        <v>222</v>
      </c>
      <c r="B25" s="204" t="s">
        <v>159</v>
      </c>
      <c r="C25" s="113">
        <v>5.5231346394330973</v>
      </c>
      <c r="D25" s="115">
        <v>265</v>
      </c>
      <c r="E25" s="114">
        <v>252</v>
      </c>
      <c r="F25" s="114">
        <v>312</v>
      </c>
      <c r="G25" s="114">
        <v>299</v>
      </c>
      <c r="H25" s="140">
        <v>387</v>
      </c>
      <c r="I25" s="115">
        <v>-122</v>
      </c>
      <c r="J25" s="116">
        <v>-31.524547803617573</v>
      </c>
    </row>
    <row r="26" spans="1:15" s="110" customFormat="1" ht="24.95" customHeight="1" x14ac:dyDescent="0.2">
      <c r="A26" s="201">
        <v>782.78300000000002</v>
      </c>
      <c r="B26" s="203" t="s">
        <v>160</v>
      </c>
      <c r="C26" s="113">
        <v>9.6081700708628599</v>
      </c>
      <c r="D26" s="115">
        <v>461</v>
      </c>
      <c r="E26" s="114">
        <v>457</v>
      </c>
      <c r="F26" s="114">
        <v>500</v>
      </c>
      <c r="G26" s="114">
        <v>592</v>
      </c>
      <c r="H26" s="140">
        <v>491</v>
      </c>
      <c r="I26" s="115">
        <v>-30</v>
      </c>
      <c r="J26" s="116">
        <v>-6.1099796334012222</v>
      </c>
    </row>
    <row r="27" spans="1:15" s="110" customFormat="1" ht="24.95" customHeight="1" x14ac:dyDescent="0.2">
      <c r="A27" s="193" t="s">
        <v>161</v>
      </c>
      <c r="B27" s="199" t="s">
        <v>162</v>
      </c>
      <c r="C27" s="113">
        <v>2.6469362234264278</v>
      </c>
      <c r="D27" s="115">
        <v>127</v>
      </c>
      <c r="E27" s="114">
        <v>89</v>
      </c>
      <c r="F27" s="114">
        <v>240</v>
      </c>
      <c r="G27" s="114">
        <v>76</v>
      </c>
      <c r="H27" s="140">
        <v>81</v>
      </c>
      <c r="I27" s="115">
        <v>46</v>
      </c>
      <c r="J27" s="116">
        <v>56.790123456790127</v>
      </c>
    </row>
    <row r="28" spans="1:15" s="110" customFormat="1" ht="24.95" customHeight="1" x14ac:dyDescent="0.2">
      <c r="A28" s="193" t="s">
        <v>163</v>
      </c>
      <c r="B28" s="199" t="s">
        <v>164</v>
      </c>
      <c r="C28" s="113">
        <v>1.9591496456857023</v>
      </c>
      <c r="D28" s="115">
        <v>94</v>
      </c>
      <c r="E28" s="114">
        <v>105</v>
      </c>
      <c r="F28" s="114">
        <v>255</v>
      </c>
      <c r="G28" s="114">
        <v>77</v>
      </c>
      <c r="H28" s="140">
        <v>95</v>
      </c>
      <c r="I28" s="115">
        <v>-1</v>
      </c>
      <c r="J28" s="116">
        <v>-1.0526315789473684</v>
      </c>
    </row>
    <row r="29" spans="1:15" s="110" customFormat="1" ht="24.95" customHeight="1" x14ac:dyDescent="0.2">
      <c r="A29" s="193">
        <v>86</v>
      </c>
      <c r="B29" s="199" t="s">
        <v>165</v>
      </c>
      <c r="C29" s="113">
        <v>11.358899541475616</v>
      </c>
      <c r="D29" s="115">
        <v>545</v>
      </c>
      <c r="E29" s="114">
        <v>295</v>
      </c>
      <c r="F29" s="114">
        <v>314</v>
      </c>
      <c r="G29" s="114">
        <v>222</v>
      </c>
      <c r="H29" s="140">
        <v>229</v>
      </c>
      <c r="I29" s="115">
        <v>316</v>
      </c>
      <c r="J29" s="116">
        <v>137.99126637554585</v>
      </c>
    </row>
    <row r="30" spans="1:15" s="110" customFormat="1" ht="24.95" customHeight="1" x14ac:dyDescent="0.2">
      <c r="A30" s="193">
        <v>87.88</v>
      </c>
      <c r="B30" s="204" t="s">
        <v>166</v>
      </c>
      <c r="C30" s="113">
        <v>8.4410170904543556</v>
      </c>
      <c r="D30" s="115">
        <v>405</v>
      </c>
      <c r="E30" s="114">
        <v>468</v>
      </c>
      <c r="F30" s="114">
        <v>707</v>
      </c>
      <c r="G30" s="114">
        <v>390</v>
      </c>
      <c r="H30" s="140">
        <v>441</v>
      </c>
      <c r="I30" s="115">
        <v>-36</v>
      </c>
      <c r="J30" s="116">
        <v>-8.1632653061224492</v>
      </c>
    </row>
    <row r="31" spans="1:15" s="110" customFormat="1" ht="24.95" customHeight="1" x14ac:dyDescent="0.2">
      <c r="A31" s="193" t="s">
        <v>167</v>
      </c>
      <c r="B31" s="199" t="s">
        <v>168</v>
      </c>
      <c r="C31" s="113">
        <v>3.751563151313047</v>
      </c>
      <c r="D31" s="115">
        <v>180</v>
      </c>
      <c r="E31" s="114">
        <v>135</v>
      </c>
      <c r="F31" s="114">
        <v>232</v>
      </c>
      <c r="G31" s="114">
        <v>176</v>
      </c>
      <c r="H31" s="140">
        <v>186</v>
      </c>
      <c r="I31" s="115">
        <v>-6</v>
      </c>
      <c r="J31" s="116">
        <v>-3.225806451612903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1.3964151729887453</v>
      </c>
      <c r="D34" s="115">
        <v>67</v>
      </c>
      <c r="E34" s="114">
        <v>45</v>
      </c>
      <c r="F34" s="114">
        <v>150</v>
      </c>
      <c r="G34" s="114">
        <v>88</v>
      </c>
      <c r="H34" s="140">
        <v>69</v>
      </c>
      <c r="I34" s="115">
        <v>-2</v>
      </c>
      <c r="J34" s="116">
        <v>-2.8985507246376812</v>
      </c>
    </row>
    <row r="35" spans="1:10" s="110" customFormat="1" ht="24.95" customHeight="1" x14ac:dyDescent="0.2">
      <c r="A35" s="292" t="s">
        <v>171</v>
      </c>
      <c r="B35" s="293" t="s">
        <v>172</v>
      </c>
      <c r="C35" s="113">
        <v>21.675698207586496</v>
      </c>
      <c r="D35" s="115">
        <v>1040</v>
      </c>
      <c r="E35" s="114">
        <v>802</v>
      </c>
      <c r="F35" s="114">
        <v>1317</v>
      </c>
      <c r="G35" s="114">
        <v>703</v>
      </c>
      <c r="H35" s="140">
        <v>925</v>
      </c>
      <c r="I35" s="115">
        <v>115</v>
      </c>
      <c r="J35" s="116">
        <v>12.432432432432432</v>
      </c>
    </row>
    <row r="36" spans="1:10" s="110" customFormat="1" ht="24.95" customHeight="1" x14ac:dyDescent="0.2">
      <c r="A36" s="294" t="s">
        <v>173</v>
      </c>
      <c r="B36" s="295" t="s">
        <v>174</v>
      </c>
      <c r="C36" s="125">
        <v>76.927886619424754</v>
      </c>
      <c r="D36" s="143">
        <v>3691</v>
      </c>
      <c r="E36" s="144">
        <v>3054</v>
      </c>
      <c r="F36" s="144">
        <v>4358</v>
      </c>
      <c r="G36" s="144">
        <v>3161</v>
      </c>
      <c r="H36" s="145">
        <v>3381</v>
      </c>
      <c r="I36" s="143">
        <v>310</v>
      </c>
      <c r="J36" s="146">
        <v>9.1688849452824606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4798</v>
      </c>
      <c r="F11" s="264">
        <v>3901</v>
      </c>
      <c r="G11" s="264">
        <v>5825</v>
      </c>
      <c r="H11" s="264">
        <v>3952</v>
      </c>
      <c r="I11" s="265">
        <v>4375</v>
      </c>
      <c r="J11" s="263">
        <v>423</v>
      </c>
      <c r="K11" s="266">
        <v>9.668571428571429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28.803668195081283</v>
      </c>
      <c r="E13" s="115">
        <v>1382</v>
      </c>
      <c r="F13" s="114">
        <v>1304</v>
      </c>
      <c r="G13" s="114">
        <v>1651</v>
      </c>
      <c r="H13" s="114">
        <v>1422</v>
      </c>
      <c r="I13" s="140">
        <v>1544</v>
      </c>
      <c r="J13" s="115">
        <v>-162</v>
      </c>
      <c r="K13" s="116">
        <v>-10.492227979274611</v>
      </c>
    </row>
    <row r="14" spans="1:15" ht="15.95" customHeight="1" x14ac:dyDescent="0.2">
      <c r="A14" s="306" t="s">
        <v>230</v>
      </c>
      <c r="B14" s="307"/>
      <c r="C14" s="308"/>
      <c r="D14" s="113">
        <v>57.273864110045849</v>
      </c>
      <c r="E14" s="115">
        <v>2748</v>
      </c>
      <c r="F14" s="114">
        <v>2066</v>
      </c>
      <c r="G14" s="114">
        <v>3514</v>
      </c>
      <c r="H14" s="114">
        <v>2074</v>
      </c>
      <c r="I14" s="140">
        <v>2287</v>
      </c>
      <c r="J14" s="115">
        <v>461</v>
      </c>
      <c r="K14" s="116">
        <v>20.157411456055968</v>
      </c>
    </row>
    <row r="15" spans="1:15" ht="15.95" customHeight="1" x14ac:dyDescent="0.2">
      <c r="A15" s="306" t="s">
        <v>231</v>
      </c>
      <c r="B15" s="307"/>
      <c r="C15" s="308"/>
      <c r="D15" s="113">
        <v>7.190496040016674</v>
      </c>
      <c r="E15" s="115">
        <v>345</v>
      </c>
      <c r="F15" s="114">
        <v>263</v>
      </c>
      <c r="G15" s="114">
        <v>335</v>
      </c>
      <c r="H15" s="114">
        <v>228</v>
      </c>
      <c r="I15" s="140">
        <v>275</v>
      </c>
      <c r="J15" s="115">
        <v>70</v>
      </c>
      <c r="K15" s="116">
        <v>25.454545454545453</v>
      </c>
    </row>
    <row r="16" spans="1:15" ht="15.95" customHeight="1" x14ac:dyDescent="0.2">
      <c r="A16" s="306" t="s">
        <v>232</v>
      </c>
      <c r="B16" s="307"/>
      <c r="C16" s="308"/>
      <c r="D16" s="113">
        <v>6.7319716548561903</v>
      </c>
      <c r="E16" s="115">
        <v>323</v>
      </c>
      <c r="F16" s="114">
        <v>268</v>
      </c>
      <c r="G16" s="114">
        <v>325</v>
      </c>
      <c r="H16" s="114">
        <v>228</v>
      </c>
      <c r="I16" s="140">
        <v>269</v>
      </c>
      <c r="J16" s="115">
        <v>54</v>
      </c>
      <c r="K16" s="116">
        <v>20.074349442379184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2.1050437682367655</v>
      </c>
      <c r="E18" s="115">
        <v>101</v>
      </c>
      <c r="F18" s="114">
        <v>60</v>
      </c>
      <c r="G18" s="114">
        <v>155</v>
      </c>
      <c r="H18" s="114">
        <v>79</v>
      </c>
      <c r="I18" s="140">
        <v>77</v>
      </c>
      <c r="J18" s="115">
        <v>24</v>
      </c>
      <c r="K18" s="116">
        <v>31.168831168831169</v>
      </c>
    </row>
    <row r="19" spans="1:11" ht="14.1" customHeight="1" x14ac:dyDescent="0.2">
      <c r="A19" s="306" t="s">
        <v>235</v>
      </c>
      <c r="B19" s="307" t="s">
        <v>236</v>
      </c>
      <c r="C19" s="308"/>
      <c r="D19" s="113">
        <v>1.3964151729887453</v>
      </c>
      <c r="E19" s="115">
        <v>67</v>
      </c>
      <c r="F19" s="114">
        <v>38</v>
      </c>
      <c r="G19" s="114">
        <v>114</v>
      </c>
      <c r="H19" s="114">
        <v>62</v>
      </c>
      <c r="I19" s="140">
        <v>51</v>
      </c>
      <c r="J19" s="115">
        <v>16</v>
      </c>
      <c r="K19" s="116">
        <v>31.372549019607842</v>
      </c>
    </row>
    <row r="20" spans="1:11" ht="14.1" customHeight="1" x14ac:dyDescent="0.2">
      <c r="A20" s="306">
        <v>12</v>
      </c>
      <c r="B20" s="307" t="s">
        <v>237</v>
      </c>
      <c r="C20" s="308"/>
      <c r="D20" s="113">
        <v>1.3130471029595665</v>
      </c>
      <c r="E20" s="115">
        <v>63</v>
      </c>
      <c r="F20" s="114">
        <v>43</v>
      </c>
      <c r="G20" s="114">
        <v>61</v>
      </c>
      <c r="H20" s="114">
        <v>54</v>
      </c>
      <c r="I20" s="140">
        <v>51</v>
      </c>
      <c r="J20" s="115">
        <v>12</v>
      </c>
      <c r="K20" s="116">
        <v>23.529411764705884</v>
      </c>
    </row>
    <row r="21" spans="1:11" ht="14.1" customHeight="1" x14ac:dyDescent="0.2">
      <c r="A21" s="306">
        <v>21</v>
      </c>
      <c r="B21" s="307" t="s">
        <v>238</v>
      </c>
      <c r="C21" s="308"/>
      <c r="D21" s="113">
        <v>0.62526052521884123</v>
      </c>
      <c r="E21" s="115">
        <v>30</v>
      </c>
      <c r="F21" s="114">
        <v>10</v>
      </c>
      <c r="G21" s="114">
        <v>65</v>
      </c>
      <c r="H21" s="114">
        <v>16</v>
      </c>
      <c r="I21" s="140">
        <v>16</v>
      </c>
      <c r="J21" s="115">
        <v>14</v>
      </c>
      <c r="K21" s="116">
        <v>87.5</v>
      </c>
    </row>
    <row r="22" spans="1:11" ht="14.1" customHeight="1" x14ac:dyDescent="0.2">
      <c r="A22" s="306">
        <v>22</v>
      </c>
      <c r="B22" s="307" t="s">
        <v>239</v>
      </c>
      <c r="C22" s="308"/>
      <c r="D22" s="113">
        <v>1.1671529804085035</v>
      </c>
      <c r="E22" s="115">
        <v>56</v>
      </c>
      <c r="F22" s="114">
        <v>52</v>
      </c>
      <c r="G22" s="114">
        <v>123</v>
      </c>
      <c r="H22" s="114">
        <v>99</v>
      </c>
      <c r="I22" s="140">
        <v>89</v>
      </c>
      <c r="J22" s="115">
        <v>-33</v>
      </c>
      <c r="K22" s="116">
        <v>-37.078651685393261</v>
      </c>
    </row>
    <row r="23" spans="1:11" ht="14.1" customHeight="1" x14ac:dyDescent="0.2">
      <c r="A23" s="306">
        <v>23</v>
      </c>
      <c r="B23" s="307" t="s">
        <v>240</v>
      </c>
      <c r="C23" s="308"/>
      <c r="D23" s="113">
        <v>2.7511463109629011</v>
      </c>
      <c r="E23" s="115">
        <v>132</v>
      </c>
      <c r="F23" s="114">
        <v>56</v>
      </c>
      <c r="G23" s="114">
        <v>70</v>
      </c>
      <c r="H23" s="114">
        <v>53</v>
      </c>
      <c r="I23" s="140">
        <v>63</v>
      </c>
      <c r="J23" s="115">
        <v>69</v>
      </c>
      <c r="K23" s="116">
        <v>109.52380952380952</v>
      </c>
    </row>
    <row r="24" spans="1:11" ht="14.1" customHeight="1" x14ac:dyDescent="0.2">
      <c r="A24" s="306">
        <v>24</v>
      </c>
      <c r="B24" s="307" t="s">
        <v>241</v>
      </c>
      <c r="C24" s="308"/>
      <c r="D24" s="113">
        <v>2.2717799082951231</v>
      </c>
      <c r="E24" s="115">
        <v>109</v>
      </c>
      <c r="F24" s="114">
        <v>77</v>
      </c>
      <c r="G24" s="114">
        <v>159</v>
      </c>
      <c r="H24" s="114">
        <v>96</v>
      </c>
      <c r="I24" s="140">
        <v>144</v>
      </c>
      <c r="J24" s="115">
        <v>-35</v>
      </c>
      <c r="K24" s="116">
        <v>-24.305555555555557</v>
      </c>
    </row>
    <row r="25" spans="1:11" ht="14.1" customHeight="1" x14ac:dyDescent="0.2">
      <c r="A25" s="306">
        <v>25</v>
      </c>
      <c r="B25" s="307" t="s">
        <v>242</v>
      </c>
      <c r="C25" s="308"/>
      <c r="D25" s="113">
        <v>5.6065027094622764</v>
      </c>
      <c r="E25" s="115">
        <v>269</v>
      </c>
      <c r="F25" s="114">
        <v>136</v>
      </c>
      <c r="G25" s="114">
        <v>314</v>
      </c>
      <c r="H25" s="114">
        <v>163</v>
      </c>
      <c r="I25" s="140">
        <v>223</v>
      </c>
      <c r="J25" s="115">
        <v>46</v>
      </c>
      <c r="K25" s="116">
        <v>20.627802690582961</v>
      </c>
    </row>
    <row r="26" spans="1:11" ht="14.1" customHeight="1" x14ac:dyDescent="0.2">
      <c r="A26" s="306">
        <v>26</v>
      </c>
      <c r="B26" s="307" t="s">
        <v>243</v>
      </c>
      <c r="C26" s="308"/>
      <c r="D26" s="113">
        <v>2.8553563984993748</v>
      </c>
      <c r="E26" s="115">
        <v>137</v>
      </c>
      <c r="F26" s="114">
        <v>183</v>
      </c>
      <c r="G26" s="114">
        <v>248</v>
      </c>
      <c r="H26" s="114">
        <v>50</v>
      </c>
      <c r="I26" s="140">
        <v>122</v>
      </c>
      <c r="J26" s="115">
        <v>15</v>
      </c>
      <c r="K26" s="116">
        <v>12.295081967213115</v>
      </c>
    </row>
    <row r="27" spans="1:11" ht="14.1" customHeight="1" x14ac:dyDescent="0.2">
      <c r="A27" s="306">
        <v>27</v>
      </c>
      <c r="B27" s="307" t="s">
        <v>244</v>
      </c>
      <c r="C27" s="308"/>
      <c r="D27" s="113">
        <v>1.208837015423093</v>
      </c>
      <c r="E27" s="115">
        <v>58</v>
      </c>
      <c r="F27" s="114">
        <v>50</v>
      </c>
      <c r="G27" s="114">
        <v>63</v>
      </c>
      <c r="H27" s="114">
        <v>42</v>
      </c>
      <c r="I27" s="140">
        <v>44</v>
      </c>
      <c r="J27" s="115">
        <v>14</v>
      </c>
      <c r="K27" s="116">
        <v>31.818181818181817</v>
      </c>
    </row>
    <row r="28" spans="1:11" ht="14.1" customHeight="1" x14ac:dyDescent="0.2">
      <c r="A28" s="306">
        <v>28</v>
      </c>
      <c r="B28" s="307" t="s">
        <v>245</v>
      </c>
      <c r="C28" s="308"/>
      <c r="D28" s="113">
        <v>8.3368070029178828E-2</v>
      </c>
      <c r="E28" s="115">
        <v>4</v>
      </c>
      <c r="F28" s="114" t="s">
        <v>513</v>
      </c>
      <c r="G28" s="114">
        <v>8</v>
      </c>
      <c r="H28" s="114">
        <v>5</v>
      </c>
      <c r="I28" s="140">
        <v>7</v>
      </c>
      <c r="J28" s="115">
        <v>-3</v>
      </c>
      <c r="K28" s="116">
        <v>-42.857142857142854</v>
      </c>
    </row>
    <row r="29" spans="1:11" ht="14.1" customHeight="1" x14ac:dyDescent="0.2">
      <c r="A29" s="306">
        <v>29</v>
      </c>
      <c r="B29" s="307" t="s">
        <v>246</v>
      </c>
      <c r="C29" s="308"/>
      <c r="D29" s="113">
        <v>3.0429345560650272</v>
      </c>
      <c r="E29" s="115">
        <v>146</v>
      </c>
      <c r="F29" s="114">
        <v>163</v>
      </c>
      <c r="G29" s="114">
        <v>183</v>
      </c>
      <c r="H29" s="114">
        <v>126</v>
      </c>
      <c r="I29" s="140">
        <v>138</v>
      </c>
      <c r="J29" s="115">
        <v>8</v>
      </c>
      <c r="K29" s="116">
        <v>5.7971014492753623</v>
      </c>
    </row>
    <row r="30" spans="1:11" ht="14.1" customHeight="1" x14ac:dyDescent="0.2">
      <c r="A30" s="306" t="s">
        <v>247</v>
      </c>
      <c r="B30" s="307" t="s">
        <v>248</v>
      </c>
      <c r="C30" s="308"/>
      <c r="D30" s="113">
        <v>0.81283868278449356</v>
      </c>
      <c r="E30" s="115">
        <v>39</v>
      </c>
      <c r="F30" s="114">
        <v>26</v>
      </c>
      <c r="G30" s="114">
        <v>52</v>
      </c>
      <c r="H30" s="114">
        <v>33</v>
      </c>
      <c r="I30" s="140">
        <v>32</v>
      </c>
      <c r="J30" s="115">
        <v>7</v>
      </c>
      <c r="K30" s="116">
        <v>21.875</v>
      </c>
    </row>
    <row r="31" spans="1:11" ht="14.1" customHeight="1" x14ac:dyDescent="0.2">
      <c r="A31" s="306" t="s">
        <v>249</v>
      </c>
      <c r="B31" s="307" t="s">
        <v>250</v>
      </c>
      <c r="C31" s="308"/>
      <c r="D31" s="113">
        <v>2.2300958732805336</v>
      </c>
      <c r="E31" s="115">
        <v>107</v>
      </c>
      <c r="F31" s="114">
        <v>137</v>
      </c>
      <c r="G31" s="114">
        <v>131</v>
      </c>
      <c r="H31" s="114">
        <v>93</v>
      </c>
      <c r="I31" s="140">
        <v>106</v>
      </c>
      <c r="J31" s="115">
        <v>1</v>
      </c>
      <c r="K31" s="116">
        <v>0.94339622641509435</v>
      </c>
    </row>
    <row r="32" spans="1:11" ht="14.1" customHeight="1" x14ac:dyDescent="0.2">
      <c r="A32" s="306">
        <v>31</v>
      </c>
      <c r="B32" s="307" t="s">
        <v>251</v>
      </c>
      <c r="C32" s="308"/>
      <c r="D32" s="113">
        <v>0.33347228011671531</v>
      </c>
      <c r="E32" s="115">
        <v>16</v>
      </c>
      <c r="F32" s="114">
        <v>17</v>
      </c>
      <c r="G32" s="114">
        <v>29</v>
      </c>
      <c r="H32" s="114">
        <v>17</v>
      </c>
      <c r="I32" s="140">
        <v>19</v>
      </c>
      <c r="J32" s="115">
        <v>-3</v>
      </c>
      <c r="K32" s="116">
        <v>-15.789473684210526</v>
      </c>
    </row>
    <row r="33" spans="1:11" ht="14.1" customHeight="1" x14ac:dyDescent="0.2">
      <c r="A33" s="306">
        <v>32</v>
      </c>
      <c r="B33" s="307" t="s">
        <v>252</v>
      </c>
      <c r="C33" s="308"/>
      <c r="D33" s="113">
        <v>2.9178824510212586</v>
      </c>
      <c r="E33" s="115">
        <v>140</v>
      </c>
      <c r="F33" s="114">
        <v>92</v>
      </c>
      <c r="G33" s="114">
        <v>169</v>
      </c>
      <c r="H33" s="114">
        <v>124</v>
      </c>
      <c r="I33" s="140">
        <v>103</v>
      </c>
      <c r="J33" s="115">
        <v>37</v>
      </c>
      <c r="K33" s="116">
        <v>35.922330097087375</v>
      </c>
    </row>
    <row r="34" spans="1:11" ht="14.1" customHeight="1" x14ac:dyDescent="0.2">
      <c r="A34" s="306">
        <v>33</v>
      </c>
      <c r="B34" s="307" t="s">
        <v>253</v>
      </c>
      <c r="C34" s="308"/>
      <c r="D34" s="113">
        <v>1.6256773655689871</v>
      </c>
      <c r="E34" s="115">
        <v>78</v>
      </c>
      <c r="F34" s="114">
        <v>46</v>
      </c>
      <c r="G34" s="114">
        <v>104</v>
      </c>
      <c r="H34" s="114">
        <v>69</v>
      </c>
      <c r="I34" s="140">
        <v>81</v>
      </c>
      <c r="J34" s="115">
        <v>-3</v>
      </c>
      <c r="K34" s="116">
        <v>-3.7037037037037037</v>
      </c>
    </row>
    <row r="35" spans="1:11" ht="14.1" customHeight="1" x14ac:dyDescent="0.2">
      <c r="A35" s="306">
        <v>34</v>
      </c>
      <c r="B35" s="307" t="s">
        <v>254</v>
      </c>
      <c r="C35" s="308"/>
      <c r="D35" s="113">
        <v>1.8340975406419342</v>
      </c>
      <c r="E35" s="115">
        <v>88</v>
      </c>
      <c r="F35" s="114">
        <v>63</v>
      </c>
      <c r="G35" s="114">
        <v>125</v>
      </c>
      <c r="H35" s="114">
        <v>98</v>
      </c>
      <c r="I35" s="140">
        <v>124</v>
      </c>
      <c r="J35" s="115">
        <v>-36</v>
      </c>
      <c r="K35" s="116">
        <v>-29.032258064516128</v>
      </c>
    </row>
    <row r="36" spans="1:11" ht="14.1" customHeight="1" x14ac:dyDescent="0.2">
      <c r="A36" s="306">
        <v>41</v>
      </c>
      <c r="B36" s="307" t="s">
        <v>255</v>
      </c>
      <c r="C36" s="308"/>
      <c r="D36" s="113">
        <v>0.77115464776990417</v>
      </c>
      <c r="E36" s="115">
        <v>37</v>
      </c>
      <c r="F36" s="114">
        <v>13</v>
      </c>
      <c r="G36" s="114">
        <v>50</v>
      </c>
      <c r="H36" s="114">
        <v>30</v>
      </c>
      <c r="I36" s="140">
        <v>32</v>
      </c>
      <c r="J36" s="115">
        <v>5</v>
      </c>
      <c r="K36" s="116">
        <v>15.625</v>
      </c>
    </row>
    <row r="37" spans="1:11" ht="14.1" customHeight="1" x14ac:dyDescent="0.2">
      <c r="A37" s="306">
        <v>42</v>
      </c>
      <c r="B37" s="307" t="s">
        <v>256</v>
      </c>
      <c r="C37" s="308"/>
      <c r="D37" s="113">
        <v>0.10421008753647353</v>
      </c>
      <c r="E37" s="115">
        <v>5</v>
      </c>
      <c r="F37" s="114">
        <v>4</v>
      </c>
      <c r="G37" s="114">
        <v>17</v>
      </c>
      <c r="H37" s="114">
        <v>5</v>
      </c>
      <c r="I37" s="140">
        <v>9</v>
      </c>
      <c r="J37" s="115">
        <v>-4</v>
      </c>
      <c r="K37" s="116">
        <v>-44.444444444444443</v>
      </c>
    </row>
    <row r="38" spans="1:11" ht="14.1" customHeight="1" x14ac:dyDescent="0.2">
      <c r="A38" s="306">
        <v>43</v>
      </c>
      <c r="B38" s="307" t="s">
        <v>257</v>
      </c>
      <c r="C38" s="308"/>
      <c r="D38" s="113">
        <v>0.47936640266777825</v>
      </c>
      <c r="E38" s="115">
        <v>23</v>
      </c>
      <c r="F38" s="114">
        <v>24</v>
      </c>
      <c r="G38" s="114">
        <v>33</v>
      </c>
      <c r="H38" s="114">
        <v>22</v>
      </c>
      <c r="I38" s="140">
        <v>31</v>
      </c>
      <c r="J38" s="115">
        <v>-8</v>
      </c>
      <c r="K38" s="116">
        <v>-25.806451612903224</v>
      </c>
    </row>
    <row r="39" spans="1:11" ht="14.1" customHeight="1" x14ac:dyDescent="0.2">
      <c r="A39" s="306">
        <v>51</v>
      </c>
      <c r="B39" s="307" t="s">
        <v>258</v>
      </c>
      <c r="C39" s="308"/>
      <c r="D39" s="113">
        <v>11.859107961650688</v>
      </c>
      <c r="E39" s="115">
        <v>569</v>
      </c>
      <c r="F39" s="114">
        <v>486</v>
      </c>
      <c r="G39" s="114">
        <v>639</v>
      </c>
      <c r="H39" s="114">
        <v>571</v>
      </c>
      <c r="I39" s="140">
        <v>567</v>
      </c>
      <c r="J39" s="115">
        <v>2</v>
      </c>
      <c r="K39" s="116">
        <v>0.35273368606701938</v>
      </c>
    </row>
    <row r="40" spans="1:11" ht="14.1" customHeight="1" x14ac:dyDescent="0.2">
      <c r="A40" s="306" t="s">
        <v>259</v>
      </c>
      <c r="B40" s="307" t="s">
        <v>260</v>
      </c>
      <c r="C40" s="308"/>
      <c r="D40" s="113">
        <v>11.463109629012088</v>
      </c>
      <c r="E40" s="115">
        <v>550</v>
      </c>
      <c r="F40" s="114">
        <v>478</v>
      </c>
      <c r="G40" s="114">
        <v>607</v>
      </c>
      <c r="H40" s="114">
        <v>557</v>
      </c>
      <c r="I40" s="140">
        <v>555</v>
      </c>
      <c r="J40" s="115">
        <v>-5</v>
      </c>
      <c r="K40" s="116">
        <v>-0.90090090090090091</v>
      </c>
    </row>
    <row r="41" spans="1:11" ht="14.1" customHeight="1" x14ac:dyDescent="0.2">
      <c r="A41" s="306"/>
      <c r="B41" s="307" t="s">
        <v>261</v>
      </c>
      <c r="C41" s="308"/>
      <c r="D41" s="113">
        <v>10.27511463109629</v>
      </c>
      <c r="E41" s="115">
        <v>493</v>
      </c>
      <c r="F41" s="114">
        <v>423</v>
      </c>
      <c r="G41" s="114">
        <v>525</v>
      </c>
      <c r="H41" s="114">
        <v>500</v>
      </c>
      <c r="I41" s="140">
        <v>503</v>
      </c>
      <c r="J41" s="115">
        <v>-10</v>
      </c>
      <c r="K41" s="116">
        <v>-1.9880715705765408</v>
      </c>
    </row>
    <row r="42" spans="1:11" ht="14.1" customHeight="1" x14ac:dyDescent="0.2">
      <c r="A42" s="306">
        <v>52</v>
      </c>
      <c r="B42" s="307" t="s">
        <v>262</v>
      </c>
      <c r="C42" s="308"/>
      <c r="D42" s="113">
        <v>6.6902876198416008</v>
      </c>
      <c r="E42" s="115">
        <v>321</v>
      </c>
      <c r="F42" s="114">
        <v>161</v>
      </c>
      <c r="G42" s="114">
        <v>227</v>
      </c>
      <c r="H42" s="114">
        <v>220</v>
      </c>
      <c r="I42" s="140">
        <v>245</v>
      </c>
      <c r="J42" s="115">
        <v>76</v>
      </c>
      <c r="K42" s="116">
        <v>31.020408163265305</v>
      </c>
    </row>
    <row r="43" spans="1:11" ht="14.1" customHeight="1" x14ac:dyDescent="0.2">
      <c r="A43" s="306" t="s">
        <v>263</v>
      </c>
      <c r="B43" s="307" t="s">
        <v>264</v>
      </c>
      <c r="C43" s="308"/>
      <c r="D43" s="113">
        <v>5.7940808670279287</v>
      </c>
      <c r="E43" s="115">
        <v>278</v>
      </c>
      <c r="F43" s="114">
        <v>136</v>
      </c>
      <c r="G43" s="114">
        <v>200</v>
      </c>
      <c r="H43" s="114">
        <v>183</v>
      </c>
      <c r="I43" s="140">
        <v>204</v>
      </c>
      <c r="J43" s="115">
        <v>74</v>
      </c>
      <c r="K43" s="116">
        <v>36.274509803921568</v>
      </c>
    </row>
    <row r="44" spans="1:11" ht="14.1" customHeight="1" x14ac:dyDescent="0.2">
      <c r="A44" s="306">
        <v>53</v>
      </c>
      <c r="B44" s="307" t="s">
        <v>265</v>
      </c>
      <c r="C44" s="308"/>
      <c r="D44" s="113">
        <v>0.79199666527719881</v>
      </c>
      <c r="E44" s="115">
        <v>38</v>
      </c>
      <c r="F44" s="114">
        <v>43</v>
      </c>
      <c r="G44" s="114">
        <v>39</v>
      </c>
      <c r="H44" s="114">
        <v>52</v>
      </c>
      <c r="I44" s="140">
        <v>23</v>
      </c>
      <c r="J44" s="115">
        <v>15</v>
      </c>
      <c r="K44" s="116">
        <v>65.217391304347828</v>
      </c>
    </row>
    <row r="45" spans="1:11" ht="14.1" customHeight="1" x14ac:dyDescent="0.2">
      <c r="A45" s="306" t="s">
        <v>266</v>
      </c>
      <c r="B45" s="307" t="s">
        <v>267</v>
      </c>
      <c r="C45" s="308"/>
      <c r="D45" s="113">
        <v>0.72947061275531466</v>
      </c>
      <c r="E45" s="115">
        <v>35</v>
      </c>
      <c r="F45" s="114">
        <v>41</v>
      </c>
      <c r="G45" s="114">
        <v>37</v>
      </c>
      <c r="H45" s="114">
        <v>50</v>
      </c>
      <c r="I45" s="140">
        <v>20</v>
      </c>
      <c r="J45" s="115">
        <v>15</v>
      </c>
      <c r="K45" s="116">
        <v>75</v>
      </c>
    </row>
    <row r="46" spans="1:11" ht="14.1" customHeight="1" x14ac:dyDescent="0.2">
      <c r="A46" s="306">
        <v>54</v>
      </c>
      <c r="B46" s="307" t="s">
        <v>268</v>
      </c>
      <c r="C46" s="308"/>
      <c r="D46" s="113">
        <v>2.2300958732805336</v>
      </c>
      <c r="E46" s="115">
        <v>107</v>
      </c>
      <c r="F46" s="114">
        <v>89</v>
      </c>
      <c r="G46" s="114">
        <v>90</v>
      </c>
      <c r="H46" s="114">
        <v>111</v>
      </c>
      <c r="I46" s="140">
        <v>153</v>
      </c>
      <c r="J46" s="115">
        <v>-46</v>
      </c>
      <c r="K46" s="116">
        <v>-30.065359477124183</v>
      </c>
    </row>
    <row r="47" spans="1:11" ht="14.1" customHeight="1" x14ac:dyDescent="0.2">
      <c r="A47" s="306">
        <v>61</v>
      </c>
      <c r="B47" s="307" t="s">
        <v>269</v>
      </c>
      <c r="C47" s="308"/>
      <c r="D47" s="113">
        <v>1.271363067944977</v>
      </c>
      <c r="E47" s="115">
        <v>61</v>
      </c>
      <c r="F47" s="114">
        <v>49</v>
      </c>
      <c r="G47" s="114">
        <v>69</v>
      </c>
      <c r="H47" s="114">
        <v>60</v>
      </c>
      <c r="I47" s="140">
        <v>63</v>
      </c>
      <c r="J47" s="115">
        <v>-2</v>
      </c>
      <c r="K47" s="116">
        <v>-3.1746031746031744</v>
      </c>
    </row>
    <row r="48" spans="1:11" ht="14.1" customHeight="1" x14ac:dyDescent="0.2">
      <c r="A48" s="306">
        <v>62</v>
      </c>
      <c r="B48" s="307" t="s">
        <v>270</v>
      </c>
      <c r="C48" s="308"/>
      <c r="D48" s="113">
        <v>9.8374322634431017</v>
      </c>
      <c r="E48" s="115">
        <v>472</v>
      </c>
      <c r="F48" s="114">
        <v>465</v>
      </c>
      <c r="G48" s="114">
        <v>533</v>
      </c>
      <c r="H48" s="114">
        <v>346</v>
      </c>
      <c r="I48" s="140">
        <v>373</v>
      </c>
      <c r="J48" s="115">
        <v>99</v>
      </c>
      <c r="K48" s="116">
        <v>26.541554959785522</v>
      </c>
    </row>
    <row r="49" spans="1:11" ht="14.1" customHeight="1" x14ac:dyDescent="0.2">
      <c r="A49" s="306">
        <v>63</v>
      </c>
      <c r="B49" s="307" t="s">
        <v>271</v>
      </c>
      <c r="C49" s="308"/>
      <c r="D49" s="113">
        <v>3.834931221342226</v>
      </c>
      <c r="E49" s="115">
        <v>184</v>
      </c>
      <c r="F49" s="114">
        <v>205</v>
      </c>
      <c r="G49" s="114">
        <v>264</v>
      </c>
      <c r="H49" s="114">
        <v>284</v>
      </c>
      <c r="I49" s="140">
        <v>325</v>
      </c>
      <c r="J49" s="115">
        <v>-141</v>
      </c>
      <c r="K49" s="116">
        <v>-43.384615384615387</v>
      </c>
    </row>
    <row r="50" spans="1:11" ht="14.1" customHeight="1" x14ac:dyDescent="0.2">
      <c r="A50" s="306" t="s">
        <v>272</v>
      </c>
      <c r="B50" s="307" t="s">
        <v>273</v>
      </c>
      <c r="C50" s="308"/>
      <c r="D50" s="113">
        <v>1.2296790329303877</v>
      </c>
      <c r="E50" s="115">
        <v>59</v>
      </c>
      <c r="F50" s="114">
        <v>85</v>
      </c>
      <c r="G50" s="114">
        <v>98</v>
      </c>
      <c r="H50" s="114">
        <v>125</v>
      </c>
      <c r="I50" s="140">
        <v>184</v>
      </c>
      <c r="J50" s="115">
        <v>-125</v>
      </c>
      <c r="K50" s="116">
        <v>-67.934782608695656</v>
      </c>
    </row>
    <row r="51" spans="1:11" ht="14.1" customHeight="1" x14ac:dyDescent="0.2">
      <c r="A51" s="306" t="s">
        <v>274</v>
      </c>
      <c r="B51" s="307" t="s">
        <v>275</v>
      </c>
      <c r="C51" s="308"/>
      <c r="D51" s="113">
        <v>2.5010421008753649</v>
      </c>
      <c r="E51" s="115">
        <v>120</v>
      </c>
      <c r="F51" s="114">
        <v>109</v>
      </c>
      <c r="G51" s="114">
        <v>133</v>
      </c>
      <c r="H51" s="114">
        <v>144</v>
      </c>
      <c r="I51" s="140">
        <v>132</v>
      </c>
      <c r="J51" s="115">
        <v>-12</v>
      </c>
      <c r="K51" s="116">
        <v>-9.0909090909090917</v>
      </c>
    </row>
    <row r="52" spans="1:11" ht="14.1" customHeight="1" x14ac:dyDescent="0.2">
      <c r="A52" s="306">
        <v>71</v>
      </c>
      <c r="B52" s="307" t="s">
        <v>276</v>
      </c>
      <c r="C52" s="308"/>
      <c r="D52" s="113">
        <v>6.8987077949145474</v>
      </c>
      <c r="E52" s="115">
        <v>331</v>
      </c>
      <c r="F52" s="114">
        <v>257</v>
      </c>
      <c r="G52" s="114">
        <v>362</v>
      </c>
      <c r="H52" s="114">
        <v>254</v>
      </c>
      <c r="I52" s="140">
        <v>279</v>
      </c>
      <c r="J52" s="115">
        <v>52</v>
      </c>
      <c r="K52" s="116">
        <v>18.637992831541219</v>
      </c>
    </row>
    <row r="53" spans="1:11" ht="14.1" customHeight="1" x14ac:dyDescent="0.2">
      <c r="A53" s="306" t="s">
        <v>277</v>
      </c>
      <c r="B53" s="307" t="s">
        <v>278</v>
      </c>
      <c r="C53" s="308"/>
      <c r="D53" s="113">
        <v>2.3343059608170069</v>
      </c>
      <c r="E53" s="115">
        <v>112</v>
      </c>
      <c r="F53" s="114">
        <v>79</v>
      </c>
      <c r="G53" s="114">
        <v>106</v>
      </c>
      <c r="H53" s="114">
        <v>86</v>
      </c>
      <c r="I53" s="140">
        <v>81</v>
      </c>
      <c r="J53" s="115">
        <v>31</v>
      </c>
      <c r="K53" s="116">
        <v>38.271604938271608</v>
      </c>
    </row>
    <row r="54" spans="1:11" ht="14.1" customHeight="1" x14ac:dyDescent="0.2">
      <c r="A54" s="306" t="s">
        <v>279</v>
      </c>
      <c r="B54" s="307" t="s">
        <v>280</v>
      </c>
      <c r="C54" s="308"/>
      <c r="D54" s="113">
        <v>3.8974572738641102</v>
      </c>
      <c r="E54" s="115">
        <v>187</v>
      </c>
      <c r="F54" s="114">
        <v>156</v>
      </c>
      <c r="G54" s="114">
        <v>220</v>
      </c>
      <c r="H54" s="114">
        <v>154</v>
      </c>
      <c r="I54" s="140">
        <v>172</v>
      </c>
      <c r="J54" s="115">
        <v>15</v>
      </c>
      <c r="K54" s="116">
        <v>8.720930232558139</v>
      </c>
    </row>
    <row r="55" spans="1:11" ht="14.1" customHeight="1" x14ac:dyDescent="0.2">
      <c r="A55" s="306">
        <v>72</v>
      </c>
      <c r="B55" s="307" t="s">
        <v>281</v>
      </c>
      <c r="C55" s="308"/>
      <c r="D55" s="113">
        <v>2.3134639433097122</v>
      </c>
      <c r="E55" s="115">
        <v>111</v>
      </c>
      <c r="F55" s="114">
        <v>57</v>
      </c>
      <c r="G55" s="114">
        <v>109</v>
      </c>
      <c r="H55" s="114">
        <v>50</v>
      </c>
      <c r="I55" s="140">
        <v>66</v>
      </c>
      <c r="J55" s="115">
        <v>45</v>
      </c>
      <c r="K55" s="116">
        <v>68.181818181818187</v>
      </c>
    </row>
    <row r="56" spans="1:11" ht="14.1" customHeight="1" x14ac:dyDescent="0.2">
      <c r="A56" s="306" t="s">
        <v>282</v>
      </c>
      <c r="B56" s="307" t="s">
        <v>283</v>
      </c>
      <c r="C56" s="308"/>
      <c r="D56" s="113">
        <v>0.93789078782826174</v>
      </c>
      <c r="E56" s="115">
        <v>45</v>
      </c>
      <c r="F56" s="114">
        <v>18</v>
      </c>
      <c r="G56" s="114">
        <v>44</v>
      </c>
      <c r="H56" s="114">
        <v>16</v>
      </c>
      <c r="I56" s="140">
        <v>29</v>
      </c>
      <c r="J56" s="115">
        <v>16</v>
      </c>
      <c r="K56" s="116">
        <v>55.172413793103445</v>
      </c>
    </row>
    <row r="57" spans="1:11" ht="14.1" customHeight="1" x14ac:dyDescent="0.2">
      <c r="A57" s="306" t="s">
        <v>284</v>
      </c>
      <c r="B57" s="307" t="s">
        <v>285</v>
      </c>
      <c r="C57" s="308"/>
      <c r="D57" s="113">
        <v>0.62526052521884123</v>
      </c>
      <c r="E57" s="115">
        <v>30</v>
      </c>
      <c r="F57" s="114">
        <v>28</v>
      </c>
      <c r="G57" s="114">
        <v>26</v>
      </c>
      <c r="H57" s="114">
        <v>19</v>
      </c>
      <c r="I57" s="140">
        <v>19</v>
      </c>
      <c r="J57" s="115">
        <v>11</v>
      </c>
      <c r="K57" s="116">
        <v>57.89473684210526</v>
      </c>
    </row>
    <row r="58" spans="1:11" ht="14.1" customHeight="1" x14ac:dyDescent="0.2">
      <c r="A58" s="306">
        <v>73</v>
      </c>
      <c r="B58" s="307" t="s">
        <v>286</v>
      </c>
      <c r="C58" s="308"/>
      <c r="D58" s="113">
        <v>1.5214672780325136</v>
      </c>
      <c r="E58" s="115">
        <v>73</v>
      </c>
      <c r="F58" s="114">
        <v>48</v>
      </c>
      <c r="G58" s="114">
        <v>89</v>
      </c>
      <c r="H58" s="114">
        <v>39</v>
      </c>
      <c r="I58" s="140">
        <v>59</v>
      </c>
      <c r="J58" s="115">
        <v>14</v>
      </c>
      <c r="K58" s="116">
        <v>23.728813559322035</v>
      </c>
    </row>
    <row r="59" spans="1:11" ht="14.1" customHeight="1" x14ac:dyDescent="0.2">
      <c r="A59" s="306" t="s">
        <v>287</v>
      </c>
      <c r="B59" s="307" t="s">
        <v>288</v>
      </c>
      <c r="C59" s="308"/>
      <c r="D59" s="113">
        <v>1.2296790329303877</v>
      </c>
      <c r="E59" s="115">
        <v>59</v>
      </c>
      <c r="F59" s="114">
        <v>32</v>
      </c>
      <c r="G59" s="114">
        <v>67</v>
      </c>
      <c r="H59" s="114">
        <v>24</v>
      </c>
      <c r="I59" s="140">
        <v>52</v>
      </c>
      <c r="J59" s="115">
        <v>7</v>
      </c>
      <c r="K59" s="116">
        <v>13.461538461538462</v>
      </c>
    </row>
    <row r="60" spans="1:11" ht="14.1" customHeight="1" x14ac:dyDescent="0.2">
      <c r="A60" s="306">
        <v>81</v>
      </c>
      <c r="B60" s="307" t="s">
        <v>289</v>
      </c>
      <c r="C60" s="308"/>
      <c r="D60" s="113">
        <v>9.8999583159649855</v>
      </c>
      <c r="E60" s="115">
        <v>475</v>
      </c>
      <c r="F60" s="114">
        <v>373</v>
      </c>
      <c r="G60" s="114">
        <v>388</v>
      </c>
      <c r="H60" s="114">
        <v>328</v>
      </c>
      <c r="I60" s="140">
        <v>295</v>
      </c>
      <c r="J60" s="115">
        <v>180</v>
      </c>
      <c r="K60" s="116">
        <v>61.016949152542374</v>
      </c>
    </row>
    <row r="61" spans="1:11" ht="14.1" customHeight="1" x14ac:dyDescent="0.2">
      <c r="A61" s="306" t="s">
        <v>290</v>
      </c>
      <c r="B61" s="307" t="s">
        <v>291</v>
      </c>
      <c r="C61" s="308"/>
      <c r="D61" s="113">
        <v>2.3759899958315964</v>
      </c>
      <c r="E61" s="115">
        <v>114</v>
      </c>
      <c r="F61" s="114">
        <v>64</v>
      </c>
      <c r="G61" s="114">
        <v>138</v>
      </c>
      <c r="H61" s="114">
        <v>87</v>
      </c>
      <c r="I61" s="140">
        <v>79</v>
      </c>
      <c r="J61" s="115">
        <v>35</v>
      </c>
      <c r="K61" s="116">
        <v>44.303797468354432</v>
      </c>
    </row>
    <row r="62" spans="1:11" ht="14.1" customHeight="1" x14ac:dyDescent="0.2">
      <c r="A62" s="306" t="s">
        <v>292</v>
      </c>
      <c r="B62" s="307" t="s">
        <v>293</v>
      </c>
      <c r="C62" s="308"/>
      <c r="D62" s="113">
        <v>3.7724051688203417</v>
      </c>
      <c r="E62" s="115">
        <v>181</v>
      </c>
      <c r="F62" s="114">
        <v>222</v>
      </c>
      <c r="G62" s="114">
        <v>136</v>
      </c>
      <c r="H62" s="114">
        <v>114</v>
      </c>
      <c r="I62" s="140">
        <v>99</v>
      </c>
      <c r="J62" s="115">
        <v>82</v>
      </c>
      <c r="K62" s="116">
        <v>82.828282828282823</v>
      </c>
    </row>
    <row r="63" spans="1:11" ht="14.1" customHeight="1" x14ac:dyDescent="0.2">
      <c r="A63" s="306"/>
      <c r="B63" s="307" t="s">
        <v>294</v>
      </c>
      <c r="C63" s="308"/>
      <c r="D63" s="113">
        <v>3.4597749062109213</v>
      </c>
      <c r="E63" s="115">
        <v>166</v>
      </c>
      <c r="F63" s="114">
        <v>197</v>
      </c>
      <c r="G63" s="114">
        <v>111</v>
      </c>
      <c r="H63" s="114">
        <v>108</v>
      </c>
      <c r="I63" s="140">
        <v>84</v>
      </c>
      <c r="J63" s="115">
        <v>82</v>
      </c>
      <c r="K63" s="116">
        <v>97.61904761904762</v>
      </c>
    </row>
    <row r="64" spans="1:11" ht="14.1" customHeight="1" x14ac:dyDescent="0.2">
      <c r="A64" s="306" t="s">
        <v>295</v>
      </c>
      <c r="B64" s="307" t="s">
        <v>296</v>
      </c>
      <c r="C64" s="308"/>
      <c r="D64" s="113">
        <v>1.5006252605252188</v>
      </c>
      <c r="E64" s="115">
        <v>72</v>
      </c>
      <c r="F64" s="114">
        <v>39</v>
      </c>
      <c r="G64" s="114">
        <v>49</v>
      </c>
      <c r="H64" s="114">
        <v>41</v>
      </c>
      <c r="I64" s="140">
        <v>54</v>
      </c>
      <c r="J64" s="115">
        <v>18</v>
      </c>
      <c r="K64" s="116">
        <v>33.333333333333336</v>
      </c>
    </row>
    <row r="65" spans="1:11" ht="14.1" customHeight="1" x14ac:dyDescent="0.2">
      <c r="A65" s="306" t="s">
        <v>297</v>
      </c>
      <c r="B65" s="307" t="s">
        <v>298</v>
      </c>
      <c r="C65" s="308"/>
      <c r="D65" s="113">
        <v>1.5423092955398083</v>
      </c>
      <c r="E65" s="115">
        <v>74</v>
      </c>
      <c r="F65" s="114">
        <v>27</v>
      </c>
      <c r="G65" s="114">
        <v>27</v>
      </c>
      <c r="H65" s="114">
        <v>34</v>
      </c>
      <c r="I65" s="140">
        <v>37</v>
      </c>
      <c r="J65" s="115">
        <v>37</v>
      </c>
      <c r="K65" s="116">
        <v>100</v>
      </c>
    </row>
    <row r="66" spans="1:11" ht="14.1" customHeight="1" x14ac:dyDescent="0.2">
      <c r="A66" s="306">
        <v>82</v>
      </c>
      <c r="B66" s="307" t="s">
        <v>299</v>
      </c>
      <c r="C66" s="308"/>
      <c r="D66" s="113">
        <v>3.7098791162984579</v>
      </c>
      <c r="E66" s="115">
        <v>178</v>
      </c>
      <c r="F66" s="114">
        <v>191</v>
      </c>
      <c r="G66" s="114">
        <v>337</v>
      </c>
      <c r="H66" s="114">
        <v>181</v>
      </c>
      <c r="I66" s="140">
        <v>222</v>
      </c>
      <c r="J66" s="115">
        <v>-44</v>
      </c>
      <c r="K66" s="116">
        <v>-19.81981981981982</v>
      </c>
    </row>
    <row r="67" spans="1:11" ht="14.1" customHeight="1" x14ac:dyDescent="0.2">
      <c r="A67" s="306" t="s">
        <v>300</v>
      </c>
      <c r="B67" s="307" t="s">
        <v>301</v>
      </c>
      <c r="C67" s="308"/>
      <c r="D67" s="113">
        <v>2.7719883284701958</v>
      </c>
      <c r="E67" s="115">
        <v>133</v>
      </c>
      <c r="F67" s="114">
        <v>154</v>
      </c>
      <c r="G67" s="114">
        <v>239</v>
      </c>
      <c r="H67" s="114">
        <v>127</v>
      </c>
      <c r="I67" s="140">
        <v>147</v>
      </c>
      <c r="J67" s="115">
        <v>-14</v>
      </c>
      <c r="K67" s="116">
        <v>-9.5238095238095237</v>
      </c>
    </row>
    <row r="68" spans="1:11" ht="14.1" customHeight="1" x14ac:dyDescent="0.2">
      <c r="A68" s="306" t="s">
        <v>302</v>
      </c>
      <c r="B68" s="307" t="s">
        <v>303</v>
      </c>
      <c r="C68" s="308"/>
      <c r="D68" s="113">
        <v>0.64610254272613588</v>
      </c>
      <c r="E68" s="115">
        <v>31</v>
      </c>
      <c r="F68" s="114">
        <v>22</v>
      </c>
      <c r="G68" s="114">
        <v>69</v>
      </c>
      <c r="H68" s="114">
        <v>43</v>
      </c>
      <c r="I68" s="140">
        <v>54</v>
      </c>
      <c r="J68" s="115">
        <v>-23</v>
      </c>
      <c r="K68" s="116">
        <v>-42.592592592592595</v>
      </c>
    </row>
    <row r="69" spans="1:11" ht="14.1" customHeight="1" x14ac:dyDescent="0.2">
      <c r="A69" s="306">
        <v>83</v>
      </c>
      <c r="B69" s="307" t="s">
        <v>304</v>
      </c>
      <c r="C69" s="308"/>
      <c r="D69" s="113">
        <v>5.981659024593581</v>
      </c>
      <c r="E69" s="115">
        <v>287</v>
      </c>
      <c r="F69" s="114">
        <v>284</v>
      </c>
      <c r="G69" s="114">
        <v>573</v>
      </c>
      <c r="H69" s="114">
        <v>230</v>
      </c>
      <c r="I69" s="140">
        <v>248</v>
      </c>
      <c r="J69" s="115">
        <v>39</v>
      </c>
      <c r="K69" s="116">
        <v>15.725806451612904</v>
      </c>
    </row>
    <row r="70" spans="1:11" ht="14.1" customHeight="1" x14ac:dyDescent="0.2">
      <c r="A70" s="306" t="s">
        <v>305</v>
      </c>
      <c r="B70" s="307" t="s">
        <v>306</v>
      </c>
      <c r="C70" s="308"/>
      <c r="D70" s="113">
        <v>4.3768236765318882</v>
      </c>
      <c r="E70" s="115">
        <v>210</v>
      </c>
      <c r="F70" s="114">
        <v>191</v>
      </c>
      <c r="G70" s="114">
        <v>458</v>
      </c>
      <c r="H70" s="114">
        <v>154</v>
      </c>
      <c r="I70" s="140">
        <v>162</v>
      </c>
      <c r="J70" s="115">
        <v>48</v>
      </c>
      <c r="K70" s="116">
        <v>29.62962962962963</v>
      </c>
    </row>
    <row r="71" spans="1:11" ht="14.1" customHeight="1" x14ac:dyDescent="0.2">
      <c r="A71" s="306"/>
      <c r="B71" s="307" t="s">
        <v>307</v>
      </c>
      <c r="C71" s="308"/>
      <c r="D71" s="113">
        <v>2.3551479783243017</v>
      </c>
      <c r="E71" s="115">
        <v>113</v>
      </c>
      <c r="F71" s="114">
        <v>110</v>
      </c>
      <c r="G71" s="114">
        <v>263</v>
      </c>
      <c r="H71" s="114">
        <v>67</v>
      </c>
      <c r="I71" s="140">
        <v>77</v>
      </c>
      <c r="J71" s="115">
        <v>36</v>
      </c>
      <c r="K71" s="116">
        <v>46.753246753246756</v>
      </c>
    </row>
    <row r="72" spans="1:11" ht="14.1" customHeight="1" x14ac:dyDescent="0.2">
      <c r="A72" s="306">
        <v>84</v>
      </c>
      <c r="B72" s="307" t="s">
        <v>308</v>
      </c>
      <c r="C72" s="308"/>
      <c r="D72" s="113">
        <v>1.0421008753647354</v>
      </c>
      <c r="E72" s="115">
        <v>50</v>
      </c>
      <c r="F72" s="114">
        <v>65</v>
      </c>
      <c r="G72" s="114">
        <v>77</v>
      </c>
      <c r="H72" s="114">
        <v>34</v>
      </c>
      <c r="I72" s="140">
        <v>55</v>
      </c>
      <c r="J72" s="115">
        <v>-5</v>
      </c>
      <c r="K72" s="116">
        <v>-9.0909090909090917</v>
      </c>
    </row>
    <row r="73" spans="1:11" ht="14.1" customHeight="1" x14ac:dyDescent="0.2">
      <c r="A73" s="306" t="s">
        <v>309</v>
      </c>
      <c r="B73" s="307" t="s">
        <v>310</v>
      </c>
      <c r="C73" s="308"/>
      <c r="D73" s="113">
        <v>0.5210504376823677</v>
      </c>
      <c r="E73" s="115">
        <v>25</v>
      </c>
      <c r="F73" s="114">
        <v>48</v>
      </c>
      <c r="G73" s="114">
        <v>48</v>
      </c>
      <c r="H73" s="114">
        <v>19</v>
      </c>
      <c r="I73" s="140">
        <v>31</v>
      </c>
      <c r="J73" s="115">
        <v>-6</v>
      </c>
      <c r="K73" s="116">
        <v>-19.35483870967742</v>
      </c>
    </row>
    <row r="74" spans="1:11" ht="14.1" customHeight="1" x14ac:dyDescent="0.2">
      <c r="A74" s="306" t="s">
        <v>311</v>
      </c>
      <c r="B74" s="307" t="s">
        <v>312</v>
      </c>
      <c r="C74" s="308"/>
      <c r="D74" s="113">
        <v>0.10421008753647353</v>
      </c>
      <c r="E74" s="115">
        <v>5</v>
      </c>
      <c r="F74" s="114">
        <v>4</v>
      </c>
      <c r="G74" s="114">
        <v>13</v>
      </c>
      <c r="H74" s="114">
        <v>9</v>
      </c>
      <c r="I74" s="140">
        <v>6</v>
      </c>
      <c r="J74" s="115">
        <v>-1</v>
      </c>
      <c r="K74" s="116">
        <v>-16.666666666666668</v>
      </c>
    </row>
    <row r="75" spans="1:11" ht="14.1" customHeight="1" x14ac:dyDescent="0.2">
      <c r="A75" s="306" t="s">
        <v>313</v>
      </c>
      <c r="B75" s="307" t="s">
        <v>314</v>
      </c>
      <c r="C75" s="308"/>
      <c r="D75" s="113" t="s">
        <v>513</v>
      </c>
      <c r="E75" s="115" t="s">
        <v>513</v>
      </c>
      <c r="F75" s="114">
        <v>4</v>
      </c>
      <c r="G75" s="114" t="s">
        <v>513</v>
      </c>
      <c r="H75" s="114">
        <v>0</v>
      </c>
      <c r="I75" s="140">
        <v>4</v>
      </c>
      <c r="J75" s="115" t="s">
        <v>513</v>
      </c>
      <c r="K75" s="116" t="s">
        <v>513</v>
      </c>
    </row>
    <row r="76" spans="1:11" ht="14.1" customHeight="1" x14ac:dyDescent="0.2">
      <c r="A76" s="306">
        <v>91</v>
      </c>
      <c r="B76" s="307" t="s">
        <v>315</v>
      </c>
      <c r="C76" s="308"/>
      <c r="D76" s="113">
        <v>0.14589412255106293</v>
      </c>
      <c r="E76" s="115">
        <v>7</v>
      </c>
      <c r="F76" s="114">
        <v>4</v>
      </c>
      <c r="G76" s="114">
        <v>11</v>
      </c>
      <c r="H76" s="114" t="s">
        <v>513</v>
      </c>
      <c r="I76" s="140" t="s">
        <v>513</v>
      </c>
      <c r="J76" s="115" t="s">
        <v>513</v>
      </c>
      <c r="K76" s="116" t="s">
        <v>513</v>
      </c>
    </row>
    <row r="77" spans="1:11" ht="14.1" customHeight="1" x14ac:dyDescent="0.2">
      <c r="A77" s="306">
        <v>92</v>
      </c>
      <c r="B77" s="307" t="s">
        <v>316</v>
      </c>
      <c r="C77" s="308"/>
      <c r="D77" s="113">
        <v>0.47936640266777825</v>
      </c>
      <c r="E77" s="115">
        <v>23</v>
      </c>
      <c r="F77" s="114">
        <v>19</v>
      </c>
      <c r="G77" s="114">
        <v>24</v>
      </c>
      <c r="H77" s="114">
        <v>10</v>
      </c>
      <c r="I77" s="140">
        <v>15</v>
      </c>
      <c r="J77" s="115">
        <v>8</v>
      </c>
      <c r="K77" s="116">
        <v>53.333333333333336</v>
      </c>
    </row>
    <row r="78" spans="1:11" ht="14.1" customHeight="1" x14ac:dyDescent="0.2">
      <c r="A78" s="306">
        <v>93</v>
      </c>
      <c r="B78" s="307" t="s">
        <v>317</v>
      </c>
      <c r="C78" s="308"/>
      <c r="D78" s="113" t="s">
        <v>513</v>
      </c>
      <c r="E78" s="115" t="s">
        <v>513</v>
      </c>
      <c r="F78" s="114">
        <v>0</v>
      </c>
      <c r="G78" s="114" t="s">
        <v>513</v>
      </c>
      <c r="H78" s="114">
        <v>3</v>
      </c>
      <c r="I78" s="140">
        <v>5</v>
      </c>
      <c r="J78" s="115" t="s">
        <v>513</v>
      </c>
      <c r="K78" s="116" t="s">
        <v>513</v>
      </c>
    </row>
    <row r="79" spans="1:11" ht="14.1" customHeight="1" x14ac:dyDescent="0.2">
      <c r="A79" s="306">
        <v>94</v>
      </c>
      <c r="B79" s="307" t="s">
        <v>318</v>
      </c>
      <c r="C79" s="308"/>
      <c r="D79" s="113">
        <v>0.31263026260942062</v>
      </c>
      <c r="E79" s="115">
        <v>15</v>
      </c>
      <c r="F79" s="114">
        <v>12</v>
      </c>
      <c r="G79" s="114">
        <v>13</v>
      </c>
      <c r="H79" s="114">
        <v>26</v>
      </c>
      <c r="I79" s="140">
        <v>4</v>
      </c>
      <c r="J79" s="115">
        <v>11</v>
      </c>
      <c r="K79" s="116" t="s">
        <v>514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4954</v>
      </c>
      <c r="E11" s="114">
        <v>4200</v>
      </c>
      <c r="F11" s="114">
        <v>4860</v>
      </c>
      <c r="G11" s="114">
        <v>3825</v>
      </c>
      <c r="H11" s="140">
        <v>4495</v>
      </c>
      <c r="I11" s="115">
        <v>459</v>
      </c>
      <c r="J11" s="116">
        <v>10.21134593993326</v>
      </c>
    </row>
    <row r="12" spans="1:15" s="110" customFormat="1" ht="24.95" customHeight="1" x14ac:dyDescent="0.2">
      <c r="A12" s="193" t="s">
        <v>132</v>
      </c>
      <c r="B12" s="194" t="s">
        <v>133</v>
      </c>
      <c r="C12" s="113">
        <v>1.1505853855470327</v>
      </c>
      <c r="D12" s="115">
        <v>57</v>
      </c>
      <c r="E12" s="114">
        <v>93</v>
      </c>
      <c r="F12" s="114">
        <v>109</v>
      </c>
      <c r="G12" s="114">
        <v>70</v>
      </c>
      <c r="H12" s="140">
        <v>54</v>
      </c>
      <c r="I12" s="115">
        <v>3</v>
      </c>
      <c r="J12" s="116">
        <v>5.5555555555555554</v>
      </c>
    </row>
    <row r="13" spans="1:15" s="110" customFormat="1" ht="24.95" customHeight="1" x14ac:dyDescent="0.2">
      <c r="A13" s="193" t="s">
        <v>134</v>
      </c>
      <c r="B13" s="199" t="s">
        <v>214</v>
      </c>
      <c r="C13" s="113">
        <v>0.68631408962454588</v>
      </c>
      <c r="D13" s="115">
        <v>34</v>
      </c>
      <c r="E13" s="114">
        <v>245</v>
      </c>
      <c r="F13" s="114">
        <v>108</v>
      </c>
      <c r="G13" s="114">
        <v>17</v>
      </c>
      <c r="H13" s="140">
        <v>31</v>
      </c>
      <c r="I13" s="115">
        <v>3</v>
      </c>
      <c r="J13" s="116">
        <v>9.67741935483871</v>
      </c>
    </row>
    <row r="14" spans="1:15" s="287" customFormat="1" ht="24.95" customHeight="1" x14ac:dyDescent="0.2">
      <c r="A14" s="193" t="s">
        <v>215</v>
      </c>
      <c r="B14" s="199" t="s">
        <v>137</v>
      </c>
      <c r="C14" s="113">
        <v>16.774323778764636</v>
      </c>
      <c r="D14" s="115">
        <v>831</v>
      </c>
      <c r="E14" s="114">
        <v>451</v>
      </c>
      <c r="F14" s="114">
        <v>559</v>
      </c>
      <c r="G14" s="114">
        <v>472</v>
      </c>
      <c r="H14" s="140">
        <v>583</v>
      </c>
      <c r="I14" s="115">
        <v>248</v>
      </c>
      <c r="J14" s="116">
        <v>42.538593481989707</v>
      </c>
      <c r="K14" s="110"/>
      <c r="L14" s="110"/>
      <c r="M14" s="110"/>
      <c r="N14" s="110"/>
      <c r="O14" s="110"/>
    </row>
    <row r="15" spans="1:15" s="110" customFormat="1" ht="24.95" customHeight="1" x14ac:dyDescent="0.2">
      <c r="A15" s="193" t="s">
        <v>216</v>
      </c>
      <c r="B15" s="199" t="s">
        <v>217</v>
      </c>
      <c r="C15" s="113">
        <v>2.2607993540573275</v>
      </c>
      <c r="D15" s="115">
        <v>112</v>
      </c>
      <c r="E15" s="114">
        <v>62</v>
      </c>
      <c r="F15" s="114">
        <v>84</v>
      </c>
      <c r="G15" s="114">
        <v>62</v>
      </c>
      <c r="H15" s="140">
        <v>95</v>
      </c>
      <c r="I15" s="115">
        <v>17</v>
      </c>
      <c r="J15" s="116">
        <v>17.894736842105264</v>
      </c>
    </row>
    <row r="16" spans="1:15" s="287" customFormat="1" ht="24.95" customHeight="1" x14ac:dyDescent="0.2">
      <c r="A16" s="193" t="s">
        <v>218</v>
      </c>
      <c r="B16" s="199" t="s">
        <v>141</v>
      </c>
      <c r="C16" s="113">
        <v>7.2466693580944694</v>
      </c>
      <c r="D16" s="115">
        <v>359</v>
      </c>
      <c r="E16" s="114">
        <v>253</v>
      </c>
      <c r="F16" s="114">
        <v>266</v>
      </c>
      <c r="G16" s="114">
        <v>246</v>
      </c>
      <c r="H16" s="140">
        <v>274</v>
      </c>
      <c r="I16" s="115">
        <v>85</v>
      </c>
      <c r="J16" s="116">
        <v>31.021897810218977</v>
      </c>
      <c r="K16" s="110"/>
      <c r="L16" s="110"/>
      <c r="M16" s="110"/>
      <c r="N16" s="110"/>
      <c r="O16" s="110"/>
    </row>
    <row r="17" spans="1:15" s="110" customFormat="1" ht="24.95" customHeight="1" x14ac:dyDescent="0.2">
      <c r="A17" s="193" t="s">
        <v>142</v>
      </c>
      <c r="B17" s="199" t="s">
        <v>220</v>
      </c>
      <c r="C17" s="113">
        <v>7.2668550666128384</v>
      </c>
      <c r="D17" s="115">
        <v>360</v>
      </c>
      <c r="E17" s="114">
        <v>136</v>
      </c>
      <c r="F17" s="114">
        <v>209</v>
      </c>
      <c r="G17" s="114">
        <v>164</v>
      </c>
      <c r="H17" s="140">
        <v>214</v>
      </c>
      <c r="I17" s="115">
        <v>146</v>
      </c>
      <c r="J17" s="116">
        <v>68.224299065420567</v>
      </c>
    </row>
    <row r="18" spans="1:15" s="287" customFormat="1" ht="24.95" customHeight="1" x14ac:dyDescent="0.2">
      <c r="A18" s="201" t="s">
        <v>144</v>
      </c>
      <c r="B18" s="202" t="s">
        <v>145</v>
      </c>
      <c r="C18" s="113">
        <v>6.5199838514331852</v>
      </c>
      <c r="D18" s="115">
        <v>323</v>
      </c>
      <c r="E18" s="114">
        <v>270</v>
      </c>
      <c r="F18" s="114">
        <v>337</v>
      </c>
      <c r="G18" s="114">
        <v>267</v>
      </c>
      <c r="H18" s="140">
        <v>325</v>
      </c>
      <c r="I18" s="115">
        <v>-2</v>
      </c>
      <c r="J18" s="116">
        <v>-0.61538461538461542</v>
      </c>
      <c r="K18" s="110"/>
      <c r="L18" s="110"/>
      <c r="M18" s="110"/>
      <c r="N18" s="110"/>
      <c r="O18" s="110"/>
    </row>
    <row r="19" spans="1:15" s="110" customFormat="1" ht="24.95" customHeight="1" x14ac:dyDescent="0.2">
      <c r="A19" s="193" t="s">
        <v>146</v>
      </c>
      <c r="B19" s="199" t="s">
        <v>147</v>
      </c>
      <c r="C19" s="113">
        <v>15.603552684699233</v>
      </c>
      <c r="D19" s="115">
        <v>773</v>
      </c>
      <c r="E19" s="114">
        <v>673</v>
      </c>
      <c r="F19" s="114">
        <v>754</v>
      </c>
      <c r="G19" s="114">
        <v>647</v>
      </c>
      <c r="H19" s="140">
        <v>705</v>
      </c>
      <c r="I19" s="115">
        <v>68</v>
      </c>
      <c r="J19" s="116">
        <v>9.6453900709219855</v>
      </c>
    </row>
    <row r="20" spans="1:15" s="287" customFormat="1" ht="24.95" customHeight="1" x14ac:dyDescent="0.2">
      <c r="A20" s="193" t="s">
        <v>148</v>
      </c>
      <c r="B20" s="199" t="s">
        <v>149</v>
      </c>
      <c r="C20" s="113">
        <v>4.8445700444085587</v>
      </c>
      <c r="D20" s="115">
        <v>240</v>
      </c>
      <c r="E20" s="114">
        <v>222</v>
      </c>
      <c r="F20" s="114">
        <v>240</v>
      </c>
      <c r="G20" s="114">
        <v>207</v>
      </c>
      <c r="H20" s="140">
        <v>239</v>
      </c>
      <c r="I20" s="115">
        <v>1</v>
      </c>
      <c r="J20" s="116">
        <v>0.41841004184100417</v>
      </c>
      <c r="K20" s="110"/>
      <c r="L20" s="110"/>
      <c r="M20" s="110"/>
      <c r="N20" s="110"/>
      <c r="O20" s="110"/>
    </row>
    <row r="21" spans="1:15" s="110" customFormat="1" ht="24.95" customHeight="1" x14ac:dyDescent="0.2">
      <c r="A21" s="201" t="s">
        <v>150</v>
      </c>
      <c r="B21" s="202" t="s">
        <v>151</v>
      </c>
      <c r="C21" s="113">
        <v>4.5619701251513929</v>
      </c>
      <c r="D21" s="115">
        <v>226</v>
      </c>
      <c r="E21" s="114">
        <v>270</v>
      </c>
      <c r="F21" s="114">
        <v>217</v>
      </c>
      <c r="G21" s="114">
        <v>187</v>
      </c>
      <c r="H21" s="140">
        <v>233</v>
      </c>
      <c r="I21" s="115">
        <v>-7</v>
      </c>
      <c r="J21" s="116">
        <v>-3.0042918454935621</v>
      </c>
    </row>
    <row r="22" spans="1:15" s="110" customFormat="1" ht="24.95" customHeight="1" x14ac:dyDescent="0.2">
      <c r="A22" s="201" t="s">
        <v>152</v>
      </c>
      <c r="B22" s="199" t="s">
        <v>153</v>
      </c>
      <c r="C22" s="113">
        <v>0.60557125555106983</v>
      </c>
      <c r="D22" s="115">
        <v>30</v>
      </c>
      <c r="E22" s="114">
        <v>25</v>
      </c>
      <c r="F22" s="114">
        <v>33</v>
      </c>
      <c r="G22" s="114">
        <v>26</v>
      </c>
      <c r="H22" s="140">
        <v>31</v>
      </c>
      <c r="I22" s="115">
        <v>-1</v>
      </c>
      <c r="J22" s="116">
        <v>-3.225806451612903</v>
      </c>
    </row>
    <row r="23" spans="1:15" s="110" customFormat="1" ht="24.95" customHeight="1" x14ac:dyDescent="0.2">
      <c r="A23" s="193" t="s">
        <v>154</v>
      </c>
      <c r="B23" s="199" t="s">
        <v>155</v>
      </c>
      <c r="C23" s="113">
        <v>1.4735567218409367</v>
      </c>
      <c r="D23" s="115">
        <v>73</v>
      </c>
      <c r="E23" s="114">
        <v>44</v>
      </c>
      <c r="F23" s="114">
        <v>39</v>
      </c>
      <c r="G23" s="114">
        <v>35</v>
      </c>
      <c r="H23" s="140">
        <v>83</v>
      </c>
      <c r="I23" s="115">
        <v>-10</v>
      </c>
      <c r="J23" s="116">
        <v>-12.048192771084338</v>
      </c>
    </row>
    <row r="24" spans="1:15" s="110" customFormat="1" ht="24.95" customHeight="1" x14ac:dyDescent="0.2">
      <c r="A24" s="193" t="s">
        <v>156</v>
      </c>
      <c r="B24" s="199" t="s">
        <v>221</v>
      </c>
      <c r="C24" s="113">
        <v>4.2591844973758581</v>
      </c>
      <c r="D24" s="115">
        <v>211</v>
      </c>
      <c r="E24" s="114">
        <v>105</v>
      </c>
      <c r="F24" s="114">
        <v>147</v>
      </c>
      <c r="G24" s="114">
        <v>138</v>
      </c>
      <c r="H24" s="140">
        <v>146</v>
      </c>
      <c r="I24" s="115">
        <v>65</v>
      </c>
      <c r="J24" s="116">
        <v>44.520547945205479</v>
      </c>
    </row>
    <row r="25" spans="1:15" s="110" customFormat="1" ht="24.95" customHeight="1" x14ac:dyDescent="0.2">
      <c r="A25" s="193" t="s">
        <v>222</v>
      </c>
      <c r="B25" s="204" t="s">
        <v>159</v>
      </c>
      <c r="C25" s="113">
        <v>6.742026645135244</v>
      </c>
      <c r="D25" s="115">
        <v>334</v>
      </c>
      <c r="E25" s="114">
        <v>317</v>
      </c>
      <c r="F25" s="114">
        <v>328</v>
      </c>
      <c r="G25" s="114">
        <v>297</v>
      </c>
      <c r="H25" s="140">
        <v>426</v>
      </c>
      <c r="I25" s="115">
        <v>-92</v>
      </c>
      <c r="J25" s="116">
        <v>-21.5962441314554</v>
      </c>
    </row>
    <row r="26" spans="1:15" s="110" customFormat="1" ht="24.95" customHeight="1" x14ac:dyDescent="0.2">
      <c r="A26" s="201">
        <v>782.78300000000002</v>
      </c>
      <c r="B26" s="203" t="s">
        <v>160</v>
      </c>
      <c r="C26" s="113">
        <v>9.7093257973354863</v>
      </c>
      <c r="D26" s="115">
        <v>481</v>
      </c>
      <c r="E26" s="114">
        <v>486</v>
      </c>
      <c r="F26" s="114">
        <v>579</v>
      </c>
      <c r="G26" s="114">
        <v>524</v>
      </c>
      <c r="H26" s="140">
        <v>526</v>
      </c>
      <c r="I26" s="115">
        <v>-45</v>
      </c>
      <c r="J26" s="116">
        <v>-8.5551330798479093</v>
      </c>
    </row>
    <row r="27" spans="1:15" s="110" customFormat="1" ht="24.95" customHeight="1" x14ac:dyDescent="0.2">
      <c r="A27" s="193" t="s">
        <v>161</v>
      </c>
      <c r="B27" s="199" t="s">
        <v>162</v>
      </c>
      <c r="C27" s="113">
        <v>2.3617278966491724</v>
      </c>
      <c r="D27" s="115">
        <v>117</v>
      </c>
      <c r="E27" s="114">
        <v>62</v>
      </c>
      <c r="F27" s="114">
        <v>159</v>
      </c>
      <c r="G27" s="114">
        <v>82</v>
      </c>
      <c r="H27" s="140">
        <v>100</v>
      </c>
      <c r="I27" s="115">
        <v>17</v>
      </c>
      <c r="J27" s="116">
        <v>17</v>
      </c>
    </row>
    <row r="28" spans="1:15" s="110" customFormat="1" ht="24.95" customHeight="1" x14ac:dyDescent="0.2">
      <c r="A28" s="193" t="s">
        <v>163</v>
      </c>
      <c r="B28" s="199" t="s">
        <v>164</v>
      </c>
      <c r="C28" s="113">
        <v>2.0791279773920066</v>
      </c>
      <c r="D28" s="115">
        <v>103</v>
      </c>
      <c r="E28" s="114">
        <v>86</v>
      </c>
      <c r="F28" s="114">
        <v>236</v>
      </c>
      <c r="G28" s="114">
        <v>79</v>
      </c>
      <c r="H28" s="140">
        <v>111</v>
      </c>
      <c r="I28" s="115">
        <v>-8</v>
      </c>
      <c r="J28" s="116">
        <v>-7.2072072072072073</v>
      </c>
    </row>
    <row r="29" spans="1:15" s="110" customFormat="1" ht="24.95" customHeight="1" x14ac:dyDescent="0.2">
      <c r="A29" s="193">
        <v>86</v>
      </c>
      <c r="B29" s="199" t="s">
        <v>165</v>
      </c>
      <c r="C29" s="113">
        <v>11.102139685102948</v>
      </c>
      <c r="D29" s="115">
        <v>550</v>
      </c>
      <c r="E29" s="114">
        <v>257</v>
      </c>
      <c r="F29" s="114">
        <v>266</v>
      </c>
      <c r="G29" s="114">
        <v>237</v>
      </c>
      <c r="H29" s="140">
        <v>228</v>
      </c>
      <c r="I29" s="115">
        <v>322</v>
      </c>
      <c r="J29" s="116">
        <v>141.2280701754386</v>
      </c>
    </row>
    <row r="30" spans="1:15" s="110" customFormat="1" ht="24.95" customHeight="1" x14ac:dyDescent="0.2">
      <c r="A30" s="193">
        <v>87.88</v>
      </c>
      <c r="B30" s="204" t="s">
        <v>166</v>
      </c>
      <c r="C30" s="113">
        <v>7.731126362535325</v>
      </c>
      <c r="D30" s="115">
        <v>383</v>
      </c>
      <c r="E30" s="114">
        <v>411</v>
      </c>
      <c r="F30" s="114">
        <v>542</v>
      </c>
      <c r="G30" s="114">
        <v>394</v>
      </c>
      <c r="H30" s="140">
        <v>479</v>
      </c>
      <c r="I30" s="115">
        <v>-96</v>
      </c>
      <c r="J30" s="116">
        <v>-20.041753653444676</v>
      </c>
    </row>
    <row r="31" spans="1:15" s="110" customFormat="1" ht="24.95" customHeight="1" x14ac:dyDescent="0.2">
      <c r="A31" s="193" t="s">
        <v>167</v>
      </c>
      <c r="B31" s="199" t="s">
        <v>168</v>
      </c>
      <c r="C31" s="113">
        <v>3.7949132014533711</v>
      </c>
      <c r="D31" s="115">
        <v>188</v>
      </c>
      <c r="E31" s="114">
        <v>183</v>
      </c>
      <c r="F31" s="114">
        <v>207</v>
      </c>
      <c r="G31" s="114">
        <v>146</v>
      </c>
      <c r="H31" s="140">
        <v>195</v>
      </c>
      <c r="I31" s="115">
        <v>-7</v>
      </c>
      <c r="J31" s="116">
        <v>-3.5897435897435899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1.1505853855470327</v>
      </c>
      <c r="D34" s="115">
        <v>57</v>
      </c>
      <c r="E34" s="114">
        <v>93</v>
      </c>
      <c r="F34" s="114">
        <v>109</v>
      </c>
      <c r="G34" s="114">
        <v>70</v>
      </c>
      <c r="H34" s="140">
        <v>54</v>
      </c>
      <c r="I34" s="115">
        <v>3</v>
      </c>
      <c r="J34" s="116">
        <v>5.5555555555555554</v>
      </c>
    </row>
    <row r="35" spans="1:10" s="110" customFormat="1" ht="24.95" customHeight="1" x14ac:dyDescent="0.2">
      <c r="A35" s="292" t="s">
        <v>171</v>
      </c>
      <c r="B35" s="293" t="s">
        <v>172</v>
      </c>
      <c r="C35" s="113">
        <v>23.980621719822366</v>
      </c>
      <c r="D35" s="115">
        <v>1188</v>
      </c>
      <c r="E35" s="114">
        <v>966</v>
      </c>
      <c r="F35" s="114">
        <v>1004</v>
      </c>
      <c r="G35" s="114">
        <v>756</v>
      </c>
      <c r="H35" s="140">
        <v>939</v>
      </c>
      <c r="I35" s="115">
        <v>249</v>
      </c>
      <c r="J35" s="116">
        <v>26.517571884984026</v>
      </c>
    </row>
    <row r="36" spans="1:10" s="110" customFormat="1" ht="24.95" customHeight="1" x14ac:dyDescent="0.2">
      <c r="A36" s="294" t="s">
        <v>173</v>
      </c>
      <c r="B36" s="295" t="s">
        <v>174</v>
      </c>
      <c r="C36" s="125">
        <v>74.868792894630602</v>
      </c>
      <c r="D36" s="143">
        <v>3709</v>
      </c>
      <c r="E36" s="144">
        <v>3141</v>
      </c>
      <c r="F36" s="144">
        <v>3747</v>
      </c>
      <c r="G36" s="144">
        <v>2999</v>
      </c>
      <c r="H36" s="145">
        <v>3502</v>
      </c>
      <c r="I36" s="143">
        <v>207</v>
      </c>
      <c r="J36" s="146">
        <v>5.9109080525414051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4954</v>
      </c>
      <c r="F11" s="264">
        <v>4200</v>
      </c>
      <c r="G11" s="264">
        <v>4860</v>
      </c>
      <c r="H11" s="264">
        <v>3825</v>
      </c>
      <c r="I11" s="265">
        <v>4495</v>
      </c>
      <c r="J11" s="263">
        <v>459</v>
      </c>
      <c r="K11" s="266">
        <v>10.21134593993326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28.239806217198225</v>
      </c>
      <c r="E13" s="115">
        <v>1399</v>
      </c>
      <c r="F13" s="114">
        <v>1379</v>
      </c>
      <c r="G13" s="114">
        <v>1528</v>
      </c>
      <c r="H13" s="114">
        <v>1328</v>
      </c>
      <c r="I13" s="140">
        <v>1401</v>
      </c>
      <c r="J13" s="115">
        <v>-2</v>
      </c>
      <c r="K13" s="116">
        <v>-0.14275517487508924</v>
      </c>
    </row>
    <row r="14" spans="1:17" ht="15.95" customHeight="1" x14ac:dyDescent="0.2">
      <c r="A14" s="306" t="s">
        <v>230</v>
      </c>
      <c r="B14" s="307"/>
      <c r="C14" s="308"/>
      <c r="D14" s="113">
        <v>57.832054905127173</v>
      </c>
      <c r="E14" s="115">
        <v>2865</v>
      </c>
      <c r="F14" s="114">
        <v>2304</v>
      </c>
      <c r="G14" s="114">
        <v>2744</v>
      </c>
      <c r="H14" s="114">
        <v>2063</v>
      </c>
      <c r="I14" s="140">
        <v>2525</v>
      </c>
      <c r="J14" s="115">
        <v>340</v>
      </c>
      <c r="K14" s="116">
        <v>13.465346534653465</v>
      </c>
    </row>
    <row r="15" spans="1:17" ht="15.95" customHeight="1" x14ac:dyDescent="0.2">
      <c r="A15" s="306" t="s">
        <v>231</v>
      </c>
      <c r="B15" s="307"/>
      <c r="C15" s="308"/>
      <c r="D15" s="113">
        <v>7.1659265240209935</v>
      </c>
      <c r="E15" s="115">
        <v>355</v>
      </c>
      <c r="F15" s="114">
        <v>274</v>
      </c>
      <c r="G15" s="114">
        <v>291</v>
      </c>
      <c r="H15" s="114">
        <v>237</v>
      </c>
      <c r="I15" s="140">
        <v>295</v>
      </c>
      <c r="J15" s="115">
        <v>60</v>
      </c>
      <c r="K15" s="116">
        <v>20.338983050847457</v>
      </c>
    </row>
    <row r="16" spans="1:17" ht="15.95" customHeight="1" x14ac:dyDescent="0.2">
      <c r="A16" s="306" t="s">
        <v>232</v>
      </c>
      <c r="B16" s="307"/>
      <c r="C16" s="308"/>
      <c r="D16" s="113">
        <v>6.762212353653613</v>
      </c>
      <c r="E16" s="115">
        <v>335</v>
      </c>
      <c r="F16" s="114">
        <v>243</v>
      </c>
      <c r="G16" s="114">
        <v>297</v>
      </c>
      <c r="H16" s="114">
        <v>197</v>
      </c>
      <c r="I16" s="140">
        <v>274</v>
      </c>
      <c r="J16" s="115">
        <v>61</v>
      </c>
      <c r="K16" s="116">
        <v>22.262773722627738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1.2111425111021397</v>
      </c>
      <c r="E18" s="115">
        <v>60</v>
      </c>
      <c r="F18" s="114">
        <v>91</v>
      </c>
      <c r="G18" s="114">
        <v>112</v>
      </c>
      <c r="H18" s="114">
        <v>75</v>
      </c>
      <c r="I18" s="140">
        <v>51</v>
      </c>
      <c r="J18" s="115">
        <v>9</v>
      </c>
      <c r="K18" s="116">
        <v>17.647058823529413</v>
      </c>
    </row>
    <row r="19" spans="1:11" ht="14.1" customHeight="1" x14ac:dyDescent="0.2">
      <c r="A19" s="306" t="s">
        <v>235</v>
      </c>
      <c r="B19" s="307" t="s">
        <v>236</v>
      </c>
      <c r="C19" s="308"/>
      <c r="D19" s="113">
        <v>0.78724263221639079</v>
      </c>
      <c r="E19" s="115">
        <v>39</v>
      </c>
      <c r="F19" s="114">
        <v>74</v>
      </c>
      <c r="G19" s="114">
        <v>79</v>
      </c>
      <c r="H19" s="114">
        <v>59</v>
      </c>
      <c r="I19" s="140">
        <v>33</v>
      </c>
      <c r="J19" s="115">
        <v>6</v>
      </c>
      <c r="K19" s="116">
        <v>18.181818181818183</v>
      </c>
    </row>
    <row r="20" spans="1:11" ht="14.1" customHeight="1" x14ac:dyDescent="0.2">
      <c r="A20" s="306">
        <v>12</v>
      </c>
      <c r="B20" s="307" t="s">
        <v>237</v>
      </c>
      <c r="C20" s="308"/>
      <c r="D20" s="113">
        <v>0.94872830036334277</v>
      </c>
      <c r="E20" s="115">
        <v>47</v>
      </c>
      <c r="F20" s="114">
        <v>46</v>
      </c>
      <c r="G20" s="114">
        <v>49</v>
      </c>
      <c r="H20" s="114">
        <v>35</v>
      </c>
      <c r="I20" s="140">
        <v>46</v>
      </c>
      <c r="J20" s="115">
        <v>1</v>
      </c>
      <c r="K20" s="116">
        <v>2.1739130434782608</v>
      </c>
    </row>
    <row r="21" spans="1:11" ht="14.1" customHeight="1" x14ac:dyDescent="0.2">
      <c r="A21" s="306">
        <v>21</v>
      </c>
      <c r="B21" s="307" t="s">
        <v>238</v>
      </c>
      <c r="C21" s="308"/>
      <c r="D21" s="113">
        <v>0.40371417036737989</v>
      </c>
      <c r="E21" s="115">
        <v>20</v>
      </c>
      <c r="F21" s="114">
        <v>17</v>
      </c>
      <c r="G21" s="114">
        <v>65</v>
      </c>
      <c r="H21" s="114">
        <v>8</v>
      </c>
      <c r="I21" s="140">
        <v>20</v>
      </c>
      <c r="J21" s="115">
        <v>0</v>
      </c>
      <c r="K21" s="116">
        <v>0</v>
      </c>
    </row>
    <row r="22" spans="1:11" ht="14.1" customHeight="1" x14ac:dyDescent="0.2">
      <c r="A22" s="306">
        <v>22</v>
      </c>
      <c r="B22" s="307" t="s">
        <v>239</v>
      </c>
      <c r="C22" s="308"/>
      <c r="D22" s="113">
        <v>1.5542995559144126</v>
      </c>
      <c r="E22" s="115">
        <v>77</v>
      </c>
      <c r="F22" s="114">
        <v>90</v>
      </c>
      <c r="G22" s="114">
        <v>91</v>
      </c>
      <c r="H22" s="114">
        <v>101</v>
      </c>
      <c r="I22" s="140">
        <v>112</v>
      </c>
      <c r="J22" s="115">
        <v>-35</v>
      </c>
      <c r="K22" s="116">
        <v>-31.25</v>
      </c>
    </row>
    <row r="23" spans="1:11" ht="14.1" customHeight="1" x14ac:dyDescent="0.2">
      <c r="A23" s="306">
        <v>23</v>
      </c>
      <c r="B23" s="307" t="s">
        <v>240</v>
      </c>
      <c r="C23" s="308"/>
      <c r="D23" s="113">
        <v>2.6443278159063381</v>
      </c>
      <c r="E23" s="115">
        <v>131</v>
      </c>
      <c r="F23" s="114">
        <v>69</v>
      </c>
      <c r="G23" s="114">
        <v>67</v>
      </c>
      <c r="H23" s="114">
        <v>64</v>
      </c>
      <c r="I23" s="140">
        <v>64</v>
      </c>
      <c r="J23" s="115">
        <v>67</v>
      </c>
      <c r="K23" s="116">
        <v>104.6875</v>
      </c>
    </row>
    <row r="24" spans="1:11" ht="14.1" customHeight="1" x14ac:dyDescent="0.2">
      <c r="A24" s="306">
        <v>24</v>
      </c>
      <c r="B24" s="307" t="s">
        <v>241</v>
      </c>
      <c r="C24" s="308"/>
      <c r="D24" s="113">
        <v>3.2095276544206701</v>
      </c>
      <c r="E24" s="115">
        <v>159</v>
      </c>
      <c r="F24" s="114">
        <v>117</v>
      </c>
      <c r="G24" s="114">
        <v>128</v>
      </c>
      <c r="H24" s="114">
        <v>128</v>
      </c>
      <c r="I24" s="140">
        <v>160</v>
      </c>
      <c r="J24" s="115">
        <v>-1</v>
      </c>
      <c r="K24" s="116">
        <v>-0.625</v>
      </c>
    </row>
    <row r="25" spans="1:11" ht="14.1" customHeight="1" x14ac:dyDescent="0.2">
      <c r="A25" s="306">
        <v>25</v>
      </c>
      <c r="B25" s="307" t="s">
        <v>242</v>
      </c>
      <c r="C25" s="308"/>
      <c r="D25" s="113">
        <v>5.7529269277351638</v>
      </c>
      <c r="E25" s="115">
        <v>285</v>
      </c>
      <c r="F25" s="114">
        <v>210</v>
      </c>
      <c r="G25" s="114">
        <v>191</v>
      </c>
      <c r="H25" s="114">
        <v>190</v>
      </c>
      <c r="I25" s="140">
        <v>218</v>
      </c>
      <c r="J25" s="115">
        <v>67</v>
      </c>
      <c r="K25" s="116">
        <v>30.73394495412844</v>
      </c>
    </row>
    <row r="26" spans="1:11" ht="14.1" customHeight="1" x14ac:dyDescent="0.2">
      <c r="A26" s="306">
        <v>26</v>
      </c>
      <c r="B26" s="307" t="s">
        <v>243</v>
      </c>
      <c r="C26" s="308"/>
      <c r="D26" s="113">
        <v>2.5635849818328622</v>
      </c>
      <c r="E26" s="115">
        <v>127</v>
      </c>
      <c r="F26" s="114">
        <v>165</v>
      </c>
      <c r="G26" s="114">
        <v>182</v>
      </c>
      <c r="H26" s="114">
        <v>74</v>
      </c>
      <c r="I26" s="140">
        <v>138</v>
      </c>
      <c r="J26" s="115">
        <v>-11</v>
      </c>
      <c r="K26" s="116">
        <v>-7.9710144927536231</v>
      </c>
    </row>
    <row r="27" spans="1:11" ht="14.1" customHeight="1" x14ac:dyDescent="0.2">
      <c r="A27" s="306">
        <v>27</v>
      </c>
      <c r="B27" s="307" t="s">
        <v>244</v>
      </c>
      <c r="C27" s="308"/>
      <c r="D27" s="113">
        <v>1.2515139281388776</v>
      </c>
      <c r="E27" s="115">
        <v>62</v>
      </c>
      <c r="F27" s="114">
        <v>59</v>
      </c>
      <c r="G27" s="114">
        <v>64</v>
      </c>
      <c r="H27" s="114">
        <v>40</v>
      </c>
      <c r="I27" s="140">
        <v>49</v>
      </c>
      <c r="J27" s="115">
        <v>13</v>
      </c>
      <c r="K27" s="116">
        <v>26.530612244897959</v>
      </c>
    </row>
    <row r="28" spans="1:11" ht="14.1" customHeight="1" x14ac:dyDescent="0.2">
      <c r="A28" s="306">
        <v>28</v>
      </c>
      <c r="B28" s="307" t="s">
        <v>245</v>
      </c>
      <c r="C28" s="308"/>
      <c r="D28" s="113">
        <v>0.16148566814695195</v>
      </c>
      <c r="E28" s="115">
        <v>8</v>
      </c>
      <c r="F28" s="114">
        <v>5</v>
      </c>
      <c r="G28" s="114">
        <v>4</v>
      </c>
      <c r="H28" s="114" t="s">
        <v>513</v>
      </c>
      <c r="I28" s="140">
        <v>6</v>
      </c>
      <c r="J28" s="115">
        <v>2</v>
      </c>
      <c r="K28" s="116">
        <v>33.333333333333336</v>
      </c>
    </row>
    <row r="29" spans="1:11" ht="14.1" customHeight="1" x14ac:dyDescent="0.2">
      <c r="A29" s="306">
        <v>29</v>
      </c>
      <c r="B29" s="307" t="s">
        <v>246</v>
      </c>
      <c r="C29" s="308"/>
      <c r="D29" s="113">
        <v>3.6939846588615262</v>
      </c>
      <c r="E29" s="115">
        <v>183</v>
      </c>
      <c r="F29" s="114">
        <v>129</v>
      </c>
      <c r="G29" s="114">
        <v>120</v>
      </c>
      <c r="H29" s="114">
        <v>105</v>
      </c>
      <c r="I29" s="140">
        <v>116</v>
      </c>
      <c r="J29" s="115">
        <v>67</v>
      </c>
      <c r="K29" s="116">
        <v>57.758620689655174</v>
      </c>
    </row>
    <row r="30" spans="1:11" ht="14.1" customHeight="1" x14ac:dyDescent="0.2">
      <c r="A30" s="306" t="s">
        <v>247</v>
      </c>
      <c r="B30" s="307" t="s">
        <v>248</v>
      </c>
      <c r="C30" s="308"/>
      <c r="D30" s="113">
        <v>0.9083568833266048</v>
      </c>
      <c r="E30" s="115">
        <v>45</v>
      </c>
      <c r="F30" s="114">
        <v>32</v>
      </c>
      <c r="G30" s="114">
        <v>29</v>
      </c>
      <c r="H30" s="114">
        <v>30</v>
      </c>
      <c r="I30" s="140">
        <v>27</v>
      </c>
      <c r="J30" s="115">
        <v>18</v>
      </c>
      <c r="K30" s="116">
        <v>66.666666666666671</v>
      </c>
    </row>
    <row r="31" spans="1:11" ht="14.1" customHeight="1" x14ac:dyDescent="0.2">
      <c r="A31" s="306" t="s">
        <v>249</v>
      </c>
      <c r="B31" s="307" t="s">
        <v>250</v>
      </c>
      <c r="C31" s="308"/>
      <c r="D31" s="113">
        <v>2.7856277755349215</v>
      </c>
      <c r="E31" s="115">
        <v>138</v>
      </c>
      <c r="F31" s="114">
        <v>97</v>
      </c>
      <c r="G31" s="114">
        <v>91</v>
      </c>
      <c r="H31" s="114">
        <v>75</v>
      </c>
      <c r="I31" s="140">
        <v>89</v>
      </c>
      <c r="J31" s="115">
        <v>49</v>
      </c>
      <c r="K31" s="116">
        <v>55.056179775280896</v>
      </c>
    </row>
    <row r="32" spans="1:11" ht="14.1" customHeight="1" x14ac:dyDescent="0.2">
      <c r="A32" s="306">
        <v>31</v>
      </c>
      <c r="B32" s="307" t="s">
        <v>251</v>
      </c>
      <c r="C32" s="308"/>
      <c r="D32" s="113">
        <v>0.20185708518368994</v>
      </c>
      <c r="E32" s="115">
        <v>10</v>
      </c>
      <c r="F32" s="114">
        <v>18</v>
      </c>
      <c r="G32" s="114">
        <v>25</v>
      </c>
      <c r="H32" s="114">
        <v>12</v>
      </c>
      <c r="I32" s="140">
        <v>16</v>
      </c>
      <c r="J32" s="115">
        <v>-6</v>
      </c>
      <c r="K32" s="116">
        <v>-37.5</v>
      </c>
    </row>
    <row r="33" spans="1:11" ht="14.1" customHeight="1" x14ac:dyDescent="0.2">
      <c r="A33" s="306">
        <v>32</v>
      </c>
      <c r="B33" s="307" t="s">
        <v>252</v>
      </c>
      <c r="C33" s="308"/>
      <c r="D33" s="113">
        <v>2.0993136859103756</v>
      </c>
      <c r="E33" s="115">
        <v>104</v>
      </c>
      <c r="F33" s="114">
        <v>114</v>
      </c>
      <c r="G33" s="114">
        <v>139</v>
      </c>
      <c r="H33" s="114">
        <v>114</v>
      </c>
      <c r="I33" s="140">
        <v>120</v>
      </c>
      <c r="J33" s="115">
        <v>-16</v>
      </c>
      <c r="K33" s="116">
        <v>-13.333333333333334</v>
      </c>
    </row>
    <row r="34" spans="1:11" ht="14.1" customHeight="1" x14ac:dyDescent="0.2">
      <c r="A34" s="306">
        <v>33</v>
      </c>
      <c r="B34" s="307" t="s">
        <v>253</v>
      </c>
      <c r="C34" s="308"/>
      <c r="D34" s="113">
        <v>1.6148566814695196</v>
      </c>
      <c r="E34" s="115">
        <v>80</v>
      </c>
      <c r="F34" s="114">
        <v>70</v>
      </c>
      <c r="G34" s="114">
        <v>76</v>
      </c>
      <c r="H34" s="114">
        <v>55</v>
      </c>
      <c r="I34" s="140">
        <v>63</v>
      </c>
      <c r="J34" s="115">
        <v>17</v>
      </c>
      <c r="K34" s="116">
        <v>26.984126984126984</v>
      </c>
    </row>
    <row r="35" spans="1:11" ht="14.1" customHeight="1" x14ac:dyDescent="0.2">
      <c r="A35" s="306">
        <v>34</v>
      </c>
      <c r="B35" s="307" t="s">
        <v>254</v>
      </c>
      <c r="C35" s="308"/>
      <c r="D35" s="113">
        <v>1.9781994348001615</v>
      </c>
      <c r="E35" s="115">
        <v>98</v>
      </c>
      <c r="F35" s="114">
        <v>84</v>
      </c>
      <c r="G35" s="114">
        <v>103</v>
      </c>
      <c r="H35" s="114">
        <v>70</v>
      </c>
      <c r="I35" s="140">
        <v>105</v>
      </c>
      <c r="J35" s="115">
        <v>-7</v>
      </c>
      <c r="K35" s="116">
        <v>-6.666666666666667</v>
      </c>
    </row>
    <row r="36" spans="1:11" ht="14.1" customHeight="1" x14ac:dyDescent="0.2">
      <c r="A36" s="306">
        <v>41</v>
      </c>
      <c r="B36" s="307" t="s">
        <v>255</v>
      </c>
      <c r="C36" s="308"/>
      <c r="D36" s="113">
        <v>1.2111425111021397</v>
      </c>
      <c r="E36" s="115">
        <v>60</v>
      </c>
      <c r="F36" s="114">
        <v>28</v>
      </c>
      <c r="G36" s="114">
        <v>34</v>
      </c>
      <c r="H36" s="114">
        <v>36</v>
      </c>
      <c r="I36" s="140">
        <v>78</v>
      </c>
      <c r="J36" s="115">
        <v>-18</v>
      </c>
      <c r="K36" s="116">
        <v>-23.076923076923077</v>
      </c>
    </row>
    <row r="37" spans="1:11" ht="14.1" customHeight="1" x14ac:dyDescent="0.2">
      <c r="A37" s="306">
        <v>42</v>
      </c>
      <c r="B37" s="307" t="s">
        <v>256</v>
      </c>
      <c r="C37" s="308"/>
      <c r="D37" s="113">
        <v>0.12111425111021397</v>
      </c>
      <c r="E37" s="115">
        <v>6</v>
      </c>
      <c r="F37" s="114">
        <v>3</v>
      </c>
      <c r="G37" s="114">
        <v>13</v>
      </c>
      <c r="H37" s="114">
        <v>3</v>
      </c>
      <c r="I37" s="140">
        <v>4</v>
      </c>
      <c r="J37" s="115">
        <v>2</v>
      </c>
      <c r="K37" s="116">
        <v>50</v>
      </c>
    </row>
    <row r="38" spans="1:11" ht="14.1" customHeight="1" x14ac:dyDescent="0.2">
      <c r="A38" s="306">
        <v>43</v>
      </c>
      <c r="B38" s="307" t="s">
        <v>257</v>
      </c>
      <c r="C38" s="308"/>
      <c r="D38" s="113">
        <v>0.50464271295922492</v>
      </c>
      <c r="E38" s="115">
        <v>25</v>
      </c>
      <c r="F38" s="114">
        <v>21</v>
      </c>
      <c r="G38" s="114">
        <v>16</v>
      </c>
      <c r="H38" s="114">
        <v>23</v>
      </c>
      <c r="I38" s="140">
        <v>24</v>
      </c>
      <c r="J38" s="115">
        <v>1</v>
      </c>
      <c r="K38" s="116">
        <v>4.166666666666667</v>
      </c>
    </row>
    <row r="39" spans="1:11" ht="14.1" customHeight="1" x14ac:dyDescent="0.2">
      <c r="A39" s="306">
        <v>51</v>
      </c>
      <c r="B39" s="307" t="s">
        <v>258</v>
      </c>
      <c r="C39" s="308"/>
      <c r="D39" s="113">
        <v>11.667339523617279</v>
      </c>
      <c r="E39" s="115">
        <v>578</v>
      </c>
      <c r="F39" s="114">
        <v>471</v>
      </c>
      <c r="G39" s="114">
        <v>597</v>
      </c>
      <c r="H39" s="114">
        <v>554</v>
      </c>
      <c r="I39" s="140">
        <v>517</v>
      </c>
      <c r="J39" s="115">
        <v>61</v>
      </c>
      <c r="K39" s="116">
        <v>11.798839458413926</v>
      </c>
    </row>
    <row r="40" spans="1:11" ht="14.1" customHeight="1" x14ac:dyDescent="0.2">
      <c r="A40" s="306" t="s">
        <v>259</v>
      </c>
      <c r="B40" s="307" t="s">
        <v>260</v>
      </c>
      <c r="C40" s="308"/>
      <c r="D40" s="113">
        <v>11.364553895841745</v>
      </c>
      <c r="E40" s="115">
        <v>563</v>
      </c>
      <c r="F40" s="114">
        <v>451</v>
      </c>
      <c r="G40" s="114">
        <v>576</v>
      </c>
      <c r="H40" s="114">
        <v>541</v>
      </c>
      <c r="I40" s="140">
        <v>504</v>
      </c>
      <c r="J40" s="115">
        <v>59</v>
      </c>
      <c r="K40" s="116">
        <v>11.706349206349206</v>
      </c>
    </row>
    <row r="41" spans="1:11" ht="14.1" customHeight="1" x14ac:dyDescent="0.2">
      <c r="A41" s="306"/>
      <c r="B41" s="307" t="s">
        <v>261</v>
      </c>
      <c r="C41" s="308"/>
      <c r="D41" s="113">
        <v>10.153411384739604</v>
      </c>
      <c r="E41" s="115">
        <v>503</v>
      </c>
      <c r="F41" s="114">
        <v>396</v>
      </c>
      <c r="G41" s="114">
        <v>518</v>
      </c>
      <c r="H41" s="114">
        <v>498</v>
      </c>
      <c r="I41" s="140">
        <v>464</v>
      </c>
      <c r="J41" s="115">
        <v>39</v>
      </c>
      <c r="K41" s="116">
        <v>8.4051724137931032</v>
      </c>
    </row>
    <row r="42" spans="1:11" ht="14.1" customHeight="1" x14ac:dyDescent="0.2">
      <c r="A42" s="306">
        <v>52</v>
      </c>
      <c r="B42" s="307" t="s">
        <v>262</v>
      </c>
      <c r="C42" s="308"/>
      <c r="D42" s="113">
        <v>4.6427129592248688</v>
      </c>
      <c r="E42" s="115">
        <v>230</v>
      </c>
      <c r="F42" s="114">
        <v>204</v>
      </c>
      <c r="G42" s="114">
        <v>187</v>
      </c>
      <c r="H42" s="114">
        <v>214</v>
      </c>
      <c r="I42" s="140">
        <v>240</v>
      </c>
      <c r="J42" s="115">
        <v>-10</v>
      </c>
      <c r="K42" s="116">
        <v>-4.166666666666667</v>
      </c>
    </row>
    <row r="43" spans="1:11" ht="14.1" customHeight="1" x14ac:dyDescent="0.2">
      <c r="A43" s="306" t="s">
        <v>263</v>
      </c>
      <c r="B43" s="307" t="s">
        <v>264</v>
      </c>
      <c r="C43" s="308"/>
      <c r="D43" s="113">
        <v>3.8150989099717401</v>
      </c>
      <c r="E43" s="115">
        <v>189</v>
      </c>
      <c r="F43" s="114">
        <v>173</v>
      </c>
      <c r="G43" s="114">
        <v>153</v>
      </c>
      <c r="H43" s="114">
        <v>179</v>
      </c>
      <c r="I43" s="140">
        <v>200</v>
      </c>
      <c r="J43" s="115">
        <v>-11</v>
      </c>
      <c r="K43" s="116">
        <v>-5.5</v>
      </c>
    </row>
    <row r="44" spans="1:11" ht="14.1" customHeight="1" x14ac:dyDescent="0.2">
      <c r="A44" s="306">
        <v>53</v>
      </c>
      <c r="B44" s="307" t="s">
        <v>265</v>
      </c>
      <c r="C44" s="308"/>
      <c r="D44" s="113">
        <v>0.80742834073475978</v>
      </c>
      <c r="E44" s="115">
        <v>40</v>
      </c>
      <c r="F44" s="114">
        <v>47</v>
      </c>
      <c r="G44" s="114">
        <v>47</v>
      </c>
      <c r="H44" s="114">
        <v>41</v>
      </c>
      <c r="I44" s="140">
        <v>43</v>
      </c>
      <c r="J44" s="115">
        <v>-3</v>
      </c>
      <c r="K44" s="116">
        <v>-6.9767441860465116</v>
      </c>
    </row>
    <row r="45" spans="1:11" ht="14.1" customHeight="1" x14ac:dyDescent="0.2">
      <c r="A45" s="306" t="s">
        <v>266</v>
      </c>
      <c r="B45" s="307" t="s">
        <v>267</v>
      </c>
      <c r="C45" s="308"/>
      <c r="D45" s="113">
        <v>0.78724263221639079</v>
      </c>
      <c r="E45" s="115">
        <v>39</v>
      </c>
      <c r="F45" s="114">
        <v>46</v>
      </c>
      <c r="G45" s="114">
        <v>42</v>
      </c>
      <c r="H45" s="114">
        <v>38</v>
      </c>
      <c r="I45" s="140">
        <v>41</v>
      </c>
      <c r="J45" s="115">
        <v>-2</v>
      </c>
      <c r="K45" s="116">
        <v>-4.8780487804878048</v>
      </c>
    </row>
    <row r="46" spans="1:11" ht="14.1" customHeight="1" x14ac:dyDescent="0.2">
      <c r="A46" s="306">
        <v>54</v>
      </c>
      <c r="B46" s="307" t="s">
        <v>268</v>
      </c>
      <c r="C46" s="308"/>
      <c r="D46" s="113">
        <v>2.6241421073879692</v>
      </c>
      <c r="E46" s="115">
        <v>130</v>
      </c>
      <c r="F46" s="114">
        <v>93</v>
      </c>
      <c r="G46" s="114">
        <v>110</v>
      </c>
      <c r="H46" s="114">
        <v>85</v>
      </c>
      <c r="I46" s="140">
        <v>79</v>
      </c>
      <c r="J46" s="115">
        <v>51</v>
      </c>
      <c r="K46" s="116">
        <v>64.556962025316452</v>
      </c>
    </row>
    <row r="47" spans="1:11" ht="14.1" customHeight="1" x14ac:dyDescent="0.2">
      <c r="A47" s="306">
        <v>61</v>
      </c>
      <c r="B47" s="307" t="s">
        <v>269</v>
      </c>
      <c r="C47" s="308"/>
      <c r="D47" s="113">
        <v>1.2515139281388776</v>
      </c>
      <c r="E47" s="115">
        <v>62</v>
      </c>
      <c r="F47" s="114">
        <v>53</v>
      </c>
      <c r="G47" s="114">
        <v>75</v>
      </c>
      <c r="H47" s="114">
        <v>49</v>
      </c>
      <c r="I47" s="140">
        <v>66</v>
      </c>
      <c r="J47" s="115">
        <v>-4</v>
      </c>
      <c r="K47" s="116">
        <v>-6.0606060606060606</v>
      </c>
    </row>
    <row r="48" spans="1:11" ht="14.1" customHeight="1" x14ac:dyDescent="0.2">
      <c r="A48" s="306">
        <v>62</v>
      </c>
      <c r="B48" s="307" t="s">
        <v>270</v>
      </c>
      <c r="C48" s="308"/>
      <c r="D48" s="113">
        <v>9.8506257569640692</v>
      </c>
      <c r="E48" s="115">
        <v>488</v>
      </c>
      <c r="F48" s="114">
        <v>454</v>
      </c>
      <c r="G48" s="114">
        <v>489</v>
      </c>
      <c r="H48" s="114">
        <v>356</v>
      </c>
      <c r="I48" s="140">
        <v>434</v>
      </c>
      <c r="J48" s="115">
        <v>54</v>
      </c>
      <c r="K48" s="116">
        <v>12.442396313364055</v>
      </c>
    </row>
    <row r="49" spans="1:11" ht="14.1" customHeight="1" x14ac:dyDescent="0.2">
      <c r="A49" s="306">
        <v>63</v>
      </c>
      <c r="B49" s="307" t="s">
        <v>271</v>
      </c>
      <c r="C49" s="308"/>
      <c r="D49" s="113">
        <v>5.9144125958821157</v>
      </c>
      <c r="E49" s="115">
        <v>293</v>
      </c>
      <c r="F49" s="114">
        <v>303</v>
      </c>
      <c r="G49" s="114">
        <v>267</v>
      </c>
      <c r="H49" s="114">
        <v>257</v>
      </c>
      <c r="I49" s="140">
        <v>342</v>
      </c>
      <c r="J49" s="115">
        <v>-49</v>
      </c>
      <c r="K49" s="116">
        <v>-14.327485380116959</v>
      </c>
    </row>
    <row r="50" spans="1:11" ht="14.1" customHeight="1" x14ac:dyDescent="0.2">
      <c r="A50" s="306" t="s">
        <v>272</v>
      </c>
      <c r="B50" s="307" t="s">
        <v>273</v>
      </c>
      <c r="C50" s="308"/>
      <c r="D50" s="113">
        <v>2.9471134436818733</v>
      </c>
      <c r="E50" s="115">
        <v>146</v>
      </c>
      <c r="F50" s="114">
        <v>136</v>
      </c>
      <c r="G50" s="114">
        <v>128</v>
      </c>
      <c r="H50" s="114">
        <v>139</v>
      </c>
      <c r="I50" s="140">
        <v>196</v>
      </c>
      <c r="J50" s="115">
        <v>-50</v>
      </c>
      <c r="K50" s="116">
        <v>-25.510204081632654</v>
      </c>
    </row>
    <row r="51" spans="1:11" ht="14.1" customHeight="1" x14ac:dyDescent="0.2">
      <c r="A51" s="306" t="s">
        <v>274</v>
      </c>
      <c r="B51" s="307" t="s">
        <v>275</v>
      </c>
      <c r="C51" s="308"/>
      <c r="D51" s="113">
        <v>2.6241421073879692</v>
      </c>
      <c r="E51" s="115">
        <v>130</v>
      </c>
      <c r="F51" s="114">
        <v>154</v>
      </c>
      <c r="G51" s="114">
        <v>126</v>
      </c>
      <c r="H51" s="114">
        <v>107</v>
      </c>
      <c r="I51" s="140">
        <v>137</v>
      </c>
      <c r="J51" s="115">
        <v>-7</v>
      </c>
      <c r="K51" s="116">
        <v>-5.1094890510948909</v>
      </c>
    </row>
    <row r="52" spans="1:11" ht="14.1" customHeight="1" x14ac:dyDescent="0.2">
      <c r="A52" s="306">
        <v>71</v>
      </c>
      <c r="B52" s="307" t="s">
        <v>276</v>
      </c>
      <c r="C52" s="308"/>
      <c r="D52" s="113">
        <v>7.0246265643924097</v>
      </c>
      <c r="E52" s="115">
        <v>348</v>
      </c>
      <c r="F52" s="114">
        <v>275</v>
      </c>
      <c r="G52" s="114">
        <v>298</v>
      </c>
      <c r="H52" s="114">
        <v>257</v>
      </c>
      <c r="I52" s="140">
        <v>327</v>
      </c>
      <c r="J52" s="115">
        <v>21</v>
      </c>
      <c r="K52" s="116">
        <v>6.4220183486238529</v>
      </c>
    </row>
    <row r="53" spans="1:11" ht="14.1" customHeight="1" x14ac:dyDescent="0.2">
      <c r="A53" s="306" t="s">
        <v>277</v>
      </c>
      <c r="B53" s="307" t="s">
        <v>278</v>
      </c>
      <c r="C53" s="308"/>
      <c r="D53" s="113">
        <v>1.9580137262817925</v>
      </c>
      <c r="E53" s="115">
        <v>97</v>
      </c>
      <c r="F53" s="114">
        <v>89</v>
      </c>
      <c r="G53" s="114">
        <v>83</v>
      </c>
      <c r="H53" s="114">
        <v>83</v>
      </c>
      <c r="I53" s="140">
        <v>109</v>
      </c>
      <c r="J53" s="115">
        <v>-12</v>
      </c>
      <c r="K53" s="116">
        <v>-11.009174311926605</v>
      </c>
    </row>
    <row r="54" spans="1:11" ht="14.1" customHeight="1" x14ac:dyDescent="0.2">
      <c r="A54" s="306" t="s">
        <v>279</v>
      </c>
      <c r="B54" s="307" t="s">
        <v>280</v>
      </c>
      <c r="C54" s="308"/>
      <c r="D54" s="113">
        <v>4.3399273314493341</v>
      </c>
      <c r="E54" s="115">
        <v>215</v>
      </c>
      <c r="F54" s="114">
        <v>161</v>
      </c>
      <c r="G54" s="114">
        <v>194</v>
      </c>
      <c r="H54" s="114">
        <v>160</v>
      </c>
      <c r="I54" s="140">
        <v>188</v>
      </c>
      <c r="J54" s="115">
        <v>27</v>
      </c>
      <c r="K54" s="116">
        <v>14.361702127659575</v>
      </c>
    </row>
    <row r="55" spans="1:11" ht="14.1" customHeight="1" x14ac:dyDescent="0.2">
      <c r="A55" s="306">
        <v>72</v>
      </c>
      <c r="B55" s="307" t="s">
        <v>281</v>
      </c>
      <c r="C55" s="308"/>
      <c r="D55" s="113">
        <v>2.4222850222042793</v>
      </c>
      <c r="E55" s="115">
        <v>120</v>
      </c>
      <c r="F55" s="114">
        <v>76</v>
      </c>
      <c r="G55" s="114">
        <v>62</v>
      </c>
      <c r="H55" s="114">
        <v>51</v>
      </c>
      <c r="I55" s="140">
        <v>95</v>
      </c>
      <c r="J55" s="115">
        <v>25</v>
      </c>
      <c r="K55" s="116">
        <v>26.315789473684209</v>
      </c>
    </row>
    <row r="56" spans="1:11" ht="14.1" customHeight="1" x14ac:dyDescent="0.2">
      <c r="A56" s="306" t="s">
        <v>282</v>
      </c>
      <c r="B56" s="307" t="s">
        <v>283</v>
      </c>
      <c r="C56" s="308"/>
      <c r="D56" s="113">
        <v>0.98909971740008074</v>
      </c>
      <c r="E56" s="115">
        <v>49</v>
      </c>
      <c r="F56" s="114">
        <v>33</v>
      </c>
      <c r="G56" s="114">
        <v>31</v>
      </c>
      <c r="H56" s="114">
        <v>21</v>
      </c>
      <c r="I56" s="140">
        <v>52</v>
      </c>
      <c r="J56" s="115">
        <v>-3</v>
      </c>
      <c r="K56" s="116">
        <v>-5.7692307692307692</v>
      </c>
    </row>
    <row r="57" spans="1:11" ht="14.1" customHeight="1" x14ac:dyDescent="0.2">
      <c r="A57" s="306" t="s">
        <v>284</v>
      </c>
      <c r="B57" s="307" t="s">
        <v>285</v>
      </c>
      <c r="C57" s="308"/>
      <c r="D57" s="113">
        <v>0.58538554703270085</v>
      </c>
      <c r="E57" s="115">
        <v>29</v>
      </c>
      <c r="F57" s="114">
        <v>24</v>
      </c>
      <c r="G57" s="114">
        <v>20</v>
      </c>
      <c r="H57" s="114">
        <v>11</v>
      </c>
      <c r="I57" s="140">
        <v>17</v>
      </c>
      <c r="J57" s="115">
        <v>12</v>
      </c>
      <c r="K57" s="116">
        <v>70.588235294117652</v>
      </c>
    </row>
    <row r="58" spans="1:11" ht="14.1" customHeight="1" x14ac:dyDescent="0.2">
      <c r="A58" s="306">
        <v>73</v>
      </c>
      <c r="B58" s="307" t="s">
        <v>286</v>
      </c>
      <c r="C58" s="308"/>
      <c r="D58" s="113">
        <v>1.6754138070246265</v>
      </c>
      <c r="E58" s="115">
        <v>83</v>
      </c>
      <c r="F58" s="114">
        <v>34</v>
      </c>
      <c r="G58" s="114">
        <v>58</v>
      </c>
      <c r="H58" s="114">
        <v>42</v>
      </c>
      <c r="I58" s="140">
        <v>64</v>
      </c>
      <c r="J58" s="115">
        <v>19</v>
      </c>
      <c r="K58" s="116">
        <v>29.6875</v>
      </c>
    </row>
    <row r="59" spans="1:11" ht="14.1" customHeight="1" x14ac:dyDescent="0.2">
      <c r="A59" s="306" t="s">
        <v>287</v>
      </c>
      <c r="B59" s="307" t="s">
        <v>288</v>
      </c>
      <c r="C59" s="308"/>
      <c r="D59" s="113">
        <v>1.3322567622123536</v>
      </c>
      <c r="E59" s="115">
        <v>66</v>
      </c>
      <c r="F59" s="114">
        <v>23</v>
      </c>
      <c r="G59" s="114">
        <v>43</v>
      </c>
      <c r="H59" s="114">
        <v>26</v>
      </c>
      <c r="I59" s="140">
        <v>48</v>
      </c>
      <c r="J59" s="115">
        <v>18</v>
      </c>
      <c r="K59" s="116">
        <v>37.5</v>
      </c>
    </row>
    <row r="60" spans="1:11" ht="14.1" customHeight="1" x14ac:dyDescent="0.2">
      <c r="A60" s="306">
        <v>81</v>
      </c>
      <c r="B60" s="307" t="s">
        <v>289</v>
      </c>
      <c r="C60" s="308"/>
      <c r="D60" s="113">
        <v>9.4065401695599515</v>
      </c>
      <c r="E60" s="115">
        <v>466</v>
      </c>
      <c r="F60" s="114">
        <v>298</v>
      </c>
      <c r="G60" s="114">
        <v>330</v>
      </c>
      <c r="H60" s="114">
        <v>328</v>
      </c>
      <c r="I60" s="140">
        <v>296</v>
      </c>
      <c r="J60" s="115">
        <v>170</v>
      </c>
      <c r="K60" s="116">
        <v>57.432432432432435</v>
      </c>
    </row>
    <row r="61" spans="1:11" ht="14.1" customHeight="1" x14ac:dyDescent="0.2">
      <c r="A61" s="306" t="s">
        <v>290</v>
      </c>
      <c r="B61" s="307" t="s">
        <v>291</v>
      </c>
      <c r="C61" s="308"/>
      <c r="D61" s="113">
        <v>2.2204279370205895</v>
      </c>
      <c r="E61" s="115">
        <v>110</v>
      </c>
      <c r="F61" s="114">
        <v>59</v>
      </c>
      <c r="G61" s="114">
        <v>95</v>
      </c>
      <c r="H61" s="114">
        <v>110</v>
      </c>
      <c r="I61" s="140">
        <v>71</v>
      </c>
      <c r="J61" s="115">
        <v>39</v>
      </c>
      <c r="K61" s="116">
        <v>54.929577464788736</v>
      </c>
    </row>
    <row r="62" spans="1:11" ht="14.1" customHeight="1" x14ac:dyDescent="0.2">
      <c r="A62" s="306" t="s">
        <v>292</v>
      </c>
      <c r="B62" s="307" t="s">
        <v>293</v>
      </c>
      <c r="C62" s="308"/>
      <c r="D62" s="113">
        <v>3.5526846992329433</v>
      </c>
      <c r="E62" s="115">
        <v>176</v>
      </c>
      <c r="F62" s="114">
        <v>162</v>
      </c>
      <c r="G62" s="114">
        <v>146</v>
      </c>
      <c r="H62" s="114">
        <v>101</v>
      </c>
      <c r="I62" s="140">
        <v>124</v>
      </c>
      <c r="J62" s="115">
        <v>52</v>
      </c>
      <c r="K62" s="116">
        <v>41.935483870967744</v>
      </c>
    </row>
    <row r="63" spans="1:11" ht="14.1" customHeight="1" x14ac:dyDescent="0.2">
      <c r="A63" s="306"/>
      <c r="B63" s="307" t="s">
        <v>294</v>
      </c>
      <c r="C63" s="308"/>
      <c r="D63" s="113">
        <v>3.2297133629390391</v>
      </c>
      <c r="E63" s="115">
        <v>160</v>
      </c>
      <c r="F63" s="114">
        <v>144</v>
      </c>
      <c r="G63" s="114">
        <v>127</v>
      </c>
      <c r="H63" s="114">
        <v>91</v>
      </c>
      <c r="I63" s="140">
        <v>113</v>
      </c>
      <c r="J63" s="115">
        <v>47</v>
      </c>
      <c r="K63" s="116">
        <v>41.592920353982301</v>
      </c>
    </row>
    <row r="64" spans="1:11" ht="14.1" customHeight="1" x14ac:dyDescent="0.2">
      <c r="A64" s="306" t="s">
        <v>295</v>
      </c>
      <c r="B64" s="307" t="s">
        <v>296</v>
      </c>
      <c r="C64" s="308"/>
      <c r="D64" s="113">
        <v>1.2918853451756156</v>
      </c>
      <c r="E64" s="115">
        <v>64</v>
      </c>
      <c r="F64" s="114">
        <v>33</v>
      </c>
      <c r="G64" s="114">
        <v>33</v>
      </c>
      <c r="H64" s="114">
        <v>37</v>
      </c>
      <c r="I64" s="140">
        <v>26</v>
      </c>
      <c r="J64" s="115">
        <v>38</v>
      </c>
      <c r="K64" s="116">
        <v>146.15384615384616</v>
      </c>
    </row>
    <row r="65" spans="1:11" ht="14.1" customHeight="1" x14ac:dyDescent="0.2">
      <c r="A65" s="306" t="s">
        <v>297</v>
      </c>
      <c r="B65" s="307" t="s">
        <v>298</v>
      </c>
      <c r="C65" s="308"/>
      <c r="D65" s="113">
        <v>1.5341138473960436</v>
      </c>
      <c r="E65" s="115">
        <v>76</v>
      </c>
      <c r="F65" s="114">
        <v>20</v>
      </c>
      <c r="G65" s="114">
        <v>30</v>
      </c>
      <c r="H65" s="114">
        <v>36</v>
      </c>
      <c r="I65" s="140">
        <v>44</v>
      </c>
      <c r="J65" s="115">
        <v>32</v>
      </c>
      <c r="K65" s="116">
        <v>72.727272727272734</v>
      </c>
    </row>
    <row r="66" spans="1:11" ht="14.1" customHeight="1" x14ac:dyDescent="0.2">
      <c r="A66" s="306">
        <v>82</v>
      </c>
      <c r="B66" s="307" t="s">
        <v>299</v>
      </c>
      <c r="C66" s="308"/>
      <c r="D66" s="113">
        <v>4.0775131207105373</v>
      </c>
      <c r="E66" s="115">
        <v>202</v>
      </c>
      <c r="F66" s="114">
        <v>223</v>
      </c>
      <c r="G66" s="114">
        <v>269</v>
      </c>
      <c r="H66" s="114">
        <v>175</v>
      </c>
      <c r="I66" s="140">
        <v>254</v>
      </c>
      <c r="J66" s="115">
        <v>-52</v>
      </c>
      <c r="K66" s="116">
        <v>-20.472440944881889</v>
      </c>
    </row>
    <row r="67" spans="1:11" ht="14.1" customHeight="1" x14ac:dyDescent="0.2">
      <c r="A67" s="306" t="s">
        <v>300</v>
      </c>
      <c r="B67" s="307" t="s">
        <v>301</v>
      </c>
      <c r="C67" s="308"/>
      <c r="D67" s="113">
        <v>2.7654420670165525</v>
      </c>
      <c r="E67" s="115">
        <v>137</v>
      </c>
      <c r="F67" s="114">
        <v>177</v>
      </c>
      <c r="G67" s="114">
        <v>199</v>
      </c>
      <c r="H67" s="114">
        <v>124</v>
      </c>
      <c r="I67" s="140">
        <v>181</v>
      </c>
      <c r="J67" s="115">
        <v>-44</v>
      </c>
      <c r="K67" s="116">
        <v>-24.30939226519337</v>
      </c>
    </row>
    <row r="68" spans="1:11" ht="14.1" customHeight="1" x14ac:dyDescent="0.2">
      <c r="A68" s="306" t="s">
        <v>302</v>
      </c>
      <c r="B68" s="307" t="s">
        <v>303</v>
      </c>
      <c r="C68" s="308"/>
      <c r="D68" s="113">
        <v>0.96891400888171175</v>
      </c>
      <c r="E68" s="115">
        <v>48</v>
      </c>
      <c r="F68" s="114">
        <v>33</v>
      </c>
      <c r="G68" s="114">
        <v>43</v>
      </c>
      <c r="H68" s="114">
        <v>37</v>
      </c>
      <c r="I68" s="140">
        <v>56</v>
      </c>
      <c r="J68" s="115">
        <v>-8</v>
      </c>
      <c r="K68" s="116">
        <v>-14.285714285714286</v>
      </c>
    </row>
    <row r="69" spans="1:11" ht="14.1" customHeight="1" x14ac:dyDescent="0.2">
      <c r="A69" s="306">
        <v>83</v>
      </c>
      <c r="B69" s="307" t="s">
        <v>304</v>
      </c>
      <c r="C69" s="308"/>
      <c r="D69" s="113">
        <v>5.0060557125555105</v>
      </c>
      <c r="E69" s="115">
        <v>248</v>
      </c>
      <c r="F69" s="114">
        <v>235</v>
      </c>
      <c r="G69" s="114">
        <v>446</v>
      </c>
      <c r="H69" s="114">
        <v>204</v>
      </c>
      <c r="I69" s="140">
        <v>246</v>
      </c>
      <c r="J69" s="115">
        <v>2</v>
      </c>
      <c r="K69" s="116">
        <v>0.81300813008130079</v>
      </c>
    </row>
    <row r="70" spans="1:11" ht="14.1" customHeight="1" x14ac:dyDescent="0.2">
      <c r="A70" s="306" t="s">
        <v>305</v>
      </c>
      <c r="B70" s="307" t="s">
        <v>306</v>
      </c>
      <c r="C70" s="308"/>
      <c r="D70" s="113">
        <v>3.391199031085991</v>
      </c>
      <c r="E70" s="115">
        <v>168</v>
      </c>
      <c r="F70" s="114">
        <v>131</v>
      </c>
      <c r="G70" s="114">
        <v>344</v>
      </c>
      <c r="H70" s="114">
        <v>145</v>
      </c>
      <c r="I70" s="140">
        <v>176</v>
      </c>
      <c r="J70" s="115">
        <v>-8</v>
      </c>
      <c r="K70" s="116">
        <v>-4.5454545454545459</v>
      </c>
    </row>
    <row r="71" spans="1:11" ht="14.1" customHeight="1" x14ac:dyDescent="0.2">
      <c r="A71" s="306"/>
      <c r="B71" s="307" t="s">
        <v>307</v>
      </c>
      <c r="C71" s="308"/>
      <c r="D71" s="113">
        <v>1.4735567218409367</v>
      </c>
      <c r="E71" s="115">
        <v>73</v>
      </c>
      <c r="F71" s="114">
        <v>69</v>
      </c>
      <c r="G71" s="114">
        <v>207</v>
      </c>
      <c r="H71" s="114">
        <v>69</v>
      </c>
      <c r="I71" s="140">
        <v>89</v>
      </c>
      <c r="J71" s="115">
        <v>-16</v>
      </c>
      <c r="K71" s="116">
        <v>-17.977528089887642</v>
      </c>
    </row>
    <row r="72" spans="1:11" ht="14.1" customHeight="1" x14ac:dyDescent="0.2">
      <c r="A72" s="306">
        <v>84</v>
      </c>
      <c r="B72" s="307" t="s">
        <v>308</v>
      </c>
      <c r="C72" s="308"/>
      <c r="D72" s="113">
        <v>1.3524424707307225</v>
      </c>
      <c r="E72" s="115">
        <v>67</v>
      </c>
      <c r="F72" s="114">
        <v>57</v>
      </c>
      <c r="G72" s="114">
        <v>95</v>
      </c>
      <c r="H72" s="114">
        <v>41</v>
      </c>
      <c r="I72" s="140">
        <v>61</v>
      </c>
      <c r="J72" s="115">
        <v>6</v>
      </c>
      <c r="K72" s="116">
        <v>9.8360655737704921</v>
      </c>
    </row>
    <row r="73" spans="1:11" ht="14.1" customHeight="1" x14ac:dyDescent="0.2">
      <c r="A73" s="306" t="s">
        <v>309</v>
      </c>
      <c r="B73" s="307" t="s">
        <v>310</v>
      </c>
      <c r="C73" s="308"/>
      <c r="D73" s="113">
        <v>0.80742834073475978</v>
      </c>
      <c r="E73" s="115">
        <v>40</v>
      </c>
      <c r="F73" s="114">
        <v>41</v>
      </c>
      <c r="G73" s="114">
        <v>69</v>
      </c>
      <c r="H73" s="114">
        <v>29</v>
      </c>
      <c r="I73" s="140">
        <v>36</v>
      </c>
      <c r="J73" s="115">
        <v>4</v>
      </c>
      <c r="K73" s="116">
        <v>11.111111111111111</v>
      </c>
    </row>
    <row r="74" spans="1:11" ht="14.1" customHeight="1" x14ac:dyDescent="0.2">
      <c r="A74" s="306" t="s">
        <v>311</v>
      </c>
      <c r="B74" s="307" t="s">
        <v>312</v>
      </c>
      <c r="C74" s="308"/>
      <c r="D74" s="113">
        <v>6.0557125555106985E-2</v>
      </c>
      <c r="E74" s="115">
        <v>3</v>
      </c>
      <c r="F74" s="114">
        <v>4</v>
      </c>
      <c r="G74" s="114">
        <v>11</v>
      </c>
      <c r="H74" s="114">
        <v>5</v>
      </c>
      <c r="I74" s="140">
        <v>5</v>
      </c>
      <c r="J74" s="115">
        <v>-2</v>
      </c>
      <c r="K74" s="116">
        <v>-40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0.12111425111021397</v>
      </c>
      <c r="E76" s="115">
        <v>6</v>
      </c>
      <c r="F76" s="114" t="s">
        <v>513</v>
      </c>
      <c r="G76" s="114">
        <v>10</v>
      </c>
      <c r="H76" s="114">
        <v>3</v>
      </c>
      <c r="I76" s="140">
        <v>4</v>
      </c>
      <c r="J76" s="115">
        <v>2</v>
      </c>
      <c r="K76" s="116">
        <v>50</v>
      </c>
    </row>
    <row r="77" spans="1:11" ht="14.1" customHeight="1" x14ac:dyDescent="0.2">
      <c r="A77" s="306">
        <v>92</v>
      </c>
      <c r="B77" s="307" t="s">
        <v>316</v>
      </c>
      <c r="C77" s="308"/>
      <c r="D77" s="113">
        <v>0.40371417036737989</v>
      </c>
      <c r="E77" s="115">
        <v>20</v>
      </c>
      <c r="F77" s="114">
        <v>17</v>
      </c>
      <c r="G77" s="114">
        <v>23</v>
      </c>
      <c r="H77" s="114">
        <v>13</v>
      </c>
      <c r="I77" s="140">
        <v>20</v>
      </c>
      <c r="J77" s="115">
        <v>0</v>
      </c>
      <c r="K77" s="116">
        <v>0</v>
      </c>
    </row>
    <row r="78" spans="1:11" ht="14.1" customHeight="1" x14ac:dyDescent="0.2">
      <c r="A78" s="306">
        <v>93</v>
      </c>
      <c r="B78" s="307" t="s">
        <v>317</v>
      </c>
      <c r="C78" s="308"/>
      <c r="D78" s="113">
        <v>0.12111425111021397</v>
      </c>
      <c r="E78" s="115">
        <v>6</v>
      </c>
      <c r="F78" s="114">
        <v>4</v>
      </c>
      <c r="G78" s="114" t="s">
        <v>513</v>
      </c>
      <c r="H78" s="114">
        <v>4</v>
      </c>
      <c r="I78" s="140">
        <v>6</v>
      </c>
      <c r="J78" s="115">
        <v>0</v>
      </c>
      <c r="K78" s="116">
        <v>0</v>
      </c>
    </row>
    <row r="79" spans="1:11" ht="14.1" customHeight="1" x14ac:dyDescent="0.2">
      <c r="A79" s="306">
        <v>94</v>
      </c>
      <c r="B79" s="307" t="s">
        <v>318</v>
      </c>
      <c r="C79" s="308"/>
      <c r="D79" s="113">
        <v>0.50464271295922492</v>
      </c>
      <c r="E79" s="115">
        <v>25</v>
      </c>
      <c r="F79" s="114">
        <v>16</v>
      </c>
      <c r="G79" s="114">
        <v>14</v>
      </c>
      <c r="H79" s="114">
        <v>15</v>
      </c>
      <c r="I79" s="140">
        <v>11</v>
      </c>
      <c r="J79" s="115">
        <v>14</v>
      </c>
      <c r="K79" s="116">
        <v>127.27272727272727</v>
      </c>
    </row>
    <row r="80" spans="1:11" ht="14.1" customHeight="1" x14ac:dyDescent="0.2">
      <c r="A80" s="306" t="s">
        <v>319</v>
      </c>
      <c r="B80" s="307" t="s">
        <v>320</v>
      </c>
      <c r="C80" s="308"/>
      <c r="D80" s="113">
        <v>0</v>
      </c>
      <c r="E80" s="115">
        <v>0</v>
      </c>
      <c r="F80" s="114" t="s">
        <v>513</v>
      </c>
      <c r="G80" s="114" t="s">
        <v>513</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47681</v>
      </c>
      <c r="C10" s="114">
        <v>26368</v>
      </c>
      <c r="D10" s="114">
        <v>21313</v>
      </c>
      <c r="E10" s="114">
        <v>36784</v>
      </c>
      <c r="F10" s="114">
        <v>9905</v>
      </c>
      <c r="G10" s="114">
        <v>5785</v>
      </c>
      <c r="H10" s="114">
        <v>12663</v>
      </c>
      <c r="I10" s="115">
        <v>16994</v>
      </c>
      <c r="J10" s="114">
        <v>12404</v>
      </c>
      <c r="K10" s="114">
        <v>4590</v>
      </c>
      <c r="L10" s="423">
        <v>3719</v>
      </c>
      <c r="M10" s="424">
        <v>3768</v>
      </c>
    </row>
    <row r="11" spans="1:13" ht="11.1" customHeight="1" x14ac:dyDescent="0.2">
      <c r="A11" s="422" t="s">
        <v>387</v>
      </c>
      <c r="B11" s="115">
        <v>48065</v>
      </c>
      <c r="C11" s="114">
        <v>26745</v>
      </c>
      <c r="D11" s="114">
        <v>21320</v>
      </c>
      <c r="E11" s="114">
        <v>36989</v>
      </c>
      <c r="F11" s="114">
        <v>10108</v>
      </c>
      <c r="G11" s="114">
        <v>5649</v>
      </c>
      <c r="H11" s="114">
        <v>13012</v>
      </c>
      <c r="I11" s="115">
        <v>17352</v>
      </c>
      <c r="J11" s="114">
        <v>12648</v>
      </c>
      <c r="K11" s="114">
        <v>4704</v>
      </c>
      <c r="L11" s="423">
        <v>3303</v>
      </c>
      <c r="M11" s="424">
        <v>3067</v>
      </c>
    </row>
    <row r="12" spans="1:13" ht="11.1" customHeight="1" x14ac:dyDescent="0.2">
      <c r="A12" s="422" t="s">
        <v>388</v>
      </c>
      <c r="B12" s="115">
        <v>49001</v>
      </c>
      <c r="C12" s="114">
        <v>27276</v>
      </c>
      <c r="D12" s="114">
        <v>21725</v>
      </c>
      <c r="E12" s="114">
        <v>37735</v>
      </c>
      <c r="F12" s="114">
        <v>10262</v>
      </c>
      <c r="G12" s="114">
        <v>6266</v>
      </c>
      <c r="H12" s="114">
        <v>13320</v>
      </c>
      <c r="I12" s="115">
        <v>17423</v>
      </c>
      <c r="J12" s="114">
        <v>12577</v>
      </c>
      <c r="K12" s="114">
        <v>4846</v>
      </c>
      <c r="L12" s="423">
        <v>4614</v>
      </c>
      <c r="M12" s="424">
        <v>3853</v>
      </c>
    </row>
    <row r="13" spans="1:13" s="110" customFormat="1" ht="11.1" customHeight="1" x14ac:dyDescent="0.2">
      <c r="A13" s="422" t="s">
        <v>389</v>
      </c>
      <c r="B13" s="115">
        <v>49203</v>
      </c>
      <c r="C13" s="114">
        <v>27262</v>
      </c>
      <c r="D13" s="114">
        <v>21941</v>
      </c>
      <c r="E13" s="114">
        <v>37854</v>
      </c>
      <c r="F13" s="114">
        <v>10346</v>
      </c>
      <c r="G13" s="114">
        <v>6198</v>
      </c>
      <c r="H13" s="114">
        <v>13544</v>
      </c>
      <c r="I13" s="115">
        <v>17479</v>
      </c>
      <c r="J13" s="114">
        <v>12675</v>
      </c>
      <c r="K13" s="114">
        <v>4804</v>
      </c>
      <c r="L13" s="423">
        <v>3050</v>
      </c>
      <c r="M13" s="424">
        <v>3360</v>
      </c>
    </row>
    <row r="14" spans="1:13" ht="15" customHeight="1" x14ac:dyDescent="0.2">
      <c r="A14" s="422" t="s">
        <v>390</v>
      </c>
      <c r="B14" s="115">
        <v>49294</v>
      </c>
      <c r="C14" s="114">
        <v>27244</v>
      </c>
      <c r="D14" s="114">
        <v>22050</v>
      </c>
      <c r="E14" s="114">
        <v>36731</v>
      </c>
      <c r="F14" s="114">
        <v>11626</v>
      </c>
      <c r="G14" s="114">
        <v>5989</v>
      </c>
      <c r="H14" s="114">
        <v>13791</v>
      </c>
      <c r="I14" s="115">
        <v>17328</v>
      </c>
      <c r="J14" s="114">
        <v>12519</v>
      </c>
      <c r="K14" s="114">
        <v>4809</v>
      </c>
      <c r="L14" s="423">
        <v>3747</v>
      </c>
      <c r="M14" s="424">
        <v>3777</v>
      </c>
    </row>
    <row r="15" spans="1:13" ht="11.1" customHeight="1" x14ac:dyDescent="0.2">
      <c r="A15" s="422" t="s">
        <v>387</v>
      </c>
      <c r="B15" s="115">
        <v>49616</v>
      </c>
      <c r="C15" s="114">
        <v>27571</v>
      </c>
      <c r="D15" s="114">
        <v>22045</v>
      </c>
      <c r="E15" s="114">
        <v>36802</v>
      </c>
      <c r="F15" s="114">
        <v>11894</v>
      </c>
      <c r="G15" s="114">
        <v>5876</v>
      </c>
      <c r="H15" s="114">
        <v>14111</v>
      </c>
      <c r="I15" s="115">
        <v>17530</v>
      </c>
      <c r="J15" s="114">
        <v>12675</v>
      </c>
      <c r="K15" s="114">
        <v>4855</v>
      </c>
      <c r="L15" s="423">
        <v>3144</v>
      </c>
      <c r="M15" s="424">
        <v>2851</v>
      </c>
    </row>
    <row r="16" spans="1:13" ht="11.1" customHeight="1" x14ac:dyDescent="0.2">
      <c r="A16" s="422" t="s">
        <v>388</v>
      </c>
      <c r="B16" s="115">
        <v>50808</v>
      </c>
      <c r="C16" s="114">
        <v>28231</v>
      </c>
      <c r="D16" s="114">
        <v>22577</v>
      </c>
      <c r="E16" s="114">
        <v>37698</v>
      </c>
      <c r="F16" s="114">
        <v>12201</v>
      </c>
      <c r="G16" s="114">
        <v>6542</v>
      </c>
      <c r="H16" s="114">
        <v>14436</v>
      </c>
      <c r="I16" s="115">
        <v>17578</v>
      </c>
      <c r="J16" s="114">
        <v>12446</v>
      </c>
      <c r="K16" s="114">
        <v>5132</v>
      </c>
      <c r="L16" s="423">
        <v>4887</v>
      </c>
      <c r="M16" s="424">
        <v>3868</v>
      </c>
    </row>
    <row r="17" spans="1:13" s="110" customFormat="1" ht="11.1" customHeight="1" x14ac:dyDescent="0.2">
      <c r="A17" s="422" t="s">
        <v>389</v>
      </c>
      <c r="B17" s="115">
        <v>50408</v>
      </c>
      <c r="C17" s="114">
        <v>27926</v>
      </c>
      <c r="D17" s="114">
        <v>22482</v>
      </c>
      <c r="E17" s="114">
        <v>38176</v>
      </c>
      <c r="F17" s="114">
        <v>12093</v>
      </c>
      <c r="G17" s="114">
        <v>6391</v>
      </c>
      <c r="H17" s="114">
        <v>14503</v>
      </c>
      <c r="I17" s="115">
        <v>17208</v>
      </c>
      <c r="J17" s="114">
        <v>12157</v>
      </c>
      <c r="K17" s="114">
        <v>5051</v>
      </c>
      <c r="L17" s="423">
        <v>3067</v>
      </c>
      <c r="M17" s="424">
        <v>3274</v>
      </c>
    </row>
    <row r="18" spans="1:13" ht="15" customHeight="1" x14ac:dyDescent="0.2">
      <c r="A18" s="422" t="s">
        <v>391</v>
      </c>
      <c r="B18" s="115">
        <v>50302</v>
      </c>
      <c r="C18" s="114">
        <v>27743</v>
      </c>
      <c r="D18" s="114">
        <v>22559</v>
      </c>
      <c r="E18" s="114">
        <v>37760</v>
      </c>
      <c r="F18" s="114">
        <v>12445</v>
      </c>
      <c r="G18" s="114">
        <v>6193</v>
      </c>
      <c r="H18" s="114">
        <v>14684</v>
      </c>
      <c r="I18" s="115">
        <v>17070</v>
      </c>
      <c r="J18" s="114">
        <v>12059</v>
      </c>
      <c r="K18" s="114">
        <v>5011</v>
      </c>
      <c r="L18" s="423">
        <v>3818</v>
      </c>
      <c r="M18" s="424">
        <v>3940</v>
      </c>
    </row>
    <row r="19" spans="1:13" ht="11.1" customHeight="1" x14ac:dyDescent="0.2">
      <c r="A19" s="422" t="s">
        <v>387</v>
      </c>
      <c r="B19" s="115">
        <v>50577</v>
      </c>
      <c r="C19" s="114">
        <v>27933</v>
      </c>
      <c r="D19" s="114">
        <v>22644</v>
      </c>
      <c r="E19" s="114">
        <v>37707</v>
      </c>
      <c r="F19" s="114">
        <v>12755</v>
      </c>
      <c r="G19" s="114">
        <v>5937</v>
      </c>
      <c r="H19" s="114">
        <v>15003</v>
      </c>
      <c r="I19" s="115">
        <v>17579</v>
      </c>
      <c r="J19" s="114">
        <v>12454</v>
      </c>
      <c r="K19" s="114">
        <v>5125</v>
      </c>
      <c r="L19" s="423">
        <v>3225</v>
      </c>
      <c r="M19" s="424">
        <v>3059</v>
      </c>
    </row>
    <row r="20" spans="1:13" ht="11.1" customHeight="1" x14ac:dyDescent="0.2">
      <c r="A20" s="422" t="s">
        <v>388</v>
      </c>
      <c r="B20" s="115">
        <v>51375</v>
      </c>
      <c r="C20" s="114">
        <v>28335</v>
      </c>
      <c r="D20" s="114">
        <v>23040</v>
      </c>
      <c r="E20" s="114">
        <v>38274</v>
      </c>
      <c r="F20" s="114">
        <v>12873</v>
      </c>
      <c r="G20" s="114">
        <v>6547</v>
      </c>
      <c r="H20" s="114">
        <v>15251</v>
      </c>
      <c r="I20" s="115">
        <v>17652</v>
      </c>
      <c r="J20" s="114">
        <v>12292</v>
      </c>
      <c r="K20" s="114">
        <v>5360</v>
      </c>
      <c r="L20" s="423">
        <v>4771</v>
      </c>
      <c r="M20" s="424">
        <v>4135</v>
      </c>
    </row>
    <row r="21" spans="1:13" s="110" customFormat="1" ht="11.1" customHeight="1" x14ac:dyDescent="0.2">
      <c r="A21" s="422" t="s">
        <v>389</v>
      </c>
      <c r="B21" s="115">
        <v>51336</v>
      </c>
      <c r="C21" s="114">
        <v>28045</v>
      </c>
      <c r="D21" s="114">
        <v>23291</v>
      </c>
      <c r="E21" s="114">
        <v>38315</v>
      </c>
      <c r="F21" s="114">
        <v>12999</v>
      </c>
      <c r="G21" s="114">
        <v>6377</v>
      </c>
      <c r="H21" s="114">
        <v>15474</v>
      </c>
      <c r="I21" s="115">
        <v>17589</v>
      </c>
      <c r="J21" s="114">
        <v>12255</v>
      </c>
      <c r="K21" s="114">
        <v>5334</v>
      </c>
      <c r="L21" s="423">
        <v>2745</v>
      </c>
      <c r="M21" s="424">
        <v>3014</v>
      </c>
    </row>
    <row r="22" spans="1:13" ht="15" customHeight="1" x14ac:dyDescent="0.2">
      <c r="A22" s="422" t="s">
        <v>392</v>
      </c>
      <c r="B22" s="115">
        <v>51216</v>
      </c>
      <c r="C22" s="114">
        <v>27907</v>
      </c>
      <c r="D22" s="114">
        <v>23309</v>
      </c>
      <c r="E22" s="114">
        <v>37927</v>
      </c>
      <c r="F22" s="114">
        <v>13104</v>
      </c>
      <c r="G22" s="114">
        <v>6088</v>
      </c>
      <c r="H22" s="114">
        <v>15664</v>
      </c>
      <c r="I22" s="115">
        <v>17195</v>
      </c>
      <c r="J22" s="114">
        <v>11984</v>
      </c>
      <c r="K22" s="114">
        <v>5211</v>
      </c>
      <c r="L22" s="423">
        <v>3659</v>
      </c>
      <c r="M22" s="424">
        <v>3849</v>
      </c>
    </row>
    <row r="23" spans="1:13" ht="11.1" customHeight="1" x14ac:dyDescent="0.2">
      <c r="A23" s="422" t="s">
        <v>387</v>
      </c>
      <c r="B23" s="115">
        <v>51399</v>
      </c>
      <c r="C23" s="114">
        <v>27971</v>
      </c>
      <c r="D23" s="114">
        <v>23428</v>
      </c>
      <c r="E23" s="114">
        <v>37848</v>
      </c>
      <c r="F23" s="114">
        <v>13326</v>
      </c>
      <c r="G23" s="114">
        <v>5898</v>
      </c>
      <c r="H23" s="114">
        <v>15919</v>
      </c>
      <c r="I23" s="115">
        <v>17690</v>
      </c>
      <c r="J23" s="114">
        <v>12311</v>
      </c>
      <c r="K23" s="114">
        <v>5379</v>
      </c>
      <c r="L23" s="423">
        <v>3463</v>
      </c>
      <c r="M23" s="424">
        <v>3329</v>
      </c>
    </row>
    <row r="24" spans="1:13" ht="11.1" customHeight="1" x14ac:dyDescent="0.2">
      <c r="A24" s="422" t="s">
        <v>388</v>
      </c>
      <c r="B24" s="115">
        <v>52517</v>
      </c>
      <c r="C24" s="114">
        <v>28475</v>
      </c>
      <c r="D24" s="114">
        <v>24042</v>
      </c>
      <c r="E24" s="114">
        <v>37931</v>
      </c>
      <c r="F24" s="114">
        <v>13522</v>
      </c>
      <c r="G24" s="114">
        <v>6558</v>
      </c>
      <c r="H24" s="114">
        <v>16200</v>
      </c>
      <c r="I24" s="115">
        <v>17719</v>
      </c>
      <c r="J24" s="114">
        <v>12090</v>
      </c>
      <c r="K24" s="114">
        <v>5629</v>
      </c>
      <c r="L24" s="423">
        <v>5327</v>
      </c>
      <c r="M24" s="424">
        <v>4430</v>
      </c>
    </row>
    <row r="25" spans="1:13" s="110" customFormat="1" ht="11.1" customHeight="1" x14ac:dyDescent="0.2">
      <c r="A25" s="422" t="s">
        <v>389</v>
      </c>
      <c r="B25" s="115">
        <v>52275</v>
      </c>
      <c r="C25" s="114">
        <v>28229</v>
      </c>
      <c r="D25" s="114">
        <v>24046</v>
      </c>
      <c r="E25" s="114">
        <v>37654</v>
      </c>
      <c r="F25" s="114">
        <v>13569</v>
      </c>
      <c r="G25" s="114">
        <v>6393</v>
      </c>
      <c r="H25" s="114">
        <v>16379</v>
      </c>
      <c r="I25" s="115">
        <v>17669</v>
      </c>
      <c r="J25" s="114">
        <v>12055</v>
      </c>
      <c r="K25" s="114">
        <v>5614</v>
      </c>
      <c r="L25" s="423">
        <v>3011</v>
      </c>
      <c r="M25" s="424">
        <v>3328</v>
      </c>
    </row>
    <row r="26" spans="1:13" ht="15" customHeight="1" x14ac:dyDescent="0.2">
      <c r="A26" s="422" t="s">
        <v>393</v>
      </c>
      <c r="B26" s="115">
        <v>52350</v>
      </c>
      <c r="C26" s="114">
        <v>28240</v>
      </c>
      <c r="D26" s="114">
        <v>24110</v>
      </c>
      <c r="E26" s="114">
        <v>37533</v>
      </c>
      <c r="F26" s="114">
        <v>13754</v>
      </c>
      <c r="G26" s="114">
        <v>6219</v>
      </c>
      <c r="H26" s="114">
        <v>16613</v>
      </c>
      <c r="I26" s="115">
        <v>17448</v>
      </c>
      <c r="J26" s="114">
        <v>11911</v>
      </c>
      <c r="K26" s="114">
        <v>5537</v>
      </c>
      <c r="L26" s="423">
        <v>3913</v>
      </c>
      <c r="M26" s="424">
        <v>3878</v>
      </c>
    </row>
    <row r="27" spans="1:13" ht="11.1" customHeight="1" x14ac:dyDescent="0.2">
      <c r="A27" s="422" t="s">
        <v>387</v>
      </c>
      <c r="B27" s="115">
        <v>52646</v>
      </c>
      <c r="C27" s="114">
        <v>28389</v>
      </c>
      <c r="D27" s="114">
        <v>24257</v>
      </c>
      <c r="E27" s="114">
        <v>37579</v>
      </c>
      <c r="F27" s="114">
        <v>14008</v>
      </c>
      <c r="G27" s="114">
        <v>5979</v>
      </c>
      <c r="H27" s="114">
        <v>17009</v>
      </c>
      <c r="I27" s="115">
        <v>18122</v>
      </c>
      <c r="J27" s="114">
        <v>12393</v>
      </c>
      <c r="K27" s="114">
        <v>5729</v>
      </c>
      <c r="L27" s="423">
        <v>3591</v>
      </c>
      <c r="M27" s="424">
        <v>3338</v>
      </c>
    </row>
    <row r="28" spans="1:13" ht="11.1" customHeight="1" x14ac:dyDescent="0.2">
      <c r="A28" s="422" t="s">
        <v>388</v>
      </c>
      <c r="B28" s="115">
        <v>53849</v>
      </c>
      <c r="C28" s="114">
        <v>28991</v>
      </c>
      <c r="D28" s="114">
        <v>24858</v>
      </c>
      <c r="E28" s="114">
        <v>39463</v>
      </c>
      <c r="F28" s="114">
        <v>14307</v>
      </c>
      <c r="G28" s="114">
        <v>6728</v>
      </c>
      <c r="H28" s="114">
        <v>17323</v>
      </c>
      <c r="I28" s="115">
        <v>18106</v>
      </c>
      <c r="J28" s="114">
        <v>12272</v>
      </c>
      <c r="K28" s="114">
        <v>5834</v>
      </c>
      <c r="L28" s="423">
        <v>5246</v>
      </c>
      <c r="M28" s="424">
        <v>4258</v>
      </c>
    </row>
    <row r="29" spans="1:13" s="110" customFormat="1" ht="11.1" customHeight="1" x14ac:dyDescent="0.2">
      <c r="A29" s="422" t="s">
        <v>389</v>
      </c>
      <c r="B29" s="115">
        <v>53688</v>
      </c>
      <c r="C29" s="114">
        <v>28764</v>
      </c>
      <c r="D29" s="114">
        <v>24924</v>
      </c>
      <c r="E29" s="114">
        <v>39248</v>
      </c>
      <c r="F29" s="114">
        <v>14425</v>
      </c>
      <c r="G29" s="114">
        <v>6614</v>
      </c>
      <c r="H29" s="114">
        <v>17443</v>
      </c>
      <c r="I29" s="115">
        <v>17848</v>
      </c>
      <c r="J29" s="114">
        <v>12119</v>
      </c>
      <c r="K29" s="114">
        <v>5729</v>
      </c>
      <c r="L29" s="423">
        <v>3154</v>
      </c>
      <c r="M29" s="424">
        <v>3355</v>
      </c>
    </row>
    <row r="30" spans="1:13" ht="15" customHeight="1" x14ac:dyDescent="0.2">
      <c r="A30" s="422" t="s">
        <v>394</v>
      </c>
      <c r="B30" s="115">
        <v>53898</v>
      </c>
      <c r="C30" s="114">
        <v>28770</v>
      </c>
      <c r="D30" s="114">
        <v>25128</v>
      </c>
      <c r="E30" s="114">
        <v>39140</v>
      </c>
      <c r="F30" s="114">
        <v>14754</v>
      </c>
      <c r="G30" s="114">
        <v>6452</v>
      </c>
      <c r="H30" s="114">
        <v>17638</v>
      </c>
      <c r="I30" s="115">
        <v>17176</v>
      </c>
      <c r="J30" s="114">
        <v>11649</v>
      </c>
      <c r="K30" s="114">
        <v>5527</v>
      </c>
      <c r="L30" s="423">
        <v>3944</v>
      </c>
      <c r="M30" s="424">
        <v>3810</v>
      </c>
    </row>
    <row r="31" spans="1:13" ht="11.1" customHeight="1" x14ac:dyDescent="0.2">
      <c r="A31" s="422" t="s">
        <v>387</v>
      </c>
      <c r="B31" s="115">
        <v>54031</v>
      </c>
      <c r="C31" s="114">
        <v>28826</v>
      </c>
      <c r="D31" s="114">
        <v>25205</v>
      </c>
      <c r="E31" s="114">
        <v>38863</v>
      </c>
      <c r="F31" s="114">
        <v>15164</v>
      </c>
      <c r="G31" s="114">
        <v>6187</v>
      </c>
      <c r="H31" s="114">
        <v>17864</v>
      </c>
      <c r="I31" s="115">
        <v>17497</v>
      </c>
      <c r="J31" s="114">
        <v>11777</v>
      </c>
      <c r="K31" s="114">
        <v>5720</v>
      </c>
      <c r="L31" s="423">
        <v>3773</v>
      </c>
      <c r="M31" s="424">
        <v>3573</v>
      </c>
    </row>
    <row r="32" spans="1:13" ht="11.1" customHeight="1" x14ac:dyDescent="0.2">
      <c r="A32" s="422" t="s">
        <v>388</v>
      </c>
      <c r="B32" s="115">
        <v>55019</v>
      </c>
      <c r="C32" s="114">
        <v>29470</v>
      </c>
      <c r="D32" s="114">
        <v>25549</v>
      </c>
      <c r="E32" s="114">
        <v>39597</v>
      </c>
      <c r="F32" s="114">
        <v>15418</v>
      </c>
      <c r="G32" s="114">
        <v>6841</v>
      </c>
      <c r="H32" s="114">
        <v>18073</v>
      </c>
      <c r="I32" s="115">
        <v>17538</v>
      </c>
      <c r="J32" s="114">
        <v>11602</v>
      </c>
      <c r="K32" s="114">
        <v>5936</v>
      </c>
      <c r="L32" s="423">
        <v>5502</v>
      </c>
      <c r="M32" s="424">
        <v>4526</v>
      </c>
    </row>
    <row r="33" spans="1:13" s="110" customFormat="1" ht="11.1" customHeight="1" x14ac:dyDescent="0.2">
      <c r="A33" s="422" t="s">
        <v>389</v>
      </c>
      <c r="B33" s="115">
        <v>54701</v>
      </c>
      <c r="C33" s="114">
        <v>29149</v>
      </c>
      <c r="D33" s="114">
        <v>25552</v>
      </c>
      <c r="E33" s="114">
        <v>39205</v>
      </c>
      <c r="F33" s="114">
        <v>15492</v>
      </c>
      <c r="G33" s="114">
        <v>6680</v>
      </c>
      <c r="H33" s="114">
        <v>18077</v>
      </c>
      <c r="I33" s="115">
        <v>17440</v>
      </c>
      <c r="J33" s="114">
        <v>11557</v>
      </c>
      <c r="K33" s="114">
        <v>5883</v>
      </c>
      <c r="L33" s="423">
        <v>3532</v>
      </c>
      <c r="M33" s="424">
        <v>3767</v>
      </c>
    </row>
    <row r="34" spans="1:13" ht="15" customHeight="1" x14ac:dyDescent="0.2">
      <c r="A34" s="422" t="s">
        <v>395</v>
      </c>
      <c r="B34" s="115">
        <v>54948</v>
      </c>
      <c r="C34" s="114">
        <v>29246</v>
      </c>
      <c r="D34" s="114">
        <v>25702</v>
      </c>
      <c r="E34" s="114">
        <v>39239</v>
      </c>
      <c r="F34" s="114">
        <v>15708</v>
      </c>
      <c r="G34" s="114">
        <v>6477</v>
      </c>
      <c r="H34" s="114">
        <v>18363</v>
      </c>
      <c r="I34" s="115">
        <v>17218</v>
      </c>
      <c r="J34" s="114">
        <v>11418</v>
      </c>
      <c r="K34" s="114">
        <v>5800</v>
      </c>
      <c r="L34" s="423">
        <v>4589</v>
      </c>
      <c r="M34" s="424">
        <v>4386</v>
      </c>
    </row>
    <row r="35" spans="1:13" ht="11.1" customHeight="1" x14ac:dyDescent="0.2">
      <c r="A35" s="422" t="s">
        <v>387</v>
      </c>
      <c r="B35" s="115">
        <v>55195</v>
      </c>
      <c r="C35" s="114">
        <v>29437</v>
      </c>
      <c r="D35" s="114">
        <v>25758</v>
      </c>
      <c r="E35" s="114">
        <v>39155</v>
      </c>
      <c r="F35" s="114">
        <v>16039</v>
      </c>
      <c r="G35" s="114">
        <v>6283</v>
      </c>
      <c r="H35" s="114">
        <v>18648</v>
      </c>
      <c r="I35" s="115">
        <v>17606</v>
      </c>
      <c r="J35" s="114">
        <v>11660</v>
      </c>
      <c r="K35" s="114">
        <v>5946</v>
      </c>
      <c r="L35" s="423">
        <v>3659</v>
      </c>
      <c r="M35" s="424">
        <v>3512</v>
      </c>
    </row>
    <row r="36" spans="1:13" ht="11.1" customHeight="1" x14ac:dyDescent="0.2">
      <c r="A36" s="422" t="s">
        <v>388</v>
      </c>
      <c r="B36" s="115">
        <v>56238</v>
      </c>
      <c r="C36" s="114">
        <v>29940</v>
      </c>
      <c r="D36" s="114">
        <v>26298</v>
      </c>
      <c r="E36" s="114">
        <v>40043</v>
      </c>
      <c r="F36" s="114">
        <v>16195</v>
      </c>
      <c r="G36" s="114">
        <v>6885</v>
      </c>
      <c r="H36" s="114">
        <v>18897</v>
      </c>
      <c r="I36" s="115">
        <v>17653</v>
      </c>
      <c r="J36" s="114">
        <v>11496</v>
      </c>
      <c r="K36" s="114">
        <v>6157</v>
      </c>
      <c r="L36" s="423">
        <v>5265</v>
      </c>
      <c r="M36" s="424">
        <v>4371</v>
      </c>
    </row>
    <row r="37" spans="1:13" s="110" customFormat="1" ht="11.1" customHeight="1" x14ac:dyDescent="0.2">
      <c r="A37" s="422" t="s">
        <v>389</v>
      </c>
      <c r="B37" s="115">
        <v>55969</v>
      </c>
      <c r="C37" s="114">
        <v>29702</v>
      </c>
      <c r="D37" s="114">
        <v>26267</v>
      </c>
      <c r="E37" s="114">
        <v>39858</v>
      </c>
      <c r="F37" s="114">
        <v>16111</v>
      </c>
      <c r="G37" s="114">
        <v>6708</v>
      </c>
      <c r="H37" s="114">
        <v>19048</v>
      </c>
      <c r="I37" s="115">
        <v>17447</v>
      </c>
      <c r="J37" s="114">
        <v>11405</v>
      </c>
      <c r="K37" s="114">
        <v>6042</v>
      </c>
      <c r="L37" s="423">
        <v>3292</v>
      </c>
      <c r="M37" s="424">
        <v>3679</v>
      </c>
    </row>
    <row r="38" spans="1:13" ht="15" customHeight="1" x14ac:dyDescent="0.2">
      <c r="A38" s="425" t="s">
        <v>396</v>
      </c>
      <c r="B38" s="115">
        <v>56293</v>
      </c>
      <c r="C38" s="114">
        <v>29959</v>
      </c>
      <c r="D38" s="114">
        <v>26334</v>
      </c>
      <c r="E38" s="114">
        <v>39979</v>
      </c>
      <c r="F38" s="114">
        <v>16314</v>
      </c>
      <c r="G38" s="114">
        <v>6540</v>
      </c>
      <c r="H38" s="114">
        <v>19297</v>
      </c>
      <c r="I38" s="115">
        <v>17245</v>
      </c>
      <c r="J38" s="114">
        <v>11266</v>
      </c>
      <c r="K38" s="114">
        <v>5979</v>
      </c>
      <c r="L38" s="423">
        <v>4574</v>
      </c>
      <c r="M38" s="424">
        <v>4367</v>
      </c>
    </row>
    <row r="39" spans="1:13" ht="11.1" customHeight="1" x14ac:dyDescent="0.2">
      <c r="A39" s="422" t="s">
        <v>387</v>
      </c>
      <c r="B39" s="115">
        <v>56498</v>
      </c>
      <c r="C39" s="114">
        <v>30105</v>
      </c>
      <c r="D39" s="114">
        <v>26393</v>
      </c>
      <c r="E39" s="114">
        <v>39861</v>
      </c>
      <c r="F39" s="114">
        <v>16637</v>
      </c>
      <c r="G39" s="114">
        <v>6306</v>
      </c>
      <c r="H39" s="114">
        <v>19610</v>
      </c>
      <c r="I39" s="115">
        <v>17752</v>
      </c>
      <c r="J39" s="114">
        <v>11631</v>
      </c>
      <c r="K39" s="114">
        <v>6121</v>
      </c>
      <c r="L39" s="423">
        <v>3792</v>
      </c>
      <c r="M39" s="424">
        <v>3611</v>
      </c>
    </row>
    <row r="40" spans="1:13" ht="11.1" customHeight="1" x14ac:dyDescent="0.2">
      <c r="A40" s="425" t="s">
        <v>388</v>
      </c>
      <c r="B40" s="115">
        <v>57567</v>
      </c>
      <c r="C40" s="114">
        <v>30633</v>
      </c>
      <c r="D40" s="114">
        <v>26934</v>
      </c>
      <c r="E40" s="114">
        <v>40683</v>
      </c>
      <c r="F40" s="114">
        <v>16884</v>
      </c>
      <c r="G40" s="114">
        <v>6992</v>
      </c>
      <c r="H40" s="114">
        <v>19884</v>
      </c>
      <c r="I40" s="115">
        <v>17834</v>
      </c>
      <c r="J40" s="114">
        <v>11437</v>
      </c>
      <c r="K40" s="114">
        <v>6397</v>
      </c>
      <c r="L40" s="423">
        <v>5576</v>
      </c>
      <c r="M40" s="424">
        <v>4706</v>
      </c>
    </row>
    <row r="41" spans="1:13" s="110" customFormat="1" ht="11.1" customHeight="1" x14ac:dyDescent="0.2">
      <c r="A41" s="422" t="s">
        <v>389</v>
      </c>
      <c r="B41" s="115">
        <v>57385</v>
      </c>
      <c r="C41" s="114">
        <v>30465</v>
      </c>
      <c r="D41" s="114">
        <v>26920</v>
      </c>
      <c r="E41" s="114">
        <v>40452</v>
      </c>
      <c r="F41" s="114">
        <v>16933</v>
      </c>
      <c r="G41" s="114">
        <v>6846</v>
      </c>
      <c r="H41" s="114">
        <v>20010</v>
      </c>
      <c r="I41" s="115">
        <v>17606</v>
      </c>
      <c r="J41" s="114">
        <v>11307</v>
      </c>
      <c r="K41" s="114">
        <v>6299</v>
      </c>
      <c r="L41" s="423">
        <v>3651</v>
      </c>
      <c r="M41" s="424">
        <v>3911</v>
      </c>
    </row>
    <row r="42" spans="1:13" ht="15" customHeight="1" x14ac:dyDescent="0.2">
      <c r="A42" s="422" t="s">
        <v>397</v>
      </c>
      <c r="B42" s="115">
        <v>57227</v>
      </c>
      <c r="C42" s="114">
        <v>30317</v>
      </c>
      <c r="D42" s="114">
        <v>26910</v>
      </c>
      <c r="E42" s="114">
        <v>40191</v>
      </c>
      <c r="F42" s="114">
        <v>17036</v>
      </c>
      <c r="G42" s="114">
        <v>6572</v>
      </c>
      <c r="H42" s="114">
        <v>20111</v>
      </c>
      <c r="I42" s="115">
        <v>17541</v>
      </c>
      <c r="J42" s="114">
        <v>11226</v>
      </c>
      <c r="K42" s="114">
        <v>6315</v>
      </c>
      <c r="L42" s="423">
        <v>5278</v>
      </c>
      <c r="M42" s="424">
        <v>5428</v>
      </c>
    </row>
    <row r="43" spans="1:13" ht="11.1" customHeight="1" x14ac:dyDescent="0.2">
      <c r="A43" s="422" t="s">
        <v>387</v>
      </c>
      <c r="B43" s="115">
        <v>57186</v>
      </c>
      <c r="C43" s="114">
        <v>30364</v>
      </c>
      <c r="D43" s="114">
        <v>26822</v>
      </c>
      <c r="E43" s="114">
        <v>40054</v>
      </c>
      <c r="F43" s="114">
        <v>17132</v>
      </c>
      <c r="G43" s="114">
        <v>6288</v>
      </c>
      <c r="H43" s="114">
        <v>20332</v>
      </c>
      <c r="I43" s="115">
        <v>18056</v>
      </c>
      <c r="J43" s="114">
        <v>11551</v>
      </c>
      <c r="K43" s="114">
        <v>6505</v>
      </c>
      <c r="L43" s="423">
        <v>3986</v>
      </c>
      <c r="M43" s="424">
        <v>4058</v>
      </c>
    </row>
    <row r="44" spans="1:13" ht="11.1" customHeight="1" x14ac:dyDescent="0.2">
      <c r="A44" s="422" t="s">
        <v>388</v>
      </c>
      <c r="B44" s="115">
        <v>58029</v>
      </c>
      <c r="C44" s="114">
        <v>30794</v>
      </c>
      <c r="D44" s="114">
        <v>27235</v>
      </c>
      <c r="E44" s="114">
        <v>40775</v>
      </c>
      <c r="F44" s="114">
        <v>17254</v>
      </c>
      <c r="G44" s="114">
        <v>6854</v>
      </c>
      <c r="H44" s="114">
        <v>20462</v>
      </c>
      <c r="I44" s="115">
        <v>17920</v>
      </c>
      <c r="J44" s="114">
        <v>11283</v>
      </c>
      <c r="K44" s="114">
        <v>6637</v>
      </c>
      <c r="L44" s="423">
        <v>5419</v>
      </c>
      <c r="M44" s="424">
        <v>4724</v>
      </c>
    </row>
    <row r="45" spans="1:13" s="110" customFormat="1" ht="11.1" customHeight="1" x14ac:dyDescent="0.2">
      <c r="A45" s="422" t="s">
        <v>389</v>
      </c>
      <c r="B45" s="115">
        <v>57828</v>
      </c>
      <c r="C45" s="114">
        <v>30581</v>
      </c>
      <c r="D45" s="114">
        <v>27247</v>
      </c>
      <c r="E45" s="114">
        <v>40509</v>
      </c>
      <c r="F45" s="114">
        <v>17319</v>
      </c>
      <c r="G45" s="114">
        <v>6715</v>
      </c>
      <c r="H45" s="114">
        <v>20453</v>
      </c>
      <c r="I45" s="115">
        <v>17730</v>
      </c>
      <c r="J45" s="114">
        <v>11192</v>
      </c>
      <c r="K45" s="114">
        <v>6538</v>
      </c>
      <c r="L45" s="423">
        <v>3567</v>
      </c>
      <c r="M45" s="424">
        <v>3785</v>
      </c>
    </row>
    <row r="46" spans="1:13" ht="15" customHeight="1" x14ac:dyDescent="0.2">
      <c r="A46" s="422" t="s">
        <v>398</v>
      </c>
      <c r="B46" s="115">
        <v>57772</v>
      </c>
      <c r="C46" s="114">
        <v>30625</v>
      </c>
      <c r="D46" s="114">
        <v>27147</v>
      </c>
      <c r="E46" s="114">
        <v>40320</v>
      </c>
      <c r="F46" s="114">
        <v>17452</v>
      </c>
      <c r="G46" s="114">
        <v>6525</v>
      </c>
      <c r="H46" s="114">
        <v>20602</v>
      </c>
      <c r="I46" s="115">
        <v>17639</v>
      </c>
      <c r="J46" s="114">
        <v>11120</v>
      </c>
      <c r="K46" s="114">
        <v>6519</v>
      </c>
      <c r="L46" s="423">
        <v>4375</v>
      </c>
      <c r="M46" s="424">
        <v>4495</v>
      </c>
    </row>
    <row r="47" spans="1:13" ht="11.1" customHeight="1" x14ac:dyDescent="0.2">
      <c r="A47" s="422" t="s">
        <v>387</v>
      </c>
      <c r="B47" s="115">
        <v>57908</v>
      </c>
      <c r="C47" s="114">
        <v>30671</v>
      </c>
      <c r="D47" s="114">
        <v>27237</v>
      </c>
      <c r="E47" s="114">
        <v>40246</v>
      </c>
      <c r="F47" s="114">
        <v>17662</v>
      </c>
      <c r="G47" s="114">
        <v>6372</v>
      </c>
      <c r="H47" s="114">
        <v>20770</v>
      </c>
      <c r="I47" s="115">
        <v>18154</v>
      </c>
      <c r="J47" s="114">
        <v>11453</v>
      </c>
      <c r="K47" s="114">
        <v>6701</v>
      </c>
      <c r="L47" s="423">
        <v>3952</v>
      </c>
      <c r="M47" s="424">
        <v>3825</v>
      </c>
    </row>
    <row r="48" spans="1:13" ht="11.1" customHeight="1" x14ac:dyDescent="0.2">
      <c r="A48" s="422" t="s">
        <v>388</v>
      </c>
      <c r="B48" s="115">
        <v>59094</v>
      </c>
      <c r="C48" s="114">
        <v>31281</v>
      </c>
      <c r="D48" s="114">
        <v>27813</v>
      </c>
      <c r="E48" s="114">
        <v>41207</v>
      </c>
      <c r="F48" s="114">
        <v>17887</v>
      </c>
      <c r="G48" s="114">
        <v>7013</v>
      </c>
      <c r="H48" s="114">
        <v>21031</v>
      </c>
      <c r="I48" s="115">
        <v>17904</v>
      </c>
      <c r="J48" s="114">
        <v>11077</v>
      </c>
      <c r="K48" s="114">
        <v>6827</v>
      </c>
      <c r="L48" s="423">
        <v>5825</v>
      </c>
      <c r="M48" s="424">
        <v>4860</v>
      </c>
    </row>
    <row r="49" spans="1:17" s="110" customFormat="1" ht="11.1" customHeight="1" x14ac:dyDescent="0.2">
      <c r="A49" s="422" t="s">
        <v>389</v>
      </c>
      <c r="B49" s="115">
        <v>58766</v>
      </c>
      <c r="C49" s="114">
        <v>31018</v>
      </c>
      <c r="D49" s="114">
        <v>27748</v>
      </c>
      <c r="E49" s="114">
        <v>40854</v>
      </c>
      <c r="F49" s="114">
        <v>17912</v>
      </c>
      <c r="G49" s="114">
        <v>6831</v>
      </c>
      <c r="H49" s="114">
        <v>20989</v>
      </c>
      <c r="I49" s="115">
        <v>17599</v>
      </c>
      <c r="J49" s="114">
        <v>10845</v>
      </c>
      <c r="K49" s="114">
        <v>6754</v>
      </c>
      <c r="L49" s="423">
        <v>3901</v>
      </c>
      <c r="M49" s="424">
        <v>4200</v>
      </c>
    </row>
    <row r="50" spans="1:17" ht="15" customHeight="1" x14ac:dyDescent="0.2">
      <c r="A50" s="422" t="s">
        <v>399</v>
      </c>
      <c r="B50" s="143">
        <v>58660</v>
      </c>
      <c r="C50" s="144">
        <v>31028</v>
      </c>
      <c r="D50" s="144">
        <v>27632</v>
      </c>
      <c r="E50" s="144">
        <v>40798</v>
      </c>
      <c r="F50" s="144">
        <v>17862</v>
      </c>
      <c r="G50" s="144">
        <v>6647</v>
      </c>
      <c r="H50" s="144">
        <v>21076</v>
      </c>
      <c r="I50" s="143">
        <v>16744</v>
      </c>
      <c r="J50" s="144">
        <v>10335</v>
      </c>
      <c r="K50" s="144">
        <v>6409</v>
      </c>
      <c r="L50" s="426">
        <v>4798</v>
      </c>
      <c r="M50" s="427">
        <v>4954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1.5370767846015372</v>
      </c>
      <c r="C6" s="480">
        <f>'Tabelle 3.3'!J11</f>
        <v>-5.0739837859289079</v>
      </c>
      <c r="D6" s="481">
        <f t="shared" ref="D6:E9" si="0">IF(OR(AND(B6&gt;=-50,B6&lt;=50),ISNUMBER(B6)=FALSE),B6,"")</f>
        <v>1.5370767846015372</v>
      </c>
      <c r="E6" s="481">
        <f t="shared" si="0"/>
        <v>-5.0739837859289079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1.5370767846015372</v>
      </c>
      <c r="C14" s="480">
        <f>'Tabelle 3.3'!J11</f>
        <v>-5.0739837859289079</v>
      </c>
      <c r="D14" s="481">
        <f>IF(OR(AND(B14&gt;=-50,B14&lt;=50),ISNUMBER(B14)=FALSE),B14,"")</f>
        <v>1.5370767846015372</v>
      </c>
      <c r="E14" s="481">
        <f>IF(OR(AND(C14&gt;=-50,C14&lt;=50),ISNUMBER(C14)=FALSE),C14,"")</f>
        <v>-5.0739837859289079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7.2429906542056077</v>
      </c>
      <c r="C15" s="480">
        <f>'Tabelle 3.3'!J12</f>
        <v>0.50505050505050508</v>
      </c>
      <c r="D15" s="481">
        <f t="shared" ref="D15:E45" si="3">IF(OR(AND(B15&gt;=-50,B15&lt;=50),ISNUMBER(B15)=FALSE),B15,"")</f>
        <v>7.2429906542056077</v>
      </c>
      <c r="E15" s="481">
        <f t="shared" si="3"/>
        <v>0.50505050505050508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3.1877213695395512</v>
      </c>
      <c r="C16" s="480">
        <f>'Tabelle 3.3'!J13</f>
        <v>-19.047619047619047</v>
      </c>
      <c r="D16" s="481">
        <f t="shared" si="3"/>
        <v>3.1877213695395512</v>
      </c>
      <c r="E16" s="481">
        <f t="shared" si="3"/>
        <v>-19.047619047619047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-2.0473950165534065</v>
      </c>
      <c r="C17" s="480">
        <f>'Tabelle 3.3'!J14</f>
        <v>-9.0231170768083526</v>
      </c>
      <c r="D17" s="481">
        <f t="shared" si="3"/>
        <v>-2.0473950165534065</v>
      </c>
      <c r="E17" s="481">
        <f t="shared" si="3"/>
        <v>-9.0231170768083526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0.83391243919388469</v>
      </c>
      <c r="C18" s="480">
        <f>'Tabelle 3.3'!J15</f>
        <v>-11.99294532627866</v>
      </c>
      <c r="D18" s="481">
        <f t="shared" si="3"/>
        <v>0.83391243919388469</v>
      </c>
      <c r="E18" s="481">
        <f t="shared" si="3"/>
        <v>-11.99294532627866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0.59696401159815793</v>
      </c>
      <c r="C19" s="480">
        <f>'Tabelle 3.3'!J16</f>
        <v>-8.1300813008130088</v>
      </c>
      <c r="D19" s="481">
        <f t="shared" si="3"/>
        <v>0.59696401159815793</v>
      </c>
      <c r="E19" s="481">
        <f t="shared" si="3"/>
        <v>-8.1300813008130088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-6.7528735632183912</v>
      </c>
      <c r="C20" s="480">
        <f>'Tabelle 3.3'!J17</f>
        <v>-4.6099290780141846</v>
      </c>
      <c r="D20" s="481">
        <f t="shared" si="3"/>
        <v>-6.7528735632183912</v>
      </c>
      <c r="E20" s="481">
        <f t="shared" si="3"/>
        <v>-4.6099290780141846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4.8806366047745362</v>
      </c>
      <c r="C21" s="480">
        <f>'Tabelle 3.3'!J18</f>
        <v>-2.4665981500513876</v>
      </c>
      <c r="D21" s="481">
        <f t="shared" si="3"/>
        <v>4.8806366047745362</v>
      </c>
      <c r="E21" s="481">
        <f t="shared" si="3"/>
        <v>-2.4665981500513876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0.93968741010643397</v>
      </c>
      <c r="C22" s="480">
        <f>'Tabelle 3.3'!J19</f>
        <v>-1.0625379477838495</v>
      </c>
      <c r="D22" s="481">
        <f t="shared" si="3"/>
        <v>0.93968741010643397</v>
      </c>
      <c r="E22" s="481">
        <f t="shared" si="3"/>
        <v>-1.0625379477838495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9.2574092574092575</v>
      </c>
      <c r="C23" s="480">
        <f>'Tabelle 3.3'!J20</f>
        <v>-4.3564356435643568</v>
      </c>
      <c r="D23" s="481">
        <f t="shared" si="3"/>
        <v>9.2574092574092575</v>
      </c>
      <c r="E23" s="481">
        <f t="shared" si="3"/>
        <v>-4.3564356435643568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4.2220484753713841</v>
      </c>
      <c r="C24" s="480">
        <f>'Tabelle 3.3'!J21</f>
        <v>-15.392895586652314</v>
      </c>
      <c r="D24" s="481">
        <f t="shared" si="3"/>
        <v>4.2220484753713841</v>
      </c>
      <c r="E24" s="481">
        <f t="shared" si="3"/>
        <v>-15.392895586652314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-2.05607476635514</v>
      </c>
      <c r="C25" s="480">
        <f>'Tabelle 3.3'!J22</f>
        <v>-14.569536423841059</v>
      </c>
      <c r="D25" s="481">
        <f t="shared" si="3"/>
        <v>-2.05607476635514</v>
      </c>
      <c r="E25" s="481">
        <f t="shared" si="3"/>
        <v>-14.569536423841059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-0.16778523489932887</v>
      </c>
      <c r="C26" s="480">
        <f>'Tabelle 3.3'!J23</f>
        <v>-0.90909090909090906</v>
      </c>
      <c r="D26" s="481">
        <f t="shared" si="3"/>
        <v>-0.16778523489932887</v>
      </c>
      <c r="E26" s="481">
        <f t="shared" si="3"/>
        <v>-0.90909090909090906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1.9861431870669746</v>
      </c>
      <c r="C27" s="480">
        <f>'Tabelle 3.3'!J24</f>
        <v>1.2724550898203593</v>
      </c>
      <c r="D27" s="481">
        <f t="shared" si="3"/>
        <v>1.9861431870669746</v>
      </c>
      <c r="E27" s="481">
        <f t="shared" si="3"/>
        <v>1.2724550898203593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-2.2727272727272729</v>
      </c>
      <c r="C28" s="480">
        <f>'Tabelle 3.3'!J25</f>
        <v>-9.9540581929555891</v>
      </c>
      <c r="D28" s="481">
        <f t="shared" si="3"/>
        <v>-2.2727272727272729</v>
      </c>
      <c r="E28" s="481">
        <f t="shared" si="3"/>
        <v>-9.9540581929555891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-4.9523809523809526</v>
      </c>
      <c r="C29" s="480">
        <f>'Tabelle 3.3'!J26</f>
        <v>-22.435897435897434</v>
      </c>
      <c r="D29" s="481">
        <f t="shared" si="3"/>
        <v>-4.9523809523809526</v>
      </c>
      <c r="E29" s="481">
        <f t="shared" si="3"/>
        <v>-22.435897435897434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3.4573074908328967</v>
      </c>
      <c r="C30" s="480">
        <f>'Tabelle 3.3'!J27</f>
        <v>3.7383177570093458</v>
      </c>
      <c r="D30" s="481">
        <f t="shared" si="3"/>
        <v>3.4573074908328967</v>
      </c>
      <c r="E30" s="481">
        <f t="shared" si="3"/>
        <v>3.7383177570093458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4.4805194805194803</v>
      </c>
      <c r="C31" s="480">
        <f>'Tabelle 3.3'!J28</f>
        <v>-5.1428571428571432</v>
      </c>
      <c r="D31" s="481">
        <f t="shared" si="3"/>
        <v>4.4805194805194803</v>
      </c>
      <c r="E31" s="481">
        <f t="shared" si="3"/>
        <v>-5.1428571428571432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20.247366010077876</v>
      </c>
      <c r="C32" s="480">
        <f>'Tabelle 3.3'!J29</f>
        <v>-6.2559241706161135</v>
      </c>
      <c r="D32" s="481">
        <f t="shared" si="3"/>
        <v>20.247366010077876</v>
      </c>
      <c r="E32" s="481">
        <f t="shared" si="3"/>
        <v>-6.2559241706161135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-9.6893774766713534</v>
      </c>
      <c r="C33" s="480">
        <f>'Tabelle 3.3'!J30</f>
        <v>-2.3328149300155521</v>
      </c>
      <c r="D33" s="481">
        <f t="shared" si="3"/>
        <v>-9.6893774766713534</v>
      </c>
      <c r="E33" s="481">
        <f t="shared" si="3"/>
        <v>-2.3328149300155521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11.243611584327088</v>
      </c>
      <c r="C34" s="480">
        <f>'Tabelle 3.3'!J31</f>
        <v>-1.6186140617096612</v>
      </c>
      <c r="D34" s="481">
        <f t="shared" si="3"/>
        <v>11.243611584327088</v>
      </c>
      <c r="E34" s="481">
        <f t="shared" si="3"/>
        <v>-1.6186140617096612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7.2429906542056077</v>
      </c>
      <c r="C37" s="480">
        <f>'Tabelle 3.3'!J34</f>
        <v>0.50505050505050508</v>
      </c>
      <c r="D37" s="481">
        <f t="shared" si="3"/>
        <v>7.2429906542056077</v>
      </c>
      <c r="E37" s="481">
        <f t="shared" si="3"/>
        <v>0.50505050505050508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-0.14911463187325255</v>
      </c>
      <c r="C38" s="480">
        <f>'Tabelle 3.3'!J35</f>
        <v>-6.6049642406394611</v>
      </c>
      <c r="D38" s="481">
        <f t="shared" si="3"/>
        <v>-0.14911463187325255</v>
      </c>
      <c r="E38" s="481">
        <f t="shared" si="3"/>
        <v>-6.6049642406394611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2.135809352954011</v>
      </c>
      <c r="C39" s="480">
        <f>'Tabelle 3.3'!J36</f>
        <v>-4.9778016951432802</v>
      </c>
      <c r="D39" s="481">
        <f t="shared" si="3"/>
        <v>2.135809352954011</v>
      </c>
      <c r="E39" s="481">
        <f t="shared" si="3"/>
        <v>-4.9778016951432802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2.135809352954011</v>
      </c>
      <c r="C45" s="480">
        <f>'Tabelle 3.3'!J36</f>
        <v>-4.9778016951432802</v>
      </c>
      <c r="D45" s="481">
        <f t="shared" si="3"/>
        <v>2.135809352954011</v>
      </c>
      <c r="E45" s="481">
        <f t="shared" si="3"/>
        <v>-4.9778016951432802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52350</v>
      </c>
      <c r="C51" s="487">
        <v>11911</v>
      </c>
      <c r="D51" s="487">
        <v>5537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52646</v>
      </c>
      <c r="C52" s="487">
        <v>12393</v>
      </c>
      <c r="D52" s="487">
        <v>5729</v>
      </c>
      <c r="E52" s="488">
        <f t="shared" ref="E52:G70" si="11">IF($A$51=37802,IF(COUNTBLANK(B$51:B$70)&gt;0,#N/A,B52/B$51*100),IF(COUNTBLANK(B$51:B$75)&gt;0,#N/A,B52/B$51*100))</f>
        <v>100.56542502387775</v>
      </c>
      <c r="F52" s="488">
        <f t="shared" si="11"/>
        <v>104.04667953992109</v>
      </c>
      <c r="G52" s="488">
        <f t="shared" si="11"/>
        <v>103.46758172295468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53849</v>
      </c>
      <c r="C53" s="487">
        <v>12272</v>
      </c>
      <c r="D53" s="487">
        <v>5834</v>
      </c>
      <c r="E53" s="488">
        <f t="shared" si="11"/>
        <v>102.86341929321871</v>
      </c>
      <c r="F53" s="488">
        <f t="shared" si="11"/>
        <v>103.03081185458819</v>
      </c>
      <c r="G53" s="488">
        <f t="shared" si="11"/>
        <v>105.3639154776955</v>
      </c>
      <c r="H53" s="489">
        <f>IF(ISERROR(L53)=TRUE,IF(MONTH(A53)=MONTH(MAX(A$51:A$75)),A53,""),"")</f>
        <v>41883</v>
      </c>
      <c r="I53" s="488">
        <f t="shared" si="12"/>
        <v>102.86341929321871</v>
      </c>
      <c r="J53" s="488">
        <f t="shared" si="10"/>
        <v>103.03081185458819</v>
      </c>
      <c r="K53" s="488">
        <f t="shared" si="10"/>
        <v>105.3639154776955</v>
      </c>
      <c r="L53" s="488" t="e">
        <f t="shared" si="13"/>
        <v>#N/A</v>
      </c>
    </row>
    <row r="54" spans="1:14" ht="15" customHeight="1" x14ac:dyDescent="0.2">
      <c r="A54" s="490" t="s">
        <v>462</v>
      </c>
      <c r="B54" s="487">
        <v>53688</v>
      </c>
      <c r="C54" s="487">
        <v>12119</v>
      </c>
      <c r="D54" s="487">
        <v>5729</v>
      </c>
      <c r="E54" s="488">
        <f t="shared" si="11"/>
        <v>102.55587392550143</v>
      </c>
      <c r="F54" s="488">
        <f t="shared" si="11"/>
        <v>101.74628494668794</v>
      </c>
      <c r="G54" s="488">
        <f t="shared" si="11"/>
        <v>103.46758172295468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53898</v>
      </c>
      <c r="C55" s="487">
        <v>11649</v>
      </c>
      <c r="D55" s="487">
        <v>5527</v>
      </c>
      <c r="E55" s="488">
        <f t="shared" si="11"/>
        <v>102.95702005730658</v>
      </c>
      <c r="F55" s="488">
        <f t="shared" si="11"/>
        <v>97.800352615229627</v>
      </c>
      <c r="G55" s="488">
        <f t="shared" si="11"/>
        <v>99.819396785262782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54031</v>
      </c>
      <c r="C56" s="487">
        <v>11777</v>
      </c>
      <c r="D56" s="487">
        <v>5720</v>
      </c>
      <c r="E56" s="488">
        <f t="shared" si="11"/>
        <v>103.21107927411653</v>
      </c>
      <c r="F56" s="488">
        <f t="shared" si="11"/>
        <v>98.874989505499116</v>
      </c>
      <c r="G56" s="488">
        <f t="shared" si="11"/>
        <v>103.30503882969117</v>
      </c>
      <c r="H56" s="489" t="str">
        <f t="shared" si="14"/>
        <v/>
      </c>
      <c r="I56" s="488" t="str">
        <f t="shared" si="12"/>
        <v/>
      </c>
      <c r="J56" s="488" t="str">
        <f t="shared" si="10"/>
        <v/>
      </c>
      <c r="K56" s="488" t="str">
        <f t="shared" si="10"/>
        <v/>
      </c>
      <c r="L56" s="488" t="e">
        <f t="shared" si="13"/>
        <v>#N/A</v>
      </c>
    </row>
    <row r="57" spans="1:14" ht="15" customHeight="1" x14ac:dyDescent="0.2">
      <c r="A57" s="490">
        <v>42248</v>
      </c>
      <c r="B57" s="487">
        <v>55019</v>
      </c>
      <c r="C57" s="487">
        <v>11602</v>
      </c>
      <c r="D57" s="487">
        <v>5936</v>
      </c>
      <c r="E57" s="488">
        <f t="shared" si="11"/>
        <v>105.09837631327603</v>
      </c>
      <c r="F57" s="488">
        <f t="shared" si="11"/>
        <v>97.405759382083787</v>
      </c>
      <c r="G57" s="488">
        <f t="shared" si="11"/>
        <v>107.20606826801517</v>
      </c>
      <c r="H57" s="489">
        <f t="shared" si="14"/>
        <v>42248</v>
      </c>
      <c r="I57" s="488">
        <f t="shared" si="12"/>
        <v>105.09837631327603</v>
      </c>
      <c r="J57" s="488">
        <f t="shared" si="10"/>
        <v>97.405759382083787</v>
      </c>
      <c r="K57" s="488">
        <f t="shared" si="10"/>
        <v>107.20606826801517</v>
      </c>
      <c r="L57" s="488" t="e">
        <f t="shared" si="13"/>
        <v>#N/A</v>
      </c>
    </row>
    <row r="58" spans="1:14" ht="15" customHeight="1" x14ac:dyDescent="0.2">
      <c r="A58" s="490" t="s">
        <v>465</v>
      </c>
      <c r="B58" s="487">
        <v>54701</v>
      </c>
      <c r="C58" s="487">
        <v>11557</v>
      </c>
      <c r="D58" s="487">
        <v>5883</v>
      </c>
      <c r="E58" s="488">
        <f t="shared" si="11"/>
        <v>104.4909264565425</v>
      </c>
      <c r="F58" s="488">
        <f t="shared" si="11"/>
        <v>97.027957350348416</v>
      </c>
      <c r="G58" s="488">
        <f t="shared" si="11"/>
        <v>106.24887122990789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54948</v>
      </c>
      <c r="C59" s="487">
        <v>11418</v>
      </c>
      <c r="D59" s="487">
        <v>5800</v>
      </c>
      <c r="E59" s="488">
        <f t="shared" si="11"/>
        <v>104.96275071633238</v>
      </c>
      <c r="F59" s="488">
        <f t="shared" si="11"/>
        <v>95.860968852321378</v>
      </c>
      <c r="G59" s="488">
        <f t="shared" si="11"/>
        <v>104.74986454758894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55195</v>
      </c>
      <c r="C60" s="487">
        <v>11660</v>
      </c>
      <c r="D60" s="487">
        <v>5946</v>
      </c>
      <c r="E60" s="488">
        <f t="shared" si="11"/>
        <v>105.43457497612225</v>
      </c>
      <c r="F60" s="488">
        <f t="shared" si="11"/>
        <v>97.892704222987163</v>
      </c>
      <c r="G60" s="488">
        <f t="shared" si="11"/>
        <v>107.38667148275238</v>
      </c>
      <c r="H60" s="489" t="str">
        <f t="shared" si="14"/>
        <v/>
      </c>
      <c r="I60" s="488" t="str">
        <f t="shared" si="12"/>
        <v/>
      </c>
      <c r="J60" s="488" t="str">
        <f t="shared" si="10"/>
        <v/>
      </c>
      <c r="K60" s="488" t="str">
        <f t="shared" si="10"/>
        <v/>
      </c>
      <c r="L60" s="488" t="e">
        <f t="shared" si="13"/>
        <v>#N/A</v>
      </c>
    </row>
    <row r="61" spans="1:14" ht="15" customHeight="1" x14ac:dyDescent="0.2">
      <c r="A61" s="490">
        <v>42614</v>
      </c>
      <c r="B61" s="487">
        <v>56238</v>
      </c>
      <c r="C61" s="487">
        <v>11496</v>
      </c>
      <c r="D61" s="487">
        <v>6157</v>
      </c>
      <c r="E61" s="488">
        <f t="shared" si="11"/>
        <v>107.42693409742121</v>
      </c>
      <c r="F61" s="488">
        <f t="shared" si="11"/>
        <v>96.515825707329356</v>
      </c>
      <c r="G61" s="488">
        <f t="shared" si="11"/>
        <v>111.19739931370778</v>
      </c>
      <c r="H61" s="489">
        <f t="shared" si="14"/>
        <v>42614</v>
      </c>
      <c r="I61" s="488">
        <f t="shared" si="12"/>
        <v>107.42693409742121</v>
      </c>
      <c r="J61" s="488">
        <f t="shared" si="10"/>
        <v>96.515825707329356</v>
      </c>
      <c r="K61" s="488">
        <f t="shared" si="10"/>
        <v>111.19739931370778</v>
      </c>
      <c r="L61" s="488" t="e">
        <f t="shared" si="13"/>
        <v>#N/A</v>
      </c>
    </row>
    <row r="62" spans="1:14" ht="15" customHeight="1" x14ac:dyDescent="0.2">
      <c r="A62" s="490" t="s">
        <v>468</v>
      </c>
      <c r="B62" s="487">
        <v>55969</v>
      </c>
      <c r="C62" s="487">
        <v>11405</v>
      </c>
      <c r="D62" s="487">
        <v>6042</v>
      </c>
      <c r="E62" s="488">
        <f t="shared" si="11"/>
        <v>106.91308500477554</v>
      </c>
      <c r="F62" s="488">
        <f t="shared" si="11"/>
        <v>95.751826043153386</v>
      </c>
      <c r="G62" s="488">
        <f t="shared" si="11"/>
        <v>109.12046234422972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56293</v>
      </c>
      <c r="C63" s="487">
        <v>11266</v>
      </c>
      <c r="D63" s="487">
        <v>5979</v>
      </c>
      <c r="E63" s="488">
        <f t="shared" si="11"/>
        <v>107.53199617956064</v>
      </c>
      <c r="F63" s="488">
        <f t="shared" si="11"/>
        <v>94.584837545126348</v>
      </c>
      <c r="G63" s="488">
        <f t="shared" si="11"/>
        <v>107.98266209138522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56498</v>
      </c>
      <c r="C64" s="487">
        <v>11631</v>
      </c>
      <c r="D64" s="487">
        <v>6121</v>
      </c>
      <c r="E64" s="488">
        <f t="shared" si="11"/>
        <v>107.92359121298949</v>
      </c>
      <c r="F64" s="488">
        <f t="shared" si="11"/>
        <v>97.649231802535468</v>
      </c>
      <c r="G64" s="488">
        <f t="shared" si="11"/>
        <v>110.54722774065378</v>
      </c>
      <c r="H64" s="489" t="str">
        <f t="shared" si="14"/>
        <v/>
      </c>
      <c r="I64" s="488" t="str">
        <f t="shared" si="12"/>
        <v/>
      </c>
      <c r="J64" s="488" t="str">
        <f t="shared" si="10"/>
        <v/>
      </c>
      <c r="K64" s="488" t="str">
        <f t="shared" si="10"/>
        <v/>
      </c>
      <c r="L64" s="488" t="e">
        <f t="shared" si="13"/>
        <v>#N/A</v>
      </c>
    </row>
    <row r="65" spans="1:12" ht="15" customHeight="1" x14ac:dyDescent="0.2">
      <c r="A65" s="490">
        <v>42979</v>
      </c>
      <c r="B65" s="487">
        <v>57567</v>
      </c>
      <c r="C65" s="487">
        <v>11437</v>
      </c>
      <c r="D65" s="487">
        <v>6397</v>
      </c>
      <c r="E65" s="488">
        <f t="shared" si="11"/>
        <v>109.96561604584527</v>
      </c>
      <c r="F65" s="488">
        <f t="shared" si="11"/>
        <v>96.020485265720765</v>
      </c>
      <c r="G65" s="488">
        <f t="shared" si="11"/>
        <v>115.53187646740113</v>
      </c>
      <c r="H65" s="489">
        <f t="shared" si="14"/>
        <v>42979</v>
      </c>
      <c r="I65" s="488">
        <f t="shared" si="12"/>
        <v>109.96561604584527</v>
      </c>
      <c r="J65" s="488">
        <f t="shared" si="10"/>
        <v>96.020485265720765</v>
      </c>
      <c r="K65" s="488">
        <f t="shared" si="10"/>
        <v>115.53187646740113</v>
      </c>
      <c r="L65" s="488" t="e">
        <f t="shared" si="13"/>
        <v>#N/A</v>
      </c>
    </row>
    <row r="66" spans="1:12" ht="15" customHeight="1" x14ac:dyDescent="0.2">
      <c r="A66" s="490" t="s">
        <v>471</v>
      </c>
      <c r="B66" s="487">
        <v>57385</v>
      </c>
      <c r="C66" s="487">
        <v>11307</v>
      </c>
      <c r="D66" s="487">
        <v>6299</v>
      </c>
      <c r="E66" s="488">
        <f t="shared" si="11"/>
        <v>109.61795606494746</v>
      </c>
      <c r="F66" s="488">
        <f t="shared" si="11"/>
        <v>94.929057174040793</v>
      </c>
      <c r="G66" s="488">
        <f t="shared" si="11"/>
        <v>113.76196496297635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57227</v>
      </c>
      <c r="C67" s="487">
        <v>11226</v>
      </c>
      <c r="D67" s="487">
        <v>6315</v>
      </c>
      <c r="E67" s="488">
        <f t="shared" si="11"/>
        <v>109.31614135625598</v>
      </c>
      <c r="F67" s="488">
        <f t="shared" si="11"/>
        <v>94.249013516917131</v>
      </c>
      <c r="G67" s="488">
        <f t="shared" si="11"/>
        <v>114.0509301065559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57186</v>
      </c>
      <c r="C68" s="487">
        <v>11551</v>
      </c>
      <c r="D68" s="487">
        <v>6505</v>
      </c>
      <c r="E68" s="488">
        <f t="shared" si="11"/>
        <v>109.23782234957019</v>
      </c>
      <c r="F68" s="488">
        <f t="shared" si="11"/>
        <v>96.977583746117034</v>
      </c>
      <c r="G68" s="488">
        <f t="shared" si="11"/>
        <v>117.48239118656312</v>
      </c>
      <c r="H68" s="489" t="str">
        <f t="shared" si="14"/>
        <v/>
      </c>
      <c r="I68" s="488" t="str">
        <f t="shared" si="12"/>
        <v/>
      </c>
      <c r="J68" s="488" t="str">
        <f t="shared" si="12"/>
        <v/>
      </c>
      <c r="K68" s="488" t="str">
        <f t="shared" si="12"/>
        <v/>
      </c>
      <c r="L68" s="488" t="e">
        <f t="shared" si="13"/>
        <v>#N/A</v>
      </c>
    </row>
    <row r="69" spans="1:12" ht="15" customHeight="1" x14ac:dyDescent="0.2">
      <c r="A69" s="490">
        <v>43344</v>
      </c>
      <c r="B69" s="487">
        <v>58029</v>
      </c>
      <c r="C69" s="487">
        <v>11283</v>
      </c>
      <c r="D69" s="487">
        <v>6637</v>
      </c>
      <c r="E69" s="488">
        <f t="shared" si="11"/>
        <v>110.84813753581662</v>
      </c>
      <c r="F69" s="488">
        <f t="shared" si="11"/>
        <v>94.727562757115265</v>
      </c>
      <c r="G69" s="488">
        <f t="shared" si="11"/>
        <v>119.86635362109446</v>
      </c>
      <c r="H69" s="489">
        <f t="shared" si="14"/>
        <v>43344</v>
      </c>
      <c r="I69" s="488">
        <f t="shared" si="12"/>
        <v>110.84813753581662</v>
      </c>
      <c r="J69" s="488">
        <f t="shared" si="12"/>
        <v>94.727562757115265</v>
      </c>
      <c r="K69" s="488">
        <f t="shared" si="12"/>
        <v>119.86635362109446</v>
      </c>
      <c r="L69" s="488" t="e">
        <f t="shared" si="13"/>
        <v>#N/A</v>
      </c>
    </row>
    <row r="70" spans="1:12" ht="15" customHeight="1" x14ac:dyDescent="0.2">
      <c r="A70" s="490" t="s">
        <v>474</v>
      </c>
      <c r="B70" s="487">
        <v>57828</v>
      </c>
      <c r="C70" s="487">
        <v>11192</v>
      </c>
      <c r="D70" s="487">
        <v>6538</v>
      </c>
      <c r="E70" s="488">
        <f t="shared" si="11"/>
        <v>110.46418338108883</v>
      </c>
      <c r="F70" s="488">
        <f t="shared" si="11"/>
        <v>93.963563092939296</v>
      </c>
      <c r="G70" s="488">
        <f t="shared" si="11"/>
        <v>118.07838179519597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57772</v>
      </c>
      <c r="C71" s="487">
        <v>11120</v>
      </c>
      <c r="D71" s="487">
        <v>6519</v>
      </c>
      <c r="E71" s="491">
        <f t="shared" ref="E71:G75" si="15">IF($A$51=37802,IF(COUNTBLANK(B$51:B$70)&gt;0,#N/A,IF(ISBLANK(B71)=FALSE,B71/B$51*100,#N/A)),IF(COUNTBLANK(B$51:B$75)&gt;0,#N/A,B71/B$51*100))</f>
        <v>110.35721107927412</v>
      </c>
      <c r="F71" s="491">
        <f t="shared" si="15"/>
        <v>93.3590798421627</v>
      </c>
      <c r="G71" s="491">
        <f t="shared" si="15"/>
        <v>117.73523568719524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57908</v>
      </c>
      <c r="C72" s="487">
        <v>11453</v>
      </c>
      <c r="D72" s="487">
        <v>6701</v>
      </c>
      <c r="E72" s="491">
        <f t="shared" si="15"/>
        <v>110.61700095510984</v>
      </c>
      <c r="F72" s="491">
        <f t="shared" si="15"/>
        <v>96.154814877004441</v>
      </c>
      <c r="G72" s="491">
        <f t="shared" si="15"/>
        <v>121.02221419541269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59094</v>
      </c>
      <c r="C73" s="487">
        <v>11077</v>
      </c>
      <c r="D73" s="487">
        <v>6827</v>
      </c>
      <c r="E73" s="491">
        <f t="shared" si="15"/>
        <v>112.88252148997135</v>
      </c>
      <c r="F73" s="491">
        <f t="shared" si="15"/>
        <v>92.998069011837785</v>
      </c>
      <c r="G73" s="491">
        <f t="shared" si="15"/>
        <v>123.29781470110169</v>
      </c>
      <c r="H73" s="492">
        <f>IF(A$51=37802,IF(ISERROR(L73)=TRUE,IF(ISBLANK(A73)=FALSE,IF(MONTH(A73)=MONTH(MAX(A$51:A$75)),A73,""),""),""),IF(ISERROR(L73)=TRUE,IF(MONTH(A73)=MONTH(MAX(A$51:A$75)),A73,""),""))</f>
        <v>43709</v>
      </c>
      <c r="I73" s="488">
        <f t="shared" si="12"/>
        <v>112.88252148997135</v>
      </c>
      <c r="J73" s="488">
        <f t="shared" si="12"/>
        <v>92.998069011837785</v>
      </c>
      <c r="K73" s="488">
        <f t="shared" si="12"/>
        <v>123.29781470110169</v>
      </c>
      <c r="L73" s="488" t="e">
        <f t="shared" si="13"/>
        <v>#N/A</v>
      </c>
    </row>
    <row r="74" spans="1:12" ht="15" customHeight="1" x14ac:dyDescent="0.2">
      <c r="A74" s="490" t="s">
        <v>477</v>
      </c>
      <c r="B74" s="487">
        <v>58766</v>
      </c>
      <c r="C74" s="487">
        <v>10845</v>
      </c>
      <c r="D74" s="487">
        <v>6754</v>
      </c>
      <c r="E74" s="491">
        <f t="shared" si="15"/>
        <v>112.25596943648519</v>
      </c>
      <c r="F74" s="491">
        <f t="shared" si="15"/>
        <v>91.050289648224322</v>
      </c>
      <c r="G74" s="491">
        <f t="shared" si="15"/>
        <v>121.97941123351997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58660</v>
      </c>
      <c r="C75" s="493">
        <v>10335</v>
      </c>
      <c r="D75" s="493">
        <v>6409</v>
      </c>
      <c r="E75" s="491">
        <f t="shared" si="15"/>
        <v>112.05348615090736</v>
      </c>
      <c r="F75" s="491">
        <f t="shared" si="15"/>
        <v>86.768533288556796</v>
      </c>
      <c r="G75" s="491">
        <f t="shared" si="15"/>
        <v>115.74860032508579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112.88252148997135</v>
      </c>
      <c r="J77" s="488">
        <f>IF(J75&lt;&gt;"",J75,IF(J74&lt;&gt;"",J74,IF(J73&lt;&gt;"",J73,IF(J72&lt;&gt;"",J72,IF(J71&lt;&gt;"",J71,IF(J70&lt;&gt;"",J70,""))))))</f>
        <v>92.998069011837785</v>
      </c>
      <c r="K77" s="488">
        <f>IF(K75&lt;&gt;"",K75,IF(K74&lt;&gt;"",K74,IF(K73&lt;&gt;"",K73,IF(K72&lt;&gt;"",K72,IF(K71&lt;&gt;"",K71,IF(K70&lt;&gt;"",K70,""))))))</f>
        <v>123.29781470110169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-7,0%</v>
      </c>
      <c r="K79" s="488" t="str">
        <f>"GeB - im Nebenjob: "&amp;IF(K77&gt;100,"+","")&amp;TEXT(K77-100,"0,0")&amp;"%"</f>
        <v>GeB - im Nebenjob: +23,3%</v>
      </c>
    </row>
    <row r="81" spans="9:9" ht="15" customHeight="1" x14ac:dyDescent="0.2">
      <c r="I81" s="488" t="str">
        <f>IF(ISERROR(HLOOKUP(1,I$78:K$79,2,FALSE)),"",HLOOKUP(1,I$78:K$79,2,FALSE))</f>
        <v>GeB - im Nebenjob: +23,3%</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-7,0%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58660</v>
      </c>
      <c r="E12" s="114">
        <v>58766</v>
      </c>
      <c r="F12" s="114">
        <v>59094</v>
      </c>
      <c r="G12" s="114">
        <v>57908</v>
      </c>
      <c r="H12" s="114">
        <v>57772</v>
      </c>
      <c r="I12" s="115">
        <v>888</v>
      </c>
      <c r="J12" s="116">
        <v>1.5370767846015372</v>
      </c>
      <c r="N12" s="117"/>
    </row>
    <row r="13" spans="1:15" s="110" customFormat="1" ht="13.5" customHeight="1" x14ac:dyDescent="0.2">
      <c r="A13" s="118" t="s">
        <v>105</v>
      </c>
      <c r="B13" s="119" t="s">
        <v>106</v>
      </c>
      <c r="C13" s="113">
        <v>52.894647118990797</v>
      </c>
      <c r="D13" s="114">
        <v>31028</v>
      </c>
      <c r="E13" s="114">
        <v>31018</v>
      </c>
      <c r="F13" s="114">
        <v>31281</v>
      </c>
      <c r="G13" s="114">
        <v>30671</v>
      </c>
      <c r="H13" s="114">
        <v>30625</v>
      </c>
      <c r="I13" s="115">
        <v>403</v>
      </c>
      <c r="J13" s="116">
        <v>1.3159183673469388</v>
      </c>
    </row>
    <row r="14" spans="1:15" s="110" customFormat="1" ht="13.5" customHeight="1" x14ac:dyDescent="0.2">
      <c r="A14" s="120"/>
      <c r="B14" s="119" t="s">
        <v>107</v>
      </c>
      <c r="C14" s="113">
        <v>47.105352881009203</v>
      </c>
      <c r="D14" s="114">
        <v>27632</v>
      </c>
      <c r="E14" s="114">
        <v>27748</v>
      </c>
      <c r="F14" s="114">
        <v>27813</v>
      </c>
      <c r="G14" s="114">
        <v>27237</v>
      </c>
      <c r="H14" s="114">
        <v>27147</v>
      </c>
      <c r="I14" s="115">
        <v>485</v>
      </c>
      <c r="J14" s="116">
        <v>1.7865694183519358</v>
      </c>
    </row>
    <row r="15" spans="1:15" s="110" customFormat="1" ht="13.5" customHeight="1" x14ac:dyDescent="0.2">
      <c r="A15" s="118" t="s">
        <v>105</v>
      </c>
      <c r="B15" s="121" t="s">
        <v>108</v>
      </c>
      <c r="C15" s="113">
        <v>11.331401295601774</v>
      </c>
      <c r="D15" s="114">
        <v>6647</v>
      </c>
      <c r="E15" s="114">
        <v>6831</v>
      </c>
      <c r="F15" s="114">
        <v>7013</v>
      </c>
      <c r="G15" s="114">
        <v>6372</v>
      </c>
      <c r="H15" s="114">
        <v>6525</v>
      </c>
      <c r="I15" s="115">
        <v>122</v>
      </c>
      <c r="J15" s="116">
        <v>1.8697318007662835</v>
      </c>
    </row>
    <row r="16" spans="1:15" s="110" customFormat="1" ht="13.5" customHeight="1" x14ac:dyDescent="0.2">
      <c r="A16" s="118"/>
      <c r="B16" s="121" t="s">
        <v>109</v>
      </c>
      <c r="C16" s="113">
        <v>65.530173883395847</v>
      </c>
      <c r="D16" s="114">
        <v>38440</v>
      </c>
      <c r="E16" s="114">
        <v>38509</v>
      </c>
      <c r="F16" s="114">
        <v>38766</v>
      </c>
      <c r="G16" s="114">
        <v>38514</v>
      </c>
      <c r="H16" s="114">
        <v>38425</v>
      </c>
      <c r="I16" s="115">
        <v>15</v>
      </c>
      <c r="J16" s="116">
        <v>3.9037085230969423E-2</v>
      </c>
    </row>
    <row r="17" spans="1:10" s="110" customFormat="1" ht="13.5" customHeight="1" x14ac:dyDescent="0.2">
      <c r="A17" s="118"/>
      <c r="B17" s="121" t="s">
        <v>110</v>
      </c>
      <c r="C17" s="113">
        <v>21.783157176951928</v>
      </c>
      <c r="D17" s="114">
        <v>12778</v>
      </c>
      <c r="E17" s="114">
        <v>12628</v>
      </c>
      <c r="F17" s="114">
        <v>12571</v>
      </c>
      <c r="G17" s="114">
        <v>12304</v>
      </c>
      <c r="H17" s="114">
        <v>12153</v>
      </c>
      <c r="I17" s="115">
        <v>625</v>
      </c>
      <c r="J17" s="116">
        <v>5.1427631037603883</v>
      </c>
    </row>
    <row r="18" spans="1:10" s="110" customFormat="1" ht="13.5" customHeight="1" x14ac:dyDescent="0.2">
      <c r="A18" s="120"/>
      <c r="B18" s="121" t="s">
        <v>111</v>
      </c>
      <c r="C18" s="113">
        <v>1.3552676440504603</v>
      </c>
      <c r="D18" s="114">
        <v>795</v>
      </c>
      <c r="E18" s="114">
        <v>798</v>
      </c>
      <c r="F18" s="114">
        <v>744</v>
      </c>
      <c r="G18" s="114">
        <v>718</v>
      </c>
      <c r="H18" s="114">
        <v>669</v>
      </c>
      <c r="I18" s="115">
        <v>126</v>
      </c>
      <c r="J18" s="116">
        <v>18.834080717488789</v>
      </c>
    </row>
    <row r="19" spans="1:10" s="110" customFormat="1" ht="13.5" customHeight="1" x14ac:dyDescent="0.2">
      <c r="A19" s="120"/>
      <c r="B19" s="121" t="s">
        <v>112</v>
      </c>
      <c r="C19" s="113">
        <v>0.44493692465052848</v>
      </c>
      <c r="D19" s="114">
        <v>261</v>
      </c>
      <c r="E19" s="114">
        <v>258</v>
      </c>
      <c r="F19" s="114">
        <v>233</v>
      </c>
      <c r="G19" s="114">
        <v>200</v>
      </c>
      <c r="H19" s="114">
        <v>177</v>
      </c>
      <c r="I19" s="115">
        <v>84</v>
      </c>
      <c r="J19" s="116">
        <v>47.457627118644069</v>
      </c>
    </row>
    <row r="20" spans="1:10" s="110" customFormat="1" ht="13.5" customHeight="1" x14ac:dyDescent="0.2">
      <c r="A20" s="118" t="s">
        <v>113</v>
      </c>
      <c r="B20" s="122" t="s">
        <v>114</v>
      </c>
      <c r="C20" s="113">
        <v>69.549948857824759</v>
      </c>
      <c r="D20" s="114">
        <v>40798</v>
      </c>
      <c r="E20" s="114">
        <v>40854</v>
      </c>
      <c r="F20" s="114">
        <v>41207</v>
      </c>
      <c r="G20" s="114">
        <v>40246</v>
      </c>
      <c r="H20" s="114">
        <v>40320</v>
      </c>
      <c r="I20" s="115">
        <v>478</v>
      </c>
      <c r="J20" s="116">
        <v>1.185515873015873</v>
      </c>
    </row>
    <row r="21" spans="1:10" s="110" customFormat="1" ht="13.5" customHeight="1" x14ac:dyDescent="0.2">
      <c r="A21" s="120"/>
      <c r="B21" s="122" t="s">
        <v>115</v>
      </c>
      <c r="C21" s="113">
        <v>30.450051142175248</v>
      </c>
      <c r="D21" s="114">
        <v>17862</v>
      </c>
      <c r="E21" s="114">
        <v>17912</v>
      </c>
      <c r="F21" s="114">
        <v>17887</v>
      </c>
      <c r="G21" s="114">
        <v>17662</v>
      </c>
      <c r="H21" s="114">
        <v>17452</v>
      </c>
      <c r="I21" s="115">
        <v>410</v>
      </c>
      <c r="J21" s="116">
        <v>2.3493009397203757</v>
      </c>
    </row>
    <row r="22" spans="1:10" s="110" customFormat="1" ht="13.5" customHeight="1" x14ac:dyDescent="0.2">
      <c r="A22" s="118" t="s">
        <v>113</v>
      </c>
      <c r="B22" s="122" t="s">
        <v>116</v>
      </c>
      <c r="C22" s="113">
        <v>90.112512785543814</v>
      </c>
      <c r="D22" s="114">
        <v>52860</v>
      </c>
      <c r="E22" s="114">
        <v>53019</v>
      </c>
      <c r="F22" s="114">
        <v>53351</v>
      </c>
      <c r="G22" s="114">
        <v>52358</v>
      </c>
      <c r="H22" s="114">
        <v>52351</v>
      </c>
      <c r="I22" s="115">
        <v>509</v>
      </c>
      <c r="J22" s="116">
        <v>0.97228324196290428</v>
      </c>
    </row>
    <row r="23" spans="1:10" s="110" customFormat="1" ht="13.5" customHeight="1" x14ac:dyDescent="0.2">
      <c r="A23" s="123"/>
      <c r="B23" s="124" t="s">
        <v>117</v>
      </c>
      <c r="C23" s="125">
        <v>9.8124786907603134</v>
      </c>
      <c r="D23" s="114">
        <v>5756</v>
      </c>
      <c r="E23" s="114">
        <v>5695</v>
      </c>
      <c r="F23" s="114">
        <v>5697</v>
      </c>
      <c r="G23" s="114">
        <v>5497</v>
      </c>
      <c r="H23" s="114">
        <v>5368</v>
      </c>
      <c r="I23" s="115">
        <v>388</v>
      </c>
      <c r="J23" s="116">
        <v>7.2280178837555891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16744</v>
      </c>
      <c r="E26" s="114">
        <v>17599</v>
      </c>
      <c r="F26" s="114">
        <v>17904</v>
      </c>
      <c r="G26" s="114">
        <v>18154</v>
      </c>
      <c r="H26" s="140">
        <v>17639</v>
      </c>
      <c r="I26" s="115">
        <v>-895</v>
      </c>
      <c r="J26" s="116">
        <v>-5.0739837859289079</v>
      </c>
    </row>
    <row r="27" spans="1:10" s="110" customFormat="1" ht="13.5" customHeight="1" x14ac:dyDescent="0.2">
      <c r="A27" s="118" t="s">
        <v>105</v>
      </c>
      <c r="B27" s="119" t="s">
        <v>106</v>
      </c>
      <c r="C27" s="113">
        <v>38.849737219302433</v>
      </c>
      <c r="D27" s="115">
        <v>6505</v>
      </c>
      <c r="E27" s="114">
        <v>6827</v>
      </c>
      <c r="F27" s="114">
        <v>6957</v>
      </c>
      <c r="G27" s="114">
        <v>7041</v>
      </c>
      <c r="H27" s="140">
        <v>6761</v>
      </c>
      <c r="I27" s="115">
        <v>-256</v>
      </c>
      <c r="J27" s="116">
        <v>-3.7864221269043039</v>
      </c>
    </row>
    <row r="28" spans="1:10" s="110" customFormat="1" ht="13.5" customHeight="1" x14ac:dyDescent="0.2">
      <c r="A28" s="120"/>
      <c r="B28" s="119" t="s">
        <v>107</v>
      </c>
      <c r="C28" s="113">
        <v>61.150262780697567</v>
      </c>
      <c r="D28" s="115">
        <v>10239</v>
      </c>
      <c r="E28" s="114">
        <v>10772</v>
      </c>
      <c r="F28" s="114">
        <v>10947</v>
      </c>
      <c r="G28" s="114">
        <v>11113</v>
      </c>
      <c r="H28" s="140">
        <v>10878</v>
      </c>
      <c r="I28" s="115">
        <v>-639</v>
      </c>
      <c r="J28" s="116">
        <v>-5.8742415885273029</v>
      </c>
    </row>
    <row r="29" spans="1:10" s="110" customFormat="1" ht="13.5" customHeight="1" x14ac:dyDescent="0.2">
      <c r="A29" s="118" t="s">
        <v>105</v>
      </c>
      <c r="B29" s="121" t="s">
        <v>108</v>
      </c>
      <c r="C29" s="113">
        <v>15.008361204013378</v>
      </c>
      <c r="D29" s="115">
        <v>2513</v>
      </c>
      <c r="E29" s="114">
        <v>2732</v>
      </c>
      <c r="F29" s="114">
        <v>2882</v>
      </c>
      <c r="G29" s="114">
        <v>3051</v>
      </c>
      <c r="H29" s="140">
        <v>2793</v>
      </c>
      <c r="I29" s="115">
        <v>-280</v>
      </c>
      <c r="J29" s="116">
        <v>-10.025062656641603</v>
      </c>
    </row>
    <row r="30" spans="1:10" s="110" customFormat="1" ht="13.5" customHeight="1" x14ac:dyDescent="0.2">
      <c r="A30" s="118"/>
      <c r="B30" s="121" t="s">
        <v>109</v>
      </c>
      <c r="C30" s="113">
        <v>47.210941232680362</v>
      </c>
      <c r="D30" s="115">
        <v>7905</v>
      </c>
      <c r="E30" s="114">
        <v>8349</v>
      </c>
      <c r="F30" s="114">
        <v>8496</v>
      </c>
      <c r="G30" s="114">
        <v>8628</v>
      </c>
      <c r="H30" s="140">
        <v>8526</v>
      </c>
      <c r="I30" s="115">
        <v>-621</v>
      </c>
      <c r="J30" s="116">
        <v>-7.2836030964109781</v>
      </c>
    </row>
    <row r="31" spans="1:10" s="110" customFormat="1" ht="13.5" customHeight="1" x14ac:dyDescent="0.2">
      <c r="A31" s="118"/>
      <c r="B31" s="121" t="s">
        <v>110</v>
      </c>
      <c r="C31" s="113">
        <v>21.303153368370758</v>
      </c>
      <c r="D31" s="115">
        <v>3567</v>
      </c>
      <c r="E31" s="114">
        <v>3681</v>
      </c>
      <c r="F31" s="114">
        <v>3710</v>
      </c>
      <c r="G31" s="114">
        <v>3725</v>
      </c>
      <c r="H31" s="140">
        <v>3640</v>
      </c>
      <c r="I31" s="115">
        <v>-73</v>
      </c>
      <c r="J31" s="116">
        <v>-2.0054945054945055</v>
      </c>
    </row>
    <row r="32" spans="1:10" s="110" customFormat="1" ht="13.5" customHeight="1" x14ac:dyDescent="0.2">
      <c r="A32" s="120"/>
      <c r="B32" s="121" t="s">
        <v>111</v>
      </c>
      <c r="C32" s="113">
        <v>16.477544194935501</v>
      </c>
      <c r="D32" s="115">
        <v>2759</v>
      </c>
      <c r="E32" s="114">
        <v>2837</v>
      </c>
      <c r="F32" s="114">
        <v>2816</v>
      </c>
      <c r="G32" s="114">
        <v>2750</v>
      </c>
      <c r="H32" s="140">
        <v>2680</v>
      </c>
      <c r="I32" s="115">
        <v>79</v>
      </c>
      <c r="J32" s="116">
        <v>2.9477611940298507</v>
      </c>
    </row>
    <row r="33" spans="1:10" s="110" customFormat="1" ht="13.5" customHeight="1" x14ac:dyDescent="0.2">
      <c r="A33" s="120"/>
      <c r="B33" s="121" t="s">
        <v>112</v>
      </c>
      <c r="C33" s="113">
        <v>1.6961299569995223</v>
      </c>
      <c r="D33" s="115">
        <v>284</v>
      </c>
      <c r="E33" s="114">
        <v>288</v>
      </c>
      <c r="F33" s="114">
        <v>295</v>
      </c>
      <c r="G33" s="114">
        <v>244</v>
      </c>
      <c r="H33" s="140">
        <v>236</v>
      </c>
      <c r="I33" s="115">
        <v>48</v>
      </c>
      <c r="J33" s="116">
        <v>20.338983050847457</v>
      </c>
    </row>
    <row r="34" spans="1:10" s="110" customFormat="1" ht="13.5" customHeight="1" x14ac:dyDescent="0.2">
      <c r="A34" s="118" t="s">
        <v>113</v>
      </c>
      <c r="B34" s="122" t="s">
        <v>116</v>
      </c>
      <c r="C34" s="113">
        <v>92.803392259914006</v>
      </c>
      <c r="D34" s="115">
        <v>15539</v>
      </c>
      <c r="E34" s="114">
        <v>16309</v>
      </c>
      <c r="F34" s="114">
        <v>16556</v>
      </c>
      <c r="G34" s="114">
        <v>16828</v>
      </c>
      <c r="H34" s="140">
        <v>16379</v>
      </c>
      <c r="I34" s="115">
        <v>-840</v>
      </c>
      <c r="J34" s="116">
        <v>-5.1285182245558341</v>
      </c>
    </row>
    <row r="35" spans="1:10" s="110" customFormat="1" ht="13.5" customHeight="1" x14ac:dyDescent="0.2">
      <c r="A35" s="118"/>
      <c r="B35" s="119" t="s">
        <v>117</v>
      </c>
      <c r="C35" s="113">
        <v>6.9816053511705682</v>
      </c>
      <c r="D35" s="115">
        <v>1169</v>
      </c>
      <c r="E35" s="114">
        <v>1247</v>
      </c>
      <c r="F35" s="114">
        <v>1308</v>
      </c>
      <c r="G35" s="114">
        <v>1290</v>
      </c>
      <c r="H35" s="140">
        <v>1219</v>
      </c>
      <c r="I35" s="115">
        <v>-50</v>
      </c>
      <c r="J35" s="116">
        <v>-4.1017227235438884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10335</v>
      </c>
      <c r="E37" s="114">
        <v>10845</v>
      </c>
      <c r="F37" s="114">
        <v>11077</v>
      </c>
      <c r="G37" s="114">
        <v>11453</v>
      </c>
      <c r="H37" s="140">
        <v>11120</v>
      </c>
      <c r="I37" s="115">
        <v>-785</v>
      </c>
      <c r="J37" s="116">
        <v>-7.0593525179856114</v>
      </c>
    </row>
    <row r="38" spans="1:10" s="110" customFormat="1" ht="13.5" customHeight="1" x14ac:dyDescent="0.2">
      <c r="A38" s="118" t="s">
        <v>105</v>
      </c>
      <c r="B38" s="119" t="s">
        <v>106</v>
      </c>
      <c r="C38" s="113">
        <v>35.829704886308662</v>
      </c>
      <c r="D38" s="115">
        <v>3703</v>
      </c>
      <c r="E38" s="114">
        <v>3880</v>
      </c>
      <c r="F38" s="114">
        <v>3981</v>
      </c>
      <c r="G38" s="114">
        <v>4111</v>
      </c>
      <c r="H38" s="140">
        <v>3945</v>
      </c>
      <c r="I38" s="115">
        <v>-242</v>
      </c>
      <c r="J38" s="116">
        <v>-6.1343472750316854</v>
      </c>
    </row>
    <row r="39" spans="1:10" s="110" customFormat="1" ht="13.5" customHeight="1" x14ac:dyDescent="0.2">
      <c r="A39" s="120"/>
      <c r="B39" s="119" t="s">
        <v>107</v>
      </c>
      <c r="C39" s="113">
        <v>64.170295113691338</v>
      </c>
      <c r="D39" s="115">
        <v>6632</v>
      </c>
      <c r="E39" s="114">
        <v>6965</v>
      </c>
      <c r="F39" s="114">
        <v>7096</v>
      </c>
      <c r="G39" s="114">
        <v>7342</v>
      </c>
      <c r="H39" s="140">
        <v>7175</v>
      </c>
      <c r="I39" s="115">
        <v>-543</v>
      </c>
      <c r="J39" s="116">
        <v>-7.5679442508710801</v>
      </c>
    </row>
    <row r="40" spans="1:10" s="110" customFormat="1" ht="13.5" customHeight="1" x14ac:dyDescent="0.2">
      <c r="A40" s="118" t="s">
        <v>105</v>
      </c>
      <c r="B40" s="121" t="s">
        <v>108</v>
      </c>
      <c r="C40" s="113">
        <v>17.155297532656022</v>
      </c>
      <c r="D40" s="115">
        <v>1773</v>
      </c>
      <c r="E40" s="114">
        <v>1860</v>
      </c>
      <c r="F40" s="114">
        <v>1950</v>
      </c>
      <c r="G40" s="114">
        <v>2217</v>
      </c>
      <c r="H40" s="140">
        <v>1976</v>
      </c>
      <c r="I40" s="115">
        <v>-203</v>
      </c>
      <c r="J40" s="116">
        <v>-10.273279352226721</v>
      </c>
    </row>
    <row r="41" spans="1:10" s="110" customFormat="1" ht="13.5" customHeight="1" x14ac:dyDescent="0.2">
      <c r="A41" s="118"/>
      <c r="B41" s="121" t="s">
        <v>109</v>
      </c>
      <c r="C41" s="113">
        <v>34.175133043057571</v>
      </c>
      <c r="D41" s="115">
        <v>3532</v>
      </c>
      <c r="E41" s="114">
        <v>3797</v>
      </c>
      <c r="F41" s="114">
        <v>3901</v>
      </c>
      <c r="G41" s="114">
        <v>4026</v>
      </c>
      <c r="H41" s="140">
        <v>4013</v>
      </c>
      <c r="I41" s="115">
        <v>-481</v>
      </c>
      <c r="J41" s="116">
        <v>-11.986045352604037</v>
      </c>
    </row>
    <row r="42" spans="1:10" s="110" customFormat="1" ht="13.5" customHeight="1" x14ac:dyDescent="0.2">
      <c r="A42" s="118"/>
      <c r="B42" s="121" t="s">
        <v>110</v>
      </c>
      <c r="C42" s="113">
        <v>22.602805999032412</v>
      </c>
      <c r="D42" s="115">
        <v>2336</v>
      </c>
      <c r="E42" s="114">
        <v>2422</v>
      </c>
      <c r="F42" s="114">
        <v>2471</v>
      </c>
      <c r="G42" s="114">
        <v>2517</v>
      </c>
      <c r="H42" s="140">
        <v>2505</v>
      </c>
      <c r="I42" s="115">
        <v>-169</v>
      </c>
      <c r="J42" s="116">
        <v>-6.7465069860279439</v>
      </c>
    </row>
    <row r="43" spans="1:10" s="110" customFormat="1" ht="13.5" customHeight="1" x14ac:dyDescent="0.2">
      <c r="A43" s="120"/>
      <c r="B43" s="121" t="s">
        <v>111</v>
      </c>
      <c r="C43" s="113">
        <v>26.066763425253992</v>
      </c>
      <c r="D43" s="115">
        <v>2694</v>
      </c>
      <c r="E43" s="114">
        <v>2766</v>
      </c>
      <c r="F43" s="114">
        <v>2755</v>
      </c>
      <c r="G43" s="114">
        <v>2693</v>
      </c>
      <c r="H43" s="140">
        <v>2626</v>
      </c>
      <c r="I43" s="115">
        <v>68</v>
      </c>
      <c r="J43" s="116">
        <v>2.5894897182025893</v>
      </c>
    </row>
    <row r="44" spans="1:10" s="110" customFormat="1" ht="13.5" customHeight="1" x14ac:dyDescent="0.2">
      <c r="A44" s="120"/>
      <c r="B44" s="121" t="s">
        <v>112</v>
      </c>
      <c r="C44" s="113">
        <v>2.5931301402999516</v>
      </c>
      <c r="D44" s="115">
        <v>268</v>
      </c>
      <c r="E44" s="114">
        <v>271</v>
      </c>
      <c r="F44" s="114">
        <v>274</v>
      </c>
      <c r="G44" s="114">
        <v>230</v>
      </c>
      <c r="H44" s="140">
        <v>227</v>
      </c>
      <c r="I44" s="115">
        <v>41</v>
      </c>
      <c r="J44" s="116">
        <v>18.061674008810574</v>
      </c>
    </row>
    <row r="45" spans="1:10" s="110" customFormat="1" ht="13.5" customHeight="1" x14ac:dyDescent="0.2">
      <c r="A45" s="118" t="s">
        <v>113</v>
      </c>
      <c r="B45" s="122" t="s">
        <v>116</v>
      </c>
      <c r="C45" s="113">
        <v>92.4141267537494</v>
      </c>
      <c r="D45" s="115">
        <v>9551</v>
      </c>
      <c r="E45" s="114">
        <v>9986</v>
      </c>
      <c r="F45" s="114">
        <v>10178</v>
      </c>
      <c r="G45" s="114">
        <v>10543</v>
      </c>
      <c r="H45" s="140">
        <v>10250</v>
      </c>
      <c r="I45" s="115">
        <v>-699</v>
      </c>
      <c r="J45" s="116">
        <v>-6.8195121951219511</v>
      </c>
    </row>
    <row r="46" spans="1:10" s="110" customFormat="1" ht="13.5" customHeight="1" x14ac:dyDescent="0.2">
      <c r="A46" s="118"/>
      <c r="B46" s="119" t="s">
        <v>117</v>
      </c>
      <c r="C46" s="113">
        <v>7.2375423318819543</v>
      </c>
      <c r="D46" s="115">
        <v>748</v>
      </c>
      <c r="E46" s="114">
        <v>816</v>
      </c>
      <c r="F46" s="114">
        <v>860</v>
      </c>
      <c r="G46" s="114">
        <v>874</v>
      </c>
      <c r="H46" s="140">
        <v>830</v>
      </c>
      <c r="I46" s="115">
        <v>-82</v>
      </c>
      <c r="J46" s="116">
        <v>-9.8795180722891569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6409</v>
      </c>
      <c r="E48" s="114">
        <v>6754</v>
      </c>
      <c r="F48" s="114">
        <v>6827</v>
      </c>
      <c r="G48" s="114">
        <v>6701</v>
      </c>
      <c r="H48" s="140">
        <v>6519</v>
      </c>
      <c r="I48" s="115">
        <v>-110</v>
      </c>
      <c r="J48" s="116">
        <v>-1.6873753643196809</v>
      </c>
    </row>
    <row r="49" spans="1:12" s="110" customFormat="1" ht="13.5" customHeight="1" x14ac:dyDescent="0.2">
      <c r="A49" s="118" t="s">
        <v>105</v>
      </c>
      <c r="B49" s="119" t="s">
        <v>106</v>
      </c>
      <c r="C49" s="113">
        <v>43.71976907473865</v>
      </c>
      <c r="D49" s="115">
        <v>2802</v>
      </c>
      <c r="E49" s="114">
        <v>2947</v>
      </c>
      <c r="F49" s="114">
        <v>2976</v>
      </c>
      <c r="G49" s="114">
        <v>2930</v>
      </c>
      <c r="H49" s="140">
        <v>2816</v>
      </c>
      <c r="I49" s="115">
        <v>-14</v>
      </c>
      <c r="J49" s="116">
        <v>-0.49715909090909088</v>
      </c>
    </row>
    <row r="50" spans="1:12" s="110" customFormat="1" ht="13.5" customHeight="1" x14ac:dyDescent="0.2">
      <c r="A50" s="120"/>
      <c r="B50" s="119" t="s">
        <v>107</v>
      </c>
      <c r="C50" s="113">
        <v>56.28023092526135</v>
      </c>
      <c r="D50" s="115">
        <v>3607</v>
      </c>
      <c r="E50" s="114">
        <v>3807</v>
      </c>
      <c r="F50" s="114">
        <v>3851</v>
      </c>
      <c r="G50" s="114">
        <v>3771</v>
      </c>
      <c r="H50" s="140">
        <v>3703</v>
      </c>
      <c r="I50" s="115">
        <v>-96</v>
      </c>
      <c r="J50" s="116">
        <v>-2.5924925735889821</v>
      </c>
    </row>
    <row r="51" spans="1:12" s="110" customFormat="1" ht="13.5" customHeight="1" x14ac:dyDescent="0.2">
      <c r="A51" s="118" t="s">
        <v>105</v>
      </c>
      <c r="B51" s="121" t="s">
        <v>108</v>
      </c>
      <c r="C51" s="113">
        <v>11.546263067561242</v>
      </c>
      <c r="D51" s="115">
        <v>740</v>
      </c>
      <c r="E51" s="114">
        <v>872</v>
      </c>
      <c r="F51" s="114">
        <v>932</v>
      </c>
      <c r="G51" s="114">
        <v>834</v>
      </c>
      <c r="H51" s="140">
        <v>817</v>
      </c>
      <c r="I51" s="115">
        <v>-77</v>
      </c>
      <c r="J51" s="116">
        <v>-9.4247246022031828</v>
      </c>
    </row>
    <row r="52" spans="1:12" s="110" customFormat="1" ht="13.5" customHeight="1" x14ac:dyDescent="0.2">
      <c r="A52" s="118"/>
      <c r="B52" s="121" t="s">
        <v>109</v>
      </c>
      <c r="C52" s="113">
        <v>68.232173506007172</v>
      </c>
      <c r="D52" s="115">
        <v>4373</v>
      </c>
      <c r="E52" s="114">
        <v>4552</v>
      </c>
      <c r="F52" s="114">
        <v>4595</v>
      </c>
      <c r="G52" s="114">
        <v>4602</v>
      </c>
      <c r="H52" s="140">
        <v>4513</v>
      </c>
      <c r="I52" s="115">
        <v>-140</v>
      </c>
      <c r="J52" s="116">
        <v>-3.1021493463328165</v>
      </c>
    </row>
    <row r="53" spans="1:12" s="110" customFormat="1" ht="13.5" customHeight="1" x14ac:dyDescent="0.2">
      <c r="A53" s="118"/>
      <c r="B53" s="121" t="s">
        <v>110</v>
      </c>
      <c r="C53" s="113">
        <v>19.207364643470122</v>
      </c>
      <c r="D53" s="115">
        <v>1231</v>
      </c>
      <c r="E53" s="114">
        <v>1259</v>
      </c>
      <c r="F53" s="114">
        <v>1239</v>
      </c>
      <c r="G53" s="114">
        <v>1208</v>
      </c>
      <c r="H53" s="140">
        <v>1135</v>
      </c>
      <c r="I53" s="115">
        <v>96</v>
      </c>
      <c r="J53" s="116">
        <v>8.4581497797356828</v>
      </c>
    </row>
    <row r="54" spans="1:12" s="110" customFormat="1" ht="13.5" customHeight="1" x14ac:dyDescent="0.2">
      <c r="A54" s="120"/>
      <c r="B54" s="121" t="s">
        <v>111</v>
      </c>
      <c r="C54" s="113">
        <v>1.0141987829614605</v>
      </c>
      <c r="D54" s="115">
        <v>65</v>
      </c>
      <c r="E54" s="114">
        <v>71</v>
      </c>
      <c r="F54" s="114">
        <v>61</v>
      </c>
      <c r="G54" s="114">
        <v>57</v>
      </c>
      <c r="H54" s="140">
        <v>54</v>
      </c>
      <c r="I54" s="115">
        <v>11</v>
      </c>
      <c r="J54" s="116">
        <v>20.37037037037037</v>
      </c>
    </row>
    <row r="55" spans="1:12" s="110" customFormat="1" ht="13.5" customHeight="1" x14ac:dyDescent="0.2">
      <c r="A55" s="120"/>
      <c r="B55" s="121" t="s">
        <v>112</v>
      </c>
      <c r="C55" s="113">
        <v>0.24964893119051335</v>
      </c>
      <c r="D55" s="115">
        <v>16</v>
      </c>
      <c r="E55" s="114">
        <v>17</v>
      </c>
      <c r="F55" s="114">
        <v>21</v>
      </c>
      <c r="G55" s="114">
        <v>14</v>
      </c>
      <c r="H55" s="140">
        <v>9</v>
      </c>
      <c r="I55" s="115">
        <v>7</v>
      </c>
      <c r="J55" s="116">
        <v>77.777777777777771</v>
      </c>
    </row>
    <row r="56" spans="1:12" s="110" customFormat="1" ht="13.5" customHeight="1" x14ac:dyDescent="0.2">
      <c r="A56" s="118" t="s">
        <v>113</v>
      </c>
      <c r="B56" s="122" t="s">
        <v>116</v>
      </c>
      <c r="C56" s="113">
        <v>93.431112498049615</v>
      </c>
      <c r="D56" s="115">
        <v>5988</v>
      </c>
      <c r="E56" s="114">
        <v>6323</v>
      </c>
      <c r="F56" s="114">
        <v>6378</v>
      </c>
      <c r="G56" s="114">
        <v>6285</v>
      </c>
      <c r="H56" s="140">
        <v>6129</v>
      </c>
      <c r="I56" s="115">
        <v>-141</v>
      </c>
      <c r="J56" s="116">
        <v>-2.3005384238864415</v>
      </c>
    </row>
    <row r="57" spans="1:12" s="110" customFormat="1" ht="13.5" customHeight="1" x14ac:dyDescent="0.2">
      <c r="A57" s="142"/>
      <c r="B57" s="124" t="s">
        <v>117</v>
      </c>
      <c r="C57" s="125">
        <v>6.5688875019503818</v>
      </c>
      <c r="D57" s="143">
        <v>421</v>
      </c>
      <c r="E57" s="144">
        <v>431</v>
      </c>
      <c r="F57" s="144">
        <v>448</v>
      </c>
      <c r="G57" s="144">
        <v>416</v>
      </c>
      <c r="H57" s="145">
        <v>389</v>
      </c>
      <c r="I57" s="143">
        <v>32</v>
      </c>
      <c r="J57" s="146">
        <v>8.2262210796915163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58660</v>
      </c>
      <c r="E12" s="236">
        <v>58766</v>
      </c>
      <c r="F12" s="114">
        <v>59094</v>
      </c>
      <c r="G12" s="114">
        <v>57908</v>
      </c>
      <c r="H12" s="140">
        <v>57772</v>
      </c>
      <c r="I12" s="115">
        <v>888</v>
      </c>
      <c r="J12" s="116">
        <v>1.5370767846015372</v>
      </c>
    </row>
    <row r="13" spans="1:15" s="110" customFormat="1" ht="12" customHeight="1" x14ac:dyDescent="0.2">
      <c r="A13" s="118" t="s">
        <v>105</v>
      </c>
      <c r="B13" s="119" t="s">
        <v>106</v>
      </c>
      <c r="C13" s="113">
        <v>52.894647118990797</v>
      </c>
      <c r="D13" s="115">
        <v>31028</v>
      </c>
      <c r="E13" s="114">
        <v>31018</v>
      </c>
      <c r="F13" s="114">
        <v>31281</v>
      </c>
      <c r="G13" s="114">
        <v>30671</v>
      </c>
      <c r="H13" s="140">
        <v>30625</v>
      </c>
      <c r="I13" s="115">
        <v>403</v>
      </c>
      <c r="J13" s="116">
        <v>1.3159183673469388</v>
      </c>
    </row>
    <row r="14" spans="1:15" s="110" customFormat="1" ht="12" customHeight="1" x14ac:dyDescent="0.2">
      <c r="A14" s="118"/>
      <c r="B14" s="119" t="s">
        <v>107</v>
      </c>
      <c r="C14" s="113">
        <v>47.105352881009203</v>
      </c>
      <c r="D14" s="115">
        <v>27632</v>
      </c>
      <c r="E14" s="114">
        <v>27748</v>
      </c>
      <c r="F14" s="114">
        <v>27813</v>
      </c>
      <c r="G14" s="114">
        <v>27237</v>
      </c>
      <c r="H14" s="140">
        <v>27147</v>
      </c>
      <c r="I14" s="115">
        <v>485</v>
      </c>
      <c r="J14" s="116">
        <v>1.7865694183519358</v>
      </c>
    </row>
    <row r="15" spans="1:15" s="110" customFormat="1" ht="12" customHeight="1" x14ac:dyDescent="0.2">
      <c r="A15" s="118" t="s">
        <v>105</v>
      </c>
      <c r="B15" s="121" t="s">
        <v>108</v>
      </c>
      <c r="C15" s="113">
        <v>11.331401295601774</v>
      </c>
      <c r="D15" s="115">
        <v>6647</v>
      </c>
      <c r="E15" s="114">
        <v>6831</v>
      </c>
      <c r="F15" s="114">
        <v>7013</v>
      </c>
      <c r="G15" s="114">
        <v>6372</v>
      </c>
      <c r="H15" s="140">
        <v>6525</v>
      </c>
      <c r="I15" s="115">
        <v>122</v>
      </c>
      <c r="J15" s="116">
        <v>1.8697318007662835</v>
      </c>
    </row>
    <row r="16" spans="1:15" s="110" customFormat="1" ht="12" customHeight="1" x14ac:dyDescent="0.2">
      <c r="A16" s="118"/>
      <c r="B16" s="121" t="s">
        <v>109</v>
      </c>
      <c r="C16" s="113">
        <v>65.530173883395847</v>
      </c>
      <c r="D16" s="115">
        <v>38440</v>
      </c>
      <c r="E16" s="114">
        <v>38509</v>
      </c>
      <c r="F16" s="114">
        <v>38766</v>
      </c>
      <c r="G16" s="114">
        <v>38514</v>
      </c>
      <c r="H16" s="140">
        <v>38425</v>
      </c>
      <c r="I16" s="115">
        <v>15</v>
      </c>
      <c r="J16" s="116">
        <v>3.9037085230969423E-2</v>
      </c>
    </row>
    <row r="17" spans="1:10" s="110" customFormat="1" ht="12" customHeight="1" x14ac:dyDescent="0.2">
      <c r="A17" s="118"/>
      <c r="B17" s="121" t="s">
        <v>110</v>
      </c>
      <c r="C17" s="113">
        <v>21.783157176951928</v>
      </c>
      <c r="D17" s="115">
        <v>12778</v>
      </c>
      <c r="E17" s="114">
        <v>12628</v>
      </c>
      <c r="F17" s="114">
        <v>12571</v>
      </c>
      <c r="G17" s="114">
        <v>12304</v>
      </c>
      <c r="H17" s="140">
        <v>12153</v>
      </c>
      <c r="I17" s="115">
        <v>625</v>
      </c>
      <c r="J17" s="116">
        <v>5.1427631037603883</v>
      </c>
    </row>
    <row r="18" spans="1:10" s="110" customFormat="1" ht="12" customHeight="1" x14ac:dyDescent="0.2">
      <c r="A18" s="120"/>
      <c r="B18" s="121" t="s">
        <v>111</v>
      </c>
      <c r="C18" s="113">
        <v>1.3552676440504603</v>
      </c>
      <c r="D18" s="115">
        <v>795</v>
      </c>
      <c r="E18" s="114">
        <v>798</v>
      </c>
      <c r="F18" s="114">
        <v>744</v>
      </c>
      <c r="G18" s="114">
        <v>718</v>
      </c>
      <c r="H18" s="140">
        <v>669</v>
      </c>
      <c r="I18" s="115">
        <v>126</v>
      </c>
      <c r="J18" s="116">
        <v>18.834080717488789</v>
      </c>
    </row>
    <row r="19" spans="1:10" s="110" customFormat="1" ht="12" customHeight="1" x14ac:dyDescent="0.2">
      <c r="A19" s="120"/>
      <c r="B19" s="121" t="s">
        <v>112</v>
      </c>
      <c r="C19" s="113">
        <v>0.44493692465052848</v>
      </c>
      <c r="D19" s="115">
        <v>261</v>
      </c>
      <c r="E19" s="114">
        <v>258</v>
      </c>
      <c r="F19" s="114">
        <v>233</v>
      </c>
      <c r="G19" s="114">
        <v>200</v>
      </c>
      <c r="H19" s="140">
        <v>177</v>
      </c>
      <c r="I19" s="115">
        <v>84</v>
      </c>
      <c r="J19" s="116">
        <v>47.457627118644069</v>
      </c>
    </row>
    <row r="20" spans="1:10" s="110" customFormat="1" ht="12" customHeight="1" x14ac:dyDescent="0.2">
      <c r="A20" s="118" t="s">
        <v>113</v>
      </c>
      <c r="B20" s="119" t="s">
        <v>181</v>
      </c>
      <c r="C20" s="113">
        <v>69.549948857824759</v>
      </c>
      <c r="D20" s="115">
        <v>40798</v>
      </c>
      <c r="E20" s="114">
        <v>40854</v>
      </c>
      <c r="F20" s="114">
        <v>41207</v>
      </c>
      <c r="G20" s="114">
        <v>40246</v>
      </c>
      <c r="H20" s="140">
        <v>40320</v>
      </c>
      <c r="I20" s="115">
        <v>478</v>
      </c>
      <c r="J20" s="116">
        <v>1.185515873015873</v>
      </c>
    </row>
    <row r="21" spans="1:10" s="110" customFormat="1" ht="12" customHeight="1" x14ac:dyDescent="0.2">
      <c r="A21" s="118"/>
      <c r="B21" s="119" t="s">
        <v>182</v>
      </c>
      <c r="C21" s="113">
        <v>30.450051142175248</v>
      </c>
      <c r="D21" s="115">
        <v>17862</v>
      </c>
      <c r="E21" s="114">
        <v>17912</v>
      </c>
      <c r="F21" s="114">
        <v>17887</v>
      </c>
      <c r="G21" s="114">
        <v>17662</v>
      </c>
      <c r="H21" s="140">
        <v>17452</v>
      </c>
      <c r="I21" s="115">
        <v>410</v>
      </c>
      <c r="J21" s="116">
        <v>2.3493009397203757</v>
      </c>
    </row>
    <row r="22" spans="1:10" s="110" customFormat="1" ht="12" customHeight="1" x14ac:dyDescent="0.2">
      <c r="A22" s="118" t="s">
        <v>113</v>
      </c>
      <c r="B22" s="119" t="s">
        <v>116</v>
      </c>
      <c r="C22" s="113">
        <v>90.112512785543814</v>
      </c>
      <c r="D22" s="115">
        <v>52860</v>
      </c>
      <c r="E22" s="114">
        <v>53019</v>
      </c>
      <c r="F22" s="114">
        <v>53351</v>
      </c>
      <c r="G22" s="114">
        <v>52358</v>
      </c>
      <c r="H22" s="140">
        <v>52351</v>
      </c>
      <c r="I22" s="115">
        <v>509</v>
      </c>
      <c r="J22" s="116">
        <v>0.97228324196290428</v>
      </c>
    </row>
    <row r="23" spans="1:10" s="110" customFormat="1" ht="12" customHeight="1" x14ac:dyDescent="0.2">
      <c r="A23" s="118"/>
      <c r="B23" s="119" t="s">
        <v>117</v>
      </c>
      <c r="C23" s="113">
        <v>9.8124786907603134</v>
      </c>
      <c r="D23" s="115">
        <v>5756</v>
      </c>
      <c r="E23" s="114">
        <v>5695</v>
      </c>
      <c r="F23" s="114">
        <v>5697</v>
      </c>
      <c r="G23" s="114">
        <v>5497</v>
      </c>
      <c r="H23" s="140">
        <v>5368</v>
      </c>
      <c r="I23" s="115">
        <v>388</v>
      </c>
      <c r="J23" s="116">
        <v>7.2280178837555891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74602</v>
      </c>
      <c r="E64" s="236">
        <v>74885</v>
      </c>
      <c r="F64" s="236">
        <v>75151</v>
      </c>
      <c r="G64" s="236">
        <v>73623</v>
      </c>
      <c r="H64" s="140">
        <v>73560</v>
      </c>
      <c r="I64" s="115">
        <v>1042</v>
      </c>
      <c r="J64" s="116">
        <v>1.4165307232191409</v>
      </c>
    </row>
    <row r="65" spans="1:12" s="110" customFormat="1" ht="12" customHeight="1" x14ac:dyDescent="0.2">
      <c r="A65" s="118" t="s">
        <v>105</v>
      </c>
      <c r="B65" s="119" t="s">
        <v>106</v>
      </c>
      <c r="C65" s="113">
        <v>53.772016836009762</v>
      </c>
      <c r="D65" s="235">
        <v>40115</v>
      </c>
      <c r="E65" s="236">
        <v>40267</v>
      </c>
      <c r="F65" s="236">
        <v>40590</v>
      </c>
      <c r="G65" s="236">
        <v>39759</v>
      </c>
      <c r="H65" s="140">
        <v>39723</v>
      </c>
      <c r="I65" s="115">
        <v>392</v>
      </c>
      <c r="J65" s="116">
        <v>0.98683382423281218</v>
      </c>
    </row>
    <row r="66" spans="1:12" s="110" customFormat="1" ht="12" customHeight="1" x14ac:dyDescent="0.2">
      <c r="A66" s="118"/>
      <c r="B66" s="119" t="s">
        <v>107</v>
      </c>
      <c r="C66" s="113">
        <v>46.227983163990238</v>
      </c>
      <c r="D66" s="235">
        <v>34487</v>
      </c>
      <c r="E66" s="236">
        <v>34618</v>
      </c>
      <c r="F66" s="236">
        <v>34561</v>
      </c>
      <c r="G66" s="236">
        <v>33864</v>
      </c>
      <c r="H66" s="140">
        <v>33837</v>
      </c>
      <c r="I66" s="115">
        <v>650</v>
      </c>
      <c r="J66" s="116">
        <v>1.9209740816266216</v>
      </c>
    </row>
    <row r="67" spans="1:12" s="110" customFormat="1" ht="12" customHeight="1" x14ac:dyDescent="0.2">
      <c r="A67" s="118" t="s">
        <v>105</v>
      </c>
      <c r="B67" s="121" t="s">
        <v>108</v>
      </c>
      <c r="C67" s="113">
        <v>11.169941824615963</v>
      </c>
      <c r="D67" s="235">
        <v>8333</v>
      </c>
      <c r="E67" s="236">
        <v>8689</v>
      </c>
      <c r="F67" s="236">
        <v>8888</v>
      </c>
      <c r="G67" s="236">
        <v>8097</v>
      </c>
      <c r="H67" s="140">
        <v>8345</v>
      </c>
      <c r="I67" s="115">
        <v>-12</v>
      </c>
      <c r="J67" s="116">
        <v>-0.14379868184541642</v>
      </c>
    </row>
    <row r="68" spans="1:12" s="110" customFormat="1" ht="12" customHeight="1" x14ac:dyDescent="0.2">
      <c r="A68" s="118"/>
      <c r="B68" s="121" t="s">
        <v>109</v>
      </c>
      <c r="C68" s="113">
        <v>65.660438057960917</v>
      </c>
      <c r="D68" s="235">
        <v>48984</v>
      </c>
      <c r="E68" s="236">
        <v>49044</v>
      </c>
      <c r="F68" s="236">
        <v>49232</v>
      </c>
      <c r="G68" s="236">
        <v>48861</v>
      </c>
      <c r="H68" s="140">
        <v>48856</v>
      </c>
      <c r="I68" s="115">
        <v>128</v>
      </c>
      <c r="J68" s="116">
        <v>0.26199443261830685</v>
      </c>
    </row>
    <row r="69" spans="1:12" s="110" customFormat="1" ht="12" customHeight="1" x14ac:dyDescent="0.2">
      <c r="A69" s="118"/>
      <c r="B69" s="121" t="s">
        <v>110</v>
      </c>
      <c r="C69" s="113">
        <v>21.846599286882388</v>
      </c>
      <c r="D69" s="235">
        <v>16298</v>
      </c>
      <c r="E69" s="236">
        <v>16175</v>
      </c>
      <c r="F69" s="236">
        <v>16083</v>
      </c>
      <c r="G69" s="236">
        <v>15779</v>
      </c>
      <c r="H69" s="140">
        <v>15524</v>
      </c>
      <c r="I69" s="115">
        <v>774</v>
      </c>
      <c r="J69" s="116">
        <v>4.9858283947436224</v>
      </c>
    </row>
    <row r="70" spans="1:12" s="110" customFormat="1" ht="12" customHeight="1" x14ac:dyDescent="0.2">
      <c r="A70" s="120"/>
      <c r="B70" s="121" t="s">
        <v>111</v>
      </c>
      <c r="C70" s="113">
        <v>1.3230208305407363</v>
      </c>
      <c r="D70" s="235">
        <v>987</v>
      </c>
      <c r="E70" s="236">
        <v>977</v>
      </c>
      <c r="F70" s="236">
        <v>948</v>
      </c>
      <c r="G70" s="236">
        <v>886</v>
      </c>
      <c r="H70" s="140">
        <v>835</v>
      </c>
      <c r="I70" s="115">
        <v>152</v>
      </c>
      <c r="J70" s="116">
        <v>18.203592814371259</v>
      </c>
    </row>
    <row r="71" spans="1:12" s="110" customFormat="1" ht="12" customHeight="1" x14ac:dyDescent="0.2">
      <c r="A71" s="120"/>
      <c r="B71" s="121" t="s">
        <v>112</v>
      </c>
      <c r="C71" s="113">
        <v>0.41419801077719098</v>
      </c>
      <c r="D71" s="235">
        <v>309</v>
      </c>
      <c r="E71" s="236">
        <v>294</v>
      </c>
      <c r="F71" s="236">
        <v>287</v>
      </c>
      <c r="G71" s="236">
        <v>241</v>
      </c>
      <c r="H71" s="140">
        <v>221</v>
      </c>
      <c r="I71" s="115">
        <v>88</v>
      </c>
      <c r="J71" s="116">
        <v>39.819004524886878</v>
      </c>
    </row>
    <row r="72" spans="1:12" s="110" customFormat="1" ht="12" customHeight="1" x14ac:dyDescent="0.2">
      <c r="A72" s="118" t="s">
        <v>113</v>
      </c>
      <c r="B72" s="119" t="s">
        <v>181</v>
      </c>
      <c r="C72" s="113">
        <v>71.819790354146008</v>
      </c>
      <c r="D72" s="235">
        <v>53579</v>
      </c>
      <c r="E72" s="236">
        <v>53842</v>
      </c>
      <c r="F72" s="236">
        <v>54215</v>
      </c>
      <c r="G72" s="236">
        <v>52993</v>
      </c>
      <c r="H72" s="140">
        <v>53213</v>
      </c>
      <c r="I72" s="115">
        <v>366</v>
      </c>
      <c r="J72" s="116">
        <v>0.68780185293067486</v>
      </c>
    </row>
    <row r="73" spans="1:12" s="110" customFormat="1" ht="12" customHeight="1" x14ac:dyDescent="0.2">
      <c r="A73" s="118"/>
      <c r="B73" s="119" t="s">
        <v>182</v>
      </c>
      <c r="C73" s="113">
        <v>28.180209645853999</v>
      </c>
      <c r="D73" s="115">
        <v>21023</v>
      </c>
      <c r="E73" s="114">
        <v>21043</v>
      </c>
      <c r="F73" s="114">
        <v>20936</v>
      </c>
      <c r="G73" s="114">
        <v>20630</v>
      </c>
      <c r="H73" s="140">
        <v>20347</v>
      </c>
      <c r="I73" s="115">
        <v>676</v>
      </c>
      <c r="J73" s="116">
        <v>3.3223571042414117</v>
      </c>
    </row>
    <row r="74" spans="1:12" s="110" customFormat="1" ht="12" customHeight="1" x14ac:dyDescent="0.2">
      <c r="A74" s="118" t="s">
        <v>113</v>
      </c>
      <c r="B74" s="119" t="s">
        <v>116</v>
      </c>
      <c r="C74" s="113">
        <v>92.634245730677463</v>
      </c>
      <c r="D74" s="115">
        <v>69107</v>
      </c>
      <c r="E74" s="114">
        <v>69492</v>
      </c>
      <c r="F74" s="114">
        <v>69785</v>
      </c>
      <c r="G74" s="114">
        <v>68487</v>
      </c>
      <c r="H74" s="140">
        <v>68552</v>
      </c>
      <c r="I74" s="115">
        <v>555</v>
      </c>
      <c r="J74" s="116">
        <v>0.80960438790990785</v>
      </c>
    </row>
    <row r="75" spans="1:12" s="110" customFormat="1" ht="12" customHeight="1" x14ac:dyDescent="0.2">
      <c r="A75" s="142"/>
      <c r="B75" s="124" t="s">
        <v>117</v>
      </c>
      <c r="C75" s="125">
        <v>7.3081150639393044</v>
      </c>
      <c r="D75" s="143">
        <v>5452</v>
      </c>
      <c r="E75" s="144">
        <v>5349</v>
      </c>
      <c r="F75" s="144">
        <v>5323</v>
      </c>
      <c r="G75" s="144">
        <v>5088</v>
      </c>
      <c r="H75" s="145">
        <v>4962</v>
      </c>
      <c r="I75" s="143">
        <v>490</v>
      </c>
      <c r="J75" s="146">
        <v>9.8750503829101177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58660</v>
      </c>
      <c r="G11" s="114">
        <v>58766</v>
      </c>
      <c r="H11" s="114">
        <v>59094</v>
      </c>
      <c r="I11" s="114">
        <v>57908</v>
      </c>
      <c r="J11" s="140">
        <v>57772</v>
      </c>
      <c r="K11" s="114">
        <v>888</v>
      </c>
      <c r="L11" s="116">
        <v>1.5370767846015372</v>
      </c>
    </row>
    <row r="12" spans="1:17" s="110" customFormat="1" ht="24.95" customHeight="1" x14ac:dyDescent="0.2">
      <c r="A12" s="604" t="s">
        <v>185</v>
      </c>
      <c r="B12" s="605"/>
      <c r="C12" s="605"/>
      <c r="D12" s="606"/>
      <c r="E12" s="113">
        <v>52.894647118990797</v>
      </c>
      <c r="F12" s="115">
        <v>31028</v>
      </c>
      <c r="G12" s="114">
        <v>31018</v>
      </c>
      <c r="H12" s="114">
        <v>31281</v>
      </c>
      <c r="I12" s="114">
        <v>30671</v>
      </c>
      <c r="J12" s="140">
        <v>30625</v>
      </c>
      <c r="K12" s="114">
        <v>403</v>
      </c>
      <c r="L12" s="116">
        <v>1.3159183673469388</v>
      </c>
    </row>
    <row r="13" spans="1:17" s="110" customFormat="1" ht="15" customHeight="1" x14ac:dyDescent="0.2">
      <c r="A13" s="120"/>
      <c r="B13" s="612" t="s">
        <v>107</v>
      </c>
      <c r="C13" s="612"/>
      <c r="E13" s="113">
        <v>47.105352881009203</v>
      </c>
      <c r="F13" s="115">
        <v>27632</v>
      </c>
      <c r="G13" s="114">
        <v>27748</v>
      </c>
      <c r="H13" s="114">
        <v>27813</v>
      </c>
      <c r="I13" s="114">
        <v>27237</v>
      </c>
      <c r="J13" s="140">
        <v>27147</v>
      </c>
      <c r="K13" s="114">
        <v>485</v>
      </c>
      <c r="L13" s="116">
        <v>1.7865694183519358</v>
      </c>
    </row>
    <row r="14" spans="1:17" s="110" customFormat="1" ht="24.95" customHeight="1" x14ac:dyDescent="0.2">
      <c r="A14" s="604" t="s">
        <v>186</v>
      </c>
      <c r="B14" s="605"/>
      <c r="C14" s="605"/>
      <c r="D14" s="606"/>
      <c r="E14" s="113">
        <v>11.331401295601774</v>
      </c>
      <c r="F14" s="115">
        <v>6647</v>
      </c>
      <c r="G14" s="114">
        <v>6831</v>
      </c>
      <c r="H14" s="114">
        <v>7013</v>
      </c>
      <c r="I14" s="114">
        <v>6372</v>
      </c>
      <c r="J14" s="140">
        <v>6525</v>
      </c>
      <c r="K14" s="114">
        <v>122</v>
      </c>
      <c r="L14" s="116">
        <v>1.8697318007662835</v>
      </c>
    </row>
    <row r="15" spans="1:17" s="110" customFormat="1" ht="15" customHeight="1" x14ac:dyDescent="0.2">
      <c r="A15" s="120"/>
      <c r="B15" s="119"/>
      <c r="C15" s="258" t="s">
        <v>106</v>
      </c>
      <c r="E15" s="113">
        <v>58.417331126824131</v>
      </c>
      <c r="F15" s="115">
        <v>3883</v>
      </c>
      <c r="G15" s="114">
        <v>3955</v>
      </c>
      <c r="H15" s="114">
        <v>4087</v>
      </c>
      <c r="I15" s="114">
        <v>3709</v>
      </c>
      <c r="J15" s="140">
        <v>3783</v>
      </c>
      <c r="K15" s="114">
        <v>100</v>
      </c>
      <c r="L15" s="116">
        <v>2.6434047052603753</v>
      </c>
    </row>
    <row r="16" spans="1:17" s="110" customFormat="1" ht="15" customHeight="1" x14ac:dyDescent="0.2">
      <c r="A16" s="120"/>
      <c r="B16" s="119"/>
      <c r="C16" s="258" t="s">
        <v>107</v>
      </c>
      <c r="E16" s="113">
        <v>41.582668873175869</v>
      </c>
      <c r="F16" s="115">
        <v>2764</v>
      </c>
      <c r="G16" s="114">
        <v>2876</v>
      </c>
      <c r="H16" s="114">
        <v>2926</v>
      </c>
      <c r="I16" s="114">
        <v>2663</v>
      </c>
      <c r="J16" s="140">
        <v>2742</v>
      </c>
      <c r="K16" s="114">
        <v>22</v>
      </c>
      <c r="L16" s="116">
        <v>0.80233406272793584</v>
      </c>
    </row>
    <row r="17" spans="1:12" s="110" customFormat="1" ht="15" customHeight="1" x14ac:dyDescent="0.2">
      <c r="A17" s="120"/>
      <c r="B17" s="121" t="s">
        <v>109</v>
      </c>
      <c r="C17" s="258"/>
      <c r="E17" s="113">
        <v>65.530173883395847</v>
      </c>
      <c r="F17" s="115">
        <v>38440</v>
      </c>
      <c r="G17" s="114">
        <v>38509</v>
      </c>
      <c r="H17" s="114">
        <v>38766</v>
      </c>
      <c r="I17" s="114">
        <v>38514</v>
      </c>
      <c r="J17" s="140">
        <v>38425</v>
      </c>
      <c r="K17" s="114">
        <v>15</v>
      </c>
      <c r="L17" s="116">
        <v>3.9037085230969423E-2</v>
      </c>
    </row>
    <row r="18" spans="1:12" s="110" customFormat="1" ht="15" customHeight="1" x14ac:dyDescent="0.2">
      <c r="A18" s="120"/>
      <c r="B18" s="119"/>
      <c r="C18" s="258" t="s">
        <v>106</v>
      </c>
      <c r="E18" s="113">
        <v>52.869406867845996</v>
      </c>
      <c r="F18" s="115">
        <v>20323</v>
      </c>
      <c r="G18" s="114">
        <v>20282</v>
      </c>
      <c r="H18" s="114">
        <v>20441</v>
      </c>
      <c r="I18" s="114">
        <v>20363</v>
      </c>
      <c r="J18" s="140">
        <v>20316</v>
      </c>
      <c r="K18" s="114">
        <v>7</v>
      </c>
      <c r="L18" s="116">
        <v>3.4455601496357548E-2</v>
      </c>
    </row>
    <row r="19" spans="1:12" s="110" customFormat="1" ht="15" customHeight="1" x14ac:dyDescent="0.2">
      <c r="A19" s="120"/>
      <c r="B19" s="119"/>
      <c r="C19" s="258" t="s">
        <v>107</v>
      </c>
      <c r="E19" s="113">
        <v>47.130593132154004</v>
      </c>
      <c r="F19" s="115">
        <v>18117</v>
      </c>
      <c r="G19" s="114">
        <v>18227</v>
      </c>
      <c r="H19" s="114">
        <v>18325</v>
      </c>
      <c r="I19" s="114">
        <v>18151</v>
      </c>
      <c r="J19" s="140">
        <v>18109</v>
      </c>
      <c r="K19" s="114">
        <v>8</v>
      </c>
      <c r="L19" s="116">
        <v>4.4176928599039149E-2</v>
      </c>
    </row>
    <row r="20" spans="1:12" s="110" customFormat="1" ht="15" customHeight="1" x14ac:dyDescent="0.2">
      <c r="A20" s="120"/>
      <c r="B20" s="121" t="s">
        <v>110</v>
      </c>
      <c r="C20" s="258"/>
      <c r="E20" s="113">
        <v>21.783157176951928</v>
      </c>
      <c r="F20" s="115">
        <v>12778</v>
      </c>
      <c r="G20" s="114">
        <v>12628</v>
      </c>
      <c r="H20" s="114">
        <v>12571</v>
      </c>
      <c r="I20" s="114">
        <v>12304</v>
      </c>
      <c r="J20" s="140">
        <v>12153</v>
      </c>
      <c r="K20" s="114">
        <v>625</v>
      </c>
      <c r="L20" s="116">
        <v>5.1427631037603883</v>
      </c>
    </row>
    <row r="21" spans="1:12" s="110" customFormat="1" ht="15" customHeight="1" x14ac:dyDescent="0.2">
      <c r="A21" s="120"/>
      <c r="B21" s="119"/>
      <c r="C21" s="258" t="s">
        <v>106</v>
      </c>
      <c r="E21" s="113">
        <v>49.796525277821253</v>
      </c>
      <c r="F21" s="115">
        <v>6363</v>
      </c>
      <c r="G21" s="114">
        <v>6304</v>
      </c>
      <c r="H21" s="114">
        <v>6293</v>
      </c>
      <c r="I21" s="114">
        <v>6157</v>
      </c>
      <c r="J21" s="140">
        <v>6101</v>
      </c>
      <c r="K21" s="114">
        <v>262</v>
      </c>
      <c r="L21" s="116">
        <v>4.2943779708244554</v>
      </c>
    </row>
    <row r="22" spans="1:12" s="110" customFormat="1" ht="15" customHeight="1" x14ac:dyDescent="0.2">
      <c r="A22" s="120"/>
      <c r="B22" s="119"/>
      <c r="C22" s="258" t="s">
        <v>107</v>
      </c>
      <c r="E22" s="113">
        <v>50.203474722178747</v>
      </c>
      <c r="F22" s="115">
        <v>6415</v>
      </c>
      <c r="G22" s="114">
        <v>6324</v>
      </c>
      <c r="H22" s="114">
        <v>6278</v>
      </c>
      <c r="I22" s="114">
        <v>6147</v>
      </c>
      <c r="J22" s="140">
        <v>6052</v>
      </c>
      <c r="K22" s="114">
        <v>363</v>
      </c>
      <c r="L22" s="116">
        <v>5.9980171844018511</v>
      </c>
    </row>
    <row r="23" spans="1:12" s="110" customFormat="1" ht="15" customHeight="1" x14ac:dyDescent="0.2">
      <c r="A23" s="120"/>
      <c r="B23" s="121" t="s">
        <v>111</v>
      </c>
      <c r="C23" s="258"/>
      <c r="E23" s="113">
        <v>1.3552676440504603</v>
      </c>
      <c r="F23" s="115">
        <v>795</v>
      </c>
      <c r="G23" s="114">
        <v>798</v>
      </c>
      <c r="H23" s="114">
        <v>744</v>
      </c>
      <c r="I23" s="114">
        <v>718</v>
      </c>
      <c r="J23" s="140">
        <v>669</v>
      </c>
      <c r="K23" s="114">
        <v>126</v>
      </c>
      <c r="L23" s="116">
        <v>18.834080717488789</v>
      </c>
    </row>
    <row r="24" spans="1:12" s="110" customFormat="1" ht="15" customHeight="1" x14ac:dyDescent="0.2">
      <c r="A24" s="120"/>
      <c r="B24" s="119"/>
      <c r="C24" s="258" t="s">
        <v>106</v>
      </c>
      <c r="E24" s="113">
        <v>57.735849056603776</v>
      </c>
      <c r="F24" s="115">
        <v>459</v>
      </c>
      <c r="G24" s="114">
        <v>477</v>
      </c>
      <c r="H24" s="114">
        <v>460</v>
      </c>
      <c r="I24" s="114">
        <v>442</v>
      </c>
      <c r="J24" s="140">
        <v>425</v>
      </c>
      <c r="K24" s="114">
        <v>34</v>
      </c>
      <c r="L24" s="116">
        <v>8</v>
      </c>
    </row>
    <row r="25" spans="1:12" s="110" customFormat="1" ht="15" customHeight="1" x14ac:dyDescent="0.2">
      <c r="A25" s="120"/>
      <c r="B25" s="119"/>
      <c r="C25" s="258" t="s">
        <v>107</v>
      </c>
      <c r="E25" s="113">
        <v>42.264150943396224</v>
      </c>
      <c r="F25" s="115">
        <v>336</v>
      </c>
      <c r="G25" s="114">
        <v>321</v>
      </c>
      <c r="H25" s="114">
        <v>284</v>
      </c>
      <c r="I25" s="114">
        <v>276</v>
      </c>
      <c r="J25" s="140">
        <v>244</v>
      </c>
      <c r="K25" s="114">
        <v>92</v>
      </c>
      <c r="L25" s="116">
        <v>37.704918032786885</v>
      </c>
    </row>
    <row r="26" spans="1:12" s="110" customFormat="1" ht="15" customHeight="1" x14ac:dyDescent="0.2">
      <c r="A26" s="120"/>
      <c r="C26" s="121" t="s">
        <v>187</v>
      </c>
      <c r="D26" s="110" t="s">
        <v>188</v>
      </c>
      <c r="E26" s="113">
        <v>0.44493692465052848</v>
      </c>
      <c r="F26" s="115">
        <v>261</v>
      </c>
      <c r="G26" s="114">
        <v>258</v>
      </c>
      <c r="H26" s="114">
        <v>233</v>
      </c>
      <c r="I26" s="114">
        <v>200</v>
      </c>
      <c r="J26" s="140">
        <v>177</v>
      </c>
      <c r="K26" s="114">
        <v>84</v>
      </c>
      <c r="L26" s="116">
        <v>47.457627118644069</v>
      </c>
    </row>
    <row r="27" spans="1:12" s="110" customFormat="1" ht="15" customHeight="1" x14ac:dyDescent="0.2">
      <c r="A27" s="120"/>
      <c r="B27" s="119"/>
      <c r="D27" s="259" t="s">
        <v>106</v>
      </c>
      <c r="E27" s="113">
        <v>47.509578544061306</v>
      </c>
      <c r="F27" s="115">
        <v>124</v>
      </c>
      <c r="G27" s="114">
        <v>127</v>
      </c>
      <c r="H27" s="114">
        <v>131</v>
      </c>
      <c r="I27" s="114">
        <v>107</v>
      </c>
      <c r="J27" s="140">
        <v>105</v>
      </c>
      <c r="K27" s="114">
        <v>19</v>
      </c>
      <c r="L27" s="116">
        <v>18.095238095238095</v>
      </c>
    </row>
    <row r="28" spans="1:12" s="110" customFormat="1" ht="15" customHeight="1" x14ac:dyDescent="0.2">
      <c r="A28" s="120"/>
      <c r="B28" s="119"/>
      <c r="D28" s="259" t="s">
        <v>107</v>
      </c>
      <c r="E28" s="113">
        <v>52.490421455938694</v>
      </c>
      <c r="F28" s="115">
        <v>137</v>
      </c>
      <c r="G28" s="114">
        <v>131</v>
      </c>
      <c r="H28" s="114">
        <v>102</v>
      </c>
      <c r="I28" s="114">
        <v>93</v>
      </c>
      <c r="J28" s="140">
        <v>72</v>
      </c>
      <c r="K28" s="114">
        <v>65</v>
      </c>
      <c r="L28" s="116">
        <v>90.277777777777771</v>
      </c>
    </row>
    <row r="29" spans="1:12" s="110" customFormat="1" ht="24.95" customHeight="1" x14ac:dyDescent="0.2">
      <c r="A29" s="604" t="s">
        <v>189</v>
      </c>
      <c r="B29" s="605"/>
      <c r="C29" s="605"/>
      <c r="D29" s="606"/>
      <c r="E29" s="113">
        <v>90.112512785543814</v>
      </c>
      <c r="F29" s="115">
        <v>52860</v>
      </c>
      <c r="G29" s="114">
        <v>53019</v>
      </c>
      <c r="H29" s="114">
        <v>53351</v>
      </c>
      <c r="I29" s="114">
        <v>52358</v>
      </c>
      <c r="J29" s="140">
        <v>52351</v>
      </c>
      <c r="K29" s="114">
        <v>509</v>
      </c>
      <c r="L29" s="116">
        <v>0.97228324196290428</v>
      </c>
    </row>
    <row r="30" spans="1:12" s="110" customFormat="1" ht="15" customHeight="1" x14ac:dyDescent="0.2">
      <c r="A30" s="120"/>
      <c r="B30" s="119"/>
      <c r="C30" s="258" t="s">
        <v>106</v>
      </c>
      <c r="E30" s="113">
        <v>51.840711312902002</v>
      </c>
      <c r="F30" s="115">
        <v>27403</v>
      </c>
      <c r="G30" s="114">
        <v>27444</v>
      </c>
      <c r="H30" s="114">
        <v>27695</v>
      </c>
      <c r="I30" s="114">
        <v>27229</v>
      </c>
      <c r="J30" s="140">
        <v>27281</v>
      </c>
      <c r="K30" s="114">
        <v>122</v>
      </c>
      <c r="L30" s="116">
        <v>0.44719768336937793</v>
      </c>
    </row>
    <row r="31" spans="1:12" s="110" customFormat="1" ht="15" customHeight="1" x14ac:dyDescent="0.2">
      <c r="A31" s="120"/>
      <c r="B31" s="119"/>
      <c r="C31" s="258" t="s">
        <v>107</v>
      </c>
      <c r="E31" s="113">
        <v>48.159288687097998</v>
      </c>
      <c r="F31" s="115">
        <v>25457</v>
      </c>
      <c r="G31" s="114">
        <v>25575</v>
      </c>
      <c r="H31" s="114">
        <v>25656</v>
      </c>
      <c r="I31" s="114">
        <v>25129</v>
      </c>
      <c r="J31" s="140">
        <v>25070</v>
      </c>
      <c r="K31" s="114">
        <v>387</v>
      </c>
      <c r="L31" s="116">
        <v>1.5436777024331871</v>
      </c>
    </row>
    <row r="32" spans="1:12" s="110" customFormat="1" ht="15" customHeight="1" x14ac:dyDescent="0.2">
      <c r="A32" s="120"/>
      <c r="B32" s="119" t="s">
        <v>117</v>
      </c>
      <c r="C32" s="258"/>
      <c r="E32" s="113">
        <v>9.8124786907603134</v>
      </c>
      <c r="F32" s="115">
        <v>5756</v>
      </c>
      <c r="G32" s="114">
        <v>5695</v>
      </c>
      <c r="H32" s="114">
        <v>5697</v>
      </c>
      <c r="I32" s="114">
        <v>5497</v>
      </c>
      <c r="J32" s="140">
        <v>5368</v>
      </c>
      <c r="K32" s="114">
        <v>388</v>
      </c>
      <c r="L32" s="116">
        <v>7.2280178837555891</v>
      </c>
    </row>
    <row r="33" spans="1:12" s="110" customFormat="1" ht="15" customHeight="1" x14ac:dyDescent="0.2">
      <c r="A33" s="120"/>
      <c r="B33" s="119"/>
      <c r="C33" s="258" t="s">
        <v>106</v>
      </c>
      <c r="E33" s="113">
        <v>62.47394023627519</v>
      </c>
      <c r="F33" s="115">
        <v>3596</v>
      </c>
      <c r="G33" s="114">
        <v>3537</v>
      </c>
      <c r="H33" s="114">
        <v>3555</v>
      </c>
      <c r="I33" s="114">
        <v>3404</v>
      </c>
      <c r="J33" s="140">
        <v>3305</v>
      </c>
      <c r="K33" s="114">
        <v>291</v>
      </c>
      <c r="L33" s="116">
        <v>8.8048411497730719</v>
      </c>
    </row>
    <row r="34" spans="1:12" s="110" customFormat="1" ht="15" customHeight="1" x14ac:dyDescent="0.2">
      <c r="A34" s="120"/>
      <c r="B34" s="119"/>
      <c r="C34" s="258" t="s">
        <v>107</v>
      </c>
      <c r="E34" s="113">
        <v>37.52605976372481</v>
      </c>
      <c r="F34" s="115">
        <v>2160</v>
      </c>
      <c r="G34" s="114">
        <v>2158</v>
      </c>
      <c r="H34" s="114">
        <v>2142</v>
      </c>
      <c r="I34" s="114">
        <v>2093</v>
      </c>
      <c r="J34" s="140">
        <v>2063</v>
      </c>
      <c r="K34" s="114">
        <v>97</v>
      </c>
      <c r="L34" s="116">
        <v>4.7018904507998061</v>
      </c>
    </row>
    <row r="35" spans="1:12" s="110" customFormat="1" ht="24.95" customHeight="1" x14ac:dyDescent="0.2">
      <c r="A35" s="604" t="s">
        <v>190</v>
      </c>
      <c r="B35" s="605"/>
      <c r="C35" s="605"/>
      <c r="D35" s="606"/>
      <c r="E35" s="113">
        <v>69.549948857824759</v>
      </c>
      <c r="F35" s="115">
        <v>40798</v>
      </c>
      <c r="G35" s="114">
        <v>40854</v>
      </c>
      <c r="H35" s="114">
        <v>41207</v>
      </c>
      <c r="I35" s="114">
        <v>40246</v>
      </c>
      <c r="J35" s="140">
        <v>40320</v>
      </c>
      <c r="K35" s="114">
        <v>478</v>
      </c>
      <c r="L35" s="116">
        <v>1.185515873015873</v>
      </c>
    </row>
    <row r="36" spans="1:12" s="110" customFormat="1" ht="15" customHeight="1" x14ac:dyDescent="0.2">
      <c r="A36" s="120"/>
      <c r="B36" s="119"/>
      <c r="C36" s="258" t="s">
        <v>106</v>
      </c>
      <c r="E36" s="113">
        <v>67.978822491298587</v>
      </c>
      <c r="F36" s="115">
        <v>27734</v>
      </c>
      <c r="G36" s="114">
        <v>27720</v>
      </c>
      <c r="H36" s="114">
        <v>28020</v>
      </c>
      <c r="I36" s="114">
        <v>27432</v>
      </c>
      <c r="J36" s="140">
        <v>27429</v>
      </c>
      <c r="K36" s="114">
        <v>305</v>
      </c>
      <c r="L36" s="116">
        <v>1.1119617922636627</v>
      </c>
    </row>
    <row r="37" spans="1:12" s="110" customFormat="1" ht="15" customHeight="1" x14ac:dyDescent="0.2">
      <c r="A37" s="120"/>
      <c r="B37" s="119"/>
      <c r="C37" s="258" t="s">
        <v>107</v>
      </c>
      <c r="E37" s="113">
        <v>32.021177508701406</v>
      </c>
      <c r="F37" s="115">
        <v>13064</v>
      </c>
      <c r="G37" s="114">
        <v>13134</v>
      </c>
      <c r="H37" s="114">
        <v>13187</v>
      </c>
      <c r="I37" s="114">
        <v>12814</v>
      </c>
      <c r="J37" s="140">
        <v>12891</v>
      </c>
      <c r="K37" s="114">
        <v>173</v>
      </c>
      <c r="L37" s="116">
        <v>1.3420215654332479</v>
      </c>
    </row>
    <row r="38" spans="1:12" s="110" customFormat="1" ht="15" customHeight="1" x14ac:dyDescent="0.2">
      <c r="A38" s="120"/>
      <c r="B38" s="119" t="s">
        <v>182</v>
      </c>
      <c r="C38" s="258"/>
      <c r="E38" s="113">
        <v>30.450051142175248</v>
      </c>
      <c r="F38" s="115">
        <v>17862</v>
      </c>
      <c r="G38" s="114">
        <v>17912</v>
      </c>
      <c r="H38" s="114">
        <v>17887</v>
      </c>
      <c r="I38" s="114">
        <v>17662</v>
      </c>
      <c r="J38" s="140">
        <v>17452</v>
      </c>
      <c r="K38" s="114">
        <v>410</v>
      </c>
      <c r="L38" s="116">
        <v>2.3493009397203757</v>
      </c>
    </row>
    <row r="39" spans="1:12" s="110" customFormat="1" ht="15" customHeight="1" x14ac:dyDescent="0.2">
      <c r="A39" s="120"/>
      <c r="B39" s="119"/>
      <c r="C39" s="258" t="s">
        <v>106</v>
      </c>
      <c r="E39" s="113">
        <v>18.441383943567349</v>
      </c>
      <c r="F39" s="115">
        <v>3294</v>
      </c>
      <c r="G39" s="114">
        <v>3298</v>
      </c>
      <c r="H39" s="114">
        <v>3261</v>
      </c>
      <c r="I39" s="114">
        <v>3239</v>
      </c>
      <c r="J39" s="140">
        <v>3196</v>
      </c>
      <c r="K39" s="114">
        <v>98</v>
      </c>
      <c r="L39" s="116">
        <v>3.0663329161451816</v>
      </c>
    </row>
    <row r="40" spans="1:12" s="110" customFormat="1" ht="15" customHeight="1" x14ac:dyDescent="0.2">
      <c r="A40" s="120"/>
      <c r="B40" s="119"/>
      <c r="C40" s="258" t="s">
        <v>107</v>
      </c>
      <c r="E40" s="113">
        <v>81.558616056432655</v>
      </c>
      <c r="F40" s="115">
        <v>14568</v>
      </c>
      <c r="G40" s="114">
        <v>14614</v>
      </c>
      <c r="H40" s="114">
        <v>14626</v>
      </c>
      <c r="I40" s="114">
        <v>14423</v>
      </c>
      <c r="J40" s="140">
        <v>14256</v>
      </c>
      <c r="K40" s="114">
        <v>312</v>
      </c>
      <c r="L40" s="116">
        <v>2.1885521885521886</v>
      </c>
    </row>
    <row r="41" spans="1:12" s="110" customFormat="1" ht="24.75" customHeight="1" x14ac:dyDescent="0.2">
      <c r="A41" s="604" t="s">
        <v>518</v>
      </c>
      <c r="B41" s="605"/>
      <c r="C41" s="605"/>
      <c r="D41" s="606"/>
      <c r="E41" s="113">
        <v>5</v>
      </c>
      <c r="F41" s="115">
        <v>2933</v>
      </c>
      <c r="G41" s="114">
        <v>3238</v>
      </c>
      <c r="H41" s="114">
        <v>3297</v>
      </c>
      <c r="I41" s="114">
        <v>2669</v>
      </c>
      <c r="J41" s="140">
        <v>2953</v>
      </c>
      <c r="K41" s="114">
        <v>-20</v>
      </c>
      <c r="L41" s="116">
        <v>-0.67727734507280735</v>
      </c>
    </row>
    <row r="42" spans="1:12" s="110" customFormat="1" ht="15" customHeight="1" x14ac:dyDescent="0.2">
      <c r="A42" s="120"/>
      <c r="B42" s="119"/>
      <c r="C42" s="258" t="s">
        <v>106</v>
      </c>
      <c r="E42" s="113">
        <v>58.029321513808384</v>
      </c>
      <c r="F42" s="115">
        <v>1702</v>
      </c>
      <c r="G42" s="114">
        <v>1916</v>
      </c>
      <c r="H42" s="114">
        <v>1960</v>
      </c>
      <c r="I42" s="114">
        <v>1566</v>
      </c>
      <c r="J42" s="140">
        <v>1715</v>
      </c>
      <c r="K42" s="114">
        <v>-13</v>
      </c>
      <c r="L42" s="116">
        <v>-0.75801749271137031</v>
      </c>
    </row>
    <row r="43" spans="1:12" s="110" customFormat="1" ht="15" customHeight="1" x14ac:dyDescent="0.2">
      <c r="A43" s="123"/>
      <c r="B43" s="124"/>
      <c r="C43" s="260" t="s">
        <v>107</v>
      </c>
      <c r="D43" s="261"/>
      <c r="E43" s="125">
        <v>41.970678486191616</v>
      </c>
      <c r="F43" s="143">
        <v>1231</v>
      </c>
      <c r="G43" s="144">
        <v>1322</v>
      </c>
      <c r="H43" s="144">
        <v>1337</v>
      </c>
      <c r="I43" s="144">
        <v>1103</v>
      </c>
      <c r="J43" s="145">
        <v>1238</v>
      </c>
      <c r="K43" s="144">
        <v>-7</v>
      </c>
      <c r="L43" s="146">
        <v>-0.56542810985460423</v>
      </c>
    </row>
    <row r="44" spans="1:12" s="110" customFormat="1" ht="45.75" customHeight="1" x14ac:dyDescent="0.2">
      <c r="A44" s="604" t="s">
        <v>191</v>
      </c>
      <c r="B44" s="605"/>
      <c r="C44" s="605"/>
      <c r="D44" s="606"/>
      <c r="E44" s="113">
        <v>2.023525400613706</v>
      </c>
      <c r="F44" s="115">
        <v>1187</v>
      </c>
      <c r="G44" s="114">
        <v>1187</v>
      </c>
      <c r="H44" s="114">
        <v>1200</v>
      </c>
      <c r="I44" s="114">
        <v>1169</v>
      </c>
      <c r="J44" s="140">
        <v>1170</v>
      </c>
      <c r="K44" s="114">
        <v>17</v>
      </c>
      <c r="L44" s="116">
        <v>1.4529914529914529</v>
      </c>
    </row>
    <row r="45" spans="1:12" s="110" customFormat="1" ht="15" customHeight="1" x14ac:dyDescent="0.2">
      <c r="A45" s="120"/>
      <c r="B45" s="119"/>
      <c r="C45" s="258" t="s">
        <v>106</v>
      </c>
      <c r="E45" s="113">
        <v>61.078348778433025</v>
      </c>
      <c r="F45" s="115">
        <v>725</v>
      </c>
      <c r="G45" s="114">
        <v>729</v>
      </c>
      <c r="H45" s="114">
        <v>743</v>
      </c>
      <c r="I45" s="114">
        <v>723</v>
      </c>
      <c r="J45" s="140">
        <v>725</v>
      </c>
      <c r="K45" s="114">
        <v>0</v>
      </c>
      <c r="L45" s="116">
        <v>0</v>
      </c>
    </row>
    <row r="46" spans="1:12" s="110" customFormat="1" ht="15" customHeight="1" x14ac:dyDescent="0.2">
      <c r="A46" s="123"/>
      <c r="B46" s="124"/>
      <c r="C46" s="260" t="s">
        <v>107</v>
      </c>
      <c r="D46" s="261"/>
      <c r="E46" s="125">
        <v>38.921651221566975</v>
      </c>
      <c r="F46" s="143">
        <v>462</v>
      </c>
      <c r="G46" s="144">
        <v>458</v>
      </c>
      <c r="H46" s="144">
        <v>457</v>
      </c>
      <c r="I46" s="144">
        <v>446</v>
      </c>
      <c r="J46" s="145">
        <v>445</v>
      </c>
      <c r="K46" s="144">
        <v>17</v>
      </c>
      <c r="L46" s="146">
        <v>3.8202247191011236</v>
      </c>
    </row>
    <row r="47" spans="1:12" s="110" customFormat="1" ht="39" customHeight="1" x14ac:dyDescent="0.2">
      <c r="A47" s="604" t="s">
        <v>519</v>
      </c>
      <c r="B47" s="607"/>
      <c r="C47" s="607"/>
      <c r="D47" s="608"/>
      <c r="E47" s="113">
        <v>0.25400613706102965</v>
      </c>
      <c r="F47" s="115">
        <v>149</v>
      </c>
      <c r="G47" s="114">
        <v>149</v>
      </c>
      <c r="H47" s="114">
        <v>134</v>
      </c>
      <c r="I47" s="114">
        <v>132</v>
      </c>
      <c r="J47" s="140">
        <v>145</v>
      </c>
      <c r="K47" s="114">
        <v>4</v>
      </c>
      <c r="L47" s="116">
        <v>2.7586206896551726</v>
      </c>
    </row>
    <row r="48" spans="1:12" s="110" customFormat="1" ht="15" customHeight="1" x14ac:dyDescent="0.2">
      <c r="A48" s="120"/>
      <c r="B48" s="119"/>
      <c r="C48" s="258" t="s">
        <v>106</v>
      </c>
      <c r="E48" s="113">
        <v>36.241610738255034</v>
      </c>
      <c r="F48" s="115">
        <v>54</v>
      </c>
      <c r="G48" s="114">
        <v>55</v>
      </c>
      <c r="H48" s="114">
        <v>49</v>
      </c>
      <c r="I48" s="114">
        <v>54</v>
      </c>
      <c r="J48" s="140">
        <v>60</v>
      </c>
      <c r="K48" s="114">
        <v>-6</v>
      </c>
      <c r="L48" s="116">
        <v>-10</v>
      </c>
    </row>
    <row r="49" spans="1:12" s="110" customFormat="1" ht="15" customHeight="1" x14ac:dyDescent="0.2">
      <c r="A49" s="123"/>
      <c r="B49" s="124"/>
      <c r="C49" s="260" t="s">
        <v>107</v>
      </c>
      <c r="D49" s="261"/>
      <c r="E49" s="125">
        <v>63.758389261744966</v>
      </c>
      <c r="F49" s="143">
        <v>95</v>
      </c>
      <c r="G49" s="144">
        <v>94</v>
      </c>
      <c r="H49" s="144">
        <v>85</v>
      </c>
      <c r="I49" s="144">
        <v>78</v>
      </c>
      <c r="J49" s="145">
        <v>85</v>
      </c>
      <c r="K49" s="144">
        <v>10</v>
      </c>
      <c r="L49" s="146">
        <v>11.764705882352942</v>
      </c>
    </row>
    <row r="50" spans="1:12" s="110" customFormat="1" ht="24.95" customHeight="1" x14ac:dyDescent="0.2">
      <c r="A50" s="609" t="s">
        <v>192</v>
      </c>
      <c r="B50" s="610"/>
      <c r="C50" s="610"/>
      <c r="D50" s="611"/>
      <c r="E50" s="262">
        <v>14.807364473235594</v>
      </c>
      <c r="F50" s="263">
        <v>8686</v>
      </c>
      <c r="G50" s="264">
        <v>8900</v>
      </c>
      <c r="H50" s="264">
        <v>8896</v>
      </c>
      <c r="I50" s="264">
        <v>8351</v>
      </c>
      <c r="J50" s="265">
        <v>8383</v>
      </c>
      <c r="K50" s="263">
        <v>303</v>
      </c>
      <c r="L50" s="266">
        <v>3.6144578313253013</v>
      </c>
    </row>
    <row r="51" spans="1:12" s="110" customFormat="1" ht="15" customHeight="1" x14ac:dyDescent="0.2">
      <c r="A51" s="120"/>
      <c r="B51" s="119"/>
      <c r="C51" s="258" t="s">
        <v>106</v>
      </c>
      <c r="E51" s="113">
        <v>59.693760073681787</v>
      </c>
      <c r="F51" s="115">
        <v>5185</v>
      </c>
      <c r="G51" s="114">
        <v>5280</v>
      </c>
      <c r="H51" s="114">
        <v>5322</v>
      </c>
      <c r="I51" s="114">
        <v>4973</v>
      </c>
      <c r="J51" s="140">
        <v>4984</v>
      </c>
      <c r="K51" s="114">
        <v>201</v>
      </c>
      <c r="L51" s="116">
        <v>4.0329052969502408</v>
      </c>
    </row>
    <row r="52" spans="1:12" s="110" customFormat="1" ht="15" customHeight="1" x14ac:dyDescent="0.2">
      <c r="A52" s="120"/>
      <c r="B52" s="119"/>
      <c r="C52" s="258" t="s">
        <v>107</v>
      </c>
      <c r="E52" s="113">
        <v>40.306239926318213</v>
      </c>
      <c r="F52" s="115">
        <v>3501</v>
      </c>
      <c r="G52" s="114">
        <v>3620</v>
      </c>
      <c r="H52" s="114">
        <v>3574</v>
      </c>
      <c r="I52" s="114">
        <v>3378</v>
      </c>
      <c r="J52" s="140">
        <v>3399</v>
      </c>
      <c r="K52" s="114">
        <v>102</v>
      </c>
      <c r="L52" s="116">
        <v>3.0008826125330978</v>
      </c>
    </row>
    <row r="53" spans="1:12" s="110" customFormat="1" ht="15" customHeight="1" x14ac:dyDescent="0.2">
      <c r="A53" s="120"/>
      <c r="B53" s="119"/>
      <c r="C53" s="258" t="s">
        <v>187</v>
      </c>
      <c r="D53" s="110" t="s">
        <v>193</v>
      </c>
      <c r="E53" s="113">
        <v>23.578171770665438</v>
      </c>
      <c r="F53" s="115">
        <v>2048</v>
      </c>
      <c r="G53" s="114">
        <v>2356</v>
      </c>
      <c r="H53" s="114">
        <v>2394</v>
      </c>
      <c r="I53" s="114">
        <v>1869</v>
      </c>
      <c r="J53" s="140">
        <v>2019</v>
      </c>
      <c r="K53" s="114">
        <v>29</v>
      </c>
      <c r="L53" s="116">
        <v>1.4363546310054482</v>
      </c>
    </row>
    <row r="54" spans="1:12" s="110" customFormat="1" ht="15" customHeight="1" x14ac:dyDescent="0.2">
      <c r="A54" s="120"/>
      <c r="B54" s="119"/>
      <c r="D54" s="267" t="s">
        <v>194</v>
      </c>
      <c r="E54" s="113">
        <v>61.669921875</v>
      </c>
      <c r="F54" s="115">
        <v>1263</v>
      </c>
      <c r="G54" s="114">
        <v>1435</v>
      </c>
      <c r="H54" s="114">
        <v>1478</v>
      </c>
      <c r="I54" s="114">
        <v>1158</v>
      </c>
      <c r="J54" s="140">
        <v>1229</v>
      </c>
      <c r="K54" s="114">
        <v>34</v>
      </c>
      <c r="L54" s="116">
        <v>2.7664768104149715</v>
      </c>
    </row>
    <row r="55" spans="1:12" s="110" customFormat="1" ht="15" customHeight="1" x14ac:dyDescent="0.2">
      <c r="A55" s="120"/>
      <c r="B55" s="119"/>
      <c r="D55" s="267" t="s">
        <v>195</v>
      </c>
      <c r="E55" s="113">
        <v>38.330078125</v>
      </c>
      <c r="F55" s="115">
        <v>785</v>
      </c>
      <c r="G55" s="114">
        <v>921</v>
      </c>
      <c r="H55" s="114">
        <v>916</v>
      </c>
      <c r="I55" s="114">
        <v>711</v>
      </c>
      <c r="J55" s="140">
        <v>790</v>
      </c>
      <c r="K55" s="114">
        <v>-5</v>
      </c>
      <c r="L55" s="116">
        <v>-0.63291139240506333</v>
      </c>
    </row>
    <row r="56" spans="1:12" s="110" customFormat="1" ht="15" customHeight="1" x14ac:dyDescent="0.2">
      <c r="A56" s="120"/>
      <c r="B56" s="119" t="s">
        <v>196</v>
      </c>
      <c r="C56" s="258"/>
      <c r="E56" s="113">
        <v>64.950562563927718</v>
      </c>
      <c r="F56" s="115">
        <v>38100</v>
      </c>
      <c r="G56" s="114">
        <v>37859</v>
      </c>
      <c r="H56" s="114">
        <v>38087</v>
      </c>
      <c r="I56" s="114">
        <v>37686</v>
      </c>
      <c r="J56" s="140">
        <v>37565</v>
      </c>
      <c r="K56" s="114">
        <v>535</v>
      </c>
      <c r="L56" s="116">
        <v>1.424198056701717</v>
      </c>
    </row>
    <row r="57" spans="1:12" s="110" customFormat="1" ht="15" customHeight="1" x14ac:dyDescent="0.2">
      <c r="A57" s="120"/>
      <c r="B57" s="119"/>
      <c r="C57" s="258" t="s">
        <v>106</v>
      </c>
      <c r="E57" s="113">
        <v>51.614173228346459</v>
      </c>
      <c r="F57" s="115">
        <v>19665</v>
      </c>
      <c r="G57" s="114">
        <v>19519</v>
      </c>
      <c r="H57" s="114">
        <v>19675</v>
      </c>
      <c r="I57" s="114">
        <v>19519</v>
      </c>
      <c r="J57" s="140">
        <v>19510</v>
      </c>
      <c r="K57" s="114">
        <v>155</v>
      </c>
      <c r="L57" s="116">
        <v>0.79446437724243979</v>
      </c>
    </row>
    <row r="58" spans="1:12" s="110" customFormat="1" ht="15" customHeight="1" x14ac:dyDescent="0.2">
      <c r="A58" s="120"/>
      <c r="B58" s="119"/>
      <c r="C58" s="258" t="s">
        <v>107</v>
      </c>
      <c r="E58" s="113">
        <v>48.385826771653541</v>
      </c>
      <c r="F58" s="115">
        <v>18435</v>
      </c>
      <c r="G58" s="114">
        <v>18340</v>
      </c>
      <c r="H58" s="114">
        <v>18412</v>
      </c>
      <c r="I58" s="114">
        <v>18167</v>
      </c>
      <c r="J58" s="140">
        <v>18055</v>
      </c>
      <c r="K58" s="114">
        <v>380</v>
      </c>
      <c r="L58" s="116">
        <v>2.1046801440044307</v>
      </c>
    </row>
    <row r="59" spans="1:12" s="110" customFormat="1" ht="15" customHeight="1" x14ac:dyDescent="0.2">
      <c r="A59" s="120"/>
      <c r="B59" s="119"/>
      <c r="C59" s="258" t="s">
        <v>105</v>
      </c>
      <c r="D59" s="110" t="s">
        <v>197</v>
      </c>
      <c r="E59" s="113">
        <v>93.858267716535437</v>
      </c>
      <c r="F59" s="115">
        <v>35760</v>
      </c>
      <c r="G59" s="114">
        <v>35546</v>
      </c>
      <c r="H59" s="114">
        <v>35778</v>
      </c>
      <c r="I59" s="114">
        <v>35416</v>
      </c>
      <c r="J59" s="140">
        <v>35298</v>
      </c>
      <c r="K59" s="114">
        <v>462</v>
      </c>
      <c r="L59" s="116">
        <v>1.308856025837158</v>
      </c>
    </row>
    <row r="60" spans="1:12" s="110" customFormat="1" ht="15" customHeight="1" x14ac:dyDescent="0.2">
      <c r="A60" s="120"/>
      <c r="B60" s="119"/>
      <c r="C60" s="258"/>
      <c r="D60" s="267" t="s">
        <v>198</v>
      </c>
      <c r="E60" s="113">
        <v>50.036353467561518</v>
      </c>
      <c r="F60" s="115">
        <v>17893</v>
      </c>
      <c r="G60" s="114">
        <v>17769</v>
      </c>
      <c r="H60" s="114">
        <v>17929</v>
      </c>
      <c r="I60" s="114">
        <v>17799</v>
      </c>
      <c r="J60" s="140">
        <v>17789</v>
      </c>
      <c r="K60" s="114">
        <v>104</v>
      </c>
      <c r="L60" s="116">
        <v>0.58463095171173196</v>
      </c>
    </row>
    <row r="61" spans="1:12" s="110" customFormat="1" ht="15" customHeight="1" x14ac:dyDescent="0.2">
      <c r="A61" s="120"/>
      <c r="B61" s="119"/>
      <c r="C61" s="258"/>
      <c r="D61" s="267" t="s">
        <v>199</v>
      </c>
      <c r="E61" s="113">
        <v>49.963646532438482</v>
      </c>
      <c r="F61" s="115">
        <v>17867</v>
      </c>
      <c r="G61" s="114">
        <v>17777</v>
      </c>
      <c r="H61" s="114">
        <v>17849</v>
      </c>
      <c r="I61" s="114">
        <v>17617</v>
      </c>
      <c r="J61" s="140">
        <v>17509</v>
      </c>
      <c r="K61" s="114">
        <v>358</v>
      </c>
      <c r="L61" s="116">
        <v>2.0446627448740649</v>
      </c>
    </row>
    <row r="62" spans="1:12" s="110" customFormat="1" ht="15" customHeight="1" x14ac:dyDescent="0.2">
      <c r="A62" s="120"/>
      <c r="B62" s="119"/>
      <c r="C62" s="258"/>
      <c r="D62" s="258" t="s">
        <v>200</v>
      </c>
      <c r="E62" s="113">
        <v>6.1417322834645667</v>
      </c>
      <c r="F62" s="115">
        <v>2340</v>
      </c>
      <c r="G62" s="114">
        <v>2313</v>
      </c>
      <c r="H62" s="114">
        <v>2309</v>
      </c>
      <c r="I62" s="114">
        <v>2270</v>
      </c>
      <c r="J62" s="140">
        <v>2267</v>
      </c>
      <c r="K62" s="114">
        <v>73</v>
      </c>
      <c r="L62" s="116">
        <v>3.220114689016321</v>
      </c>
    </row>
    <row r="63" spans="1:12" s="110" customFormat="1" ht="15" customHeight="1" x14ac:dyDescent="0.2">
      <c r="A63" s="120"/>
      <c r="B63" s="119"/>
      <c r="C63" s="258"/>
      <c r="D63" s="267" t="s">
        <v>198</v>
      </c>
      <c r="E63" s="113">
        <v>75.726495726495727</v>
      </c>
      <c r="F63" s="115">
        <v>1772</v>
      </c>
      <c r="G63" s="114">
        <v>1750</v>
      </c>
      <c r="H63" s="114">
        <v>1746</v>
      </c>
      <c r="I63" s="114">
        <v>1720</v>
      </c>
      <c r="J63" s="140">
        <v>1721</v>
      </c>
      <c r="K63" s="114">
        <v>51</v>
      </c>
      <c r="L63" s="116">
        <v>2.9633933759442184</v>
      </c>
    </row>
    <row r="64" spans="1:12" s="110" customFormat="1" ht="15" customHeight="1" x14ac:dyDescent="0.2">
      <c r="A64" s="120"/>
      <c r="B64" s="119"/>
      <c r="C64" s="258"/>
      <c r="D64" s="267" t="s">
        <v>199</v>
      </c>
      <c r="E64" s="113">
        <v>24.273504273504273</v>
      </c>
      <c r="F64" s="115">
        <v>568</v>
      </c>
      <c r="G64" s="114">
        <v>563</v>
      </c>
      <c r="H64" s="114">
        <v>563</v>
      </c>
      <c r="I64" s="114">
        <v>550</v>
      </c>
      <c r="J64" s="140">
        <v>546</v>
      </c>
      <c r="K64" s="114">
        <v>22</v>
      </c>
      <c r="L64" s="116">
        <v>4.0293040293040292</v>
      </c>
    </row>
    <row r="65" spans="1:12" s="110" customFormat="1" ht="15" customHeight="1" x14ac:dyDescent="0.2">
      <c r="A65" s="120"/>
      <c r="B65" s="119" t="s">
        <v>201</v>
      </c>
      <c r="C65" s="258"/>
      <c r="E65" s="113">
        <v>9.2788953290146612</v>
      </c>
      <c r="F65" s="115">
        <v>5443</v>
      </c>
      <c r="G65" s="114">
        <v>5395</v>
      </c>
      <c r="H65" s="114">
        <v>5350</v>
      </c>
      <c r="I65" s="114">
        <v>5242</v>
      </c>
      <c r="J65" s="140">
        <v>5130</v>
      </c>
      <c r="K65" s="114">
        <v>313</v>
      </c>
      <c r="L65" s="116">
        <v>6.1013645224171542</v>
      </c>
    </row>
    <row r="66" spans="1:12" s="110" customFormat="1" ht="15" customHeight="1" x14ac:dyDescent="0.2">
      <c r="A66" s="120"/>
      <c r="B66" s="119"/>
      <c r="C66" s="258" t="s">
        <v>106</v>
      </c>
      <c r="E66" s="113">
        <v>46.702186294322985</v>
      </c>
      <c r="F66" s="115">
        <v>2542</v>
      </c>
      <c r="G66" s="114">
        <v>2520</v>
      </c>
      <c r="H66" s="114">
        <v>2496</v>
      </c>
      <c r="I66" s="114">
        <v>2480</v>
      </c>
      <c r="J66" s="140">
        <v>2410</v>
      </c>
      <c r="K66" s="114">
        <v>132</v>
      </c>
      <c r="L66" s="116">
        <v>5.4771784232365146</v>
      </c>
    </row>
    <row r="67" spans="1:12" s="110" customFormat="1" ht="15" customHeight="1" x14ac:dyDescent="0.2">
      <c r="A67" s="120"/>
      <c r="B67" s="119"/>
      <c r="C67" s="258" t="s">
        <v>107</v>
      </c>
      <c r="E67" s="113">
        <v>53.297813705677015</v>
      </c>
      <c r="F67" s="115">
        <v>2901</v>
      </c>
      <c r="G67" s="114">
        <v>2875</v>
      </c>
      <c r="H67" s="114">
        <v>2854</v>
      </c>
      <c r="I67" s="114">
        <v>2762</v>
      </c>
      <c r="J67" s="140">
        <v>2720</v>
      </c>
      <c r="K67" s="114">
        <v>181</v>
      </c>
      <c r="L67" s="116">
        <v>6.6544117647058822</v>
      </c>
    </row>
    <row r="68" spans="1:12" s="110" customFormat="1" ht="15" customHeight="1" x14ac:dyDescent="0.2">
      <c r="A68" s="120"/>
      <c r="B68" s="119"/>
      <c r="C68" s="258" t="s">
        <v>105</v>
      </c>
      <c r="D68" s="110" t="s">
        <v>202</v>
      </c>
      <c r="E68" s="113">
        <v>16.939187947822891</v>
      </c>
      <c r="F68" s="115">
        <v>922</v>
      </c>
      <c r="G68" s="114">
        <v>907</v>
      </c>
      <c r="H68" s="114">
        <v>878</v>
      </c>
      <c r="I68" s="114">
        <v>834</v>
      </c>
      <c r="J68" s="140">
        <v>795</v>
      </c>
      <c r="K68" s="114">
        <v>127</v>
      </c>
      <c r="L68" s="116">
        <v>15.974842767295597</v>
      </c>
    </row>
    <row r="69" spans="1:12" s="110" customFormat="1" ht="15" customHeight="1" x14ac:dyDescent="0.2">
      <c r="A69" s="120"/>
      <c r="B69" s="119"/>
      <c r="C69" s="258"/>
      <c r="D69" s="267" t="s">
        <v>198</v>
      </c>
      <c r="E69" s="113">
        <v>44.793926247288503</v>
      </c>
      <c r="F69" s="115">
        <v>413</v>
      </c>
      <c r="G69" s="114">
        <v>416</v>
      </c>
      <c r="H69" s="114">
        <v>404</v>
      </c>
      <c r="I69" s="114">
        <v>395</v>
      </c>
      <c r="J69" s="140">
        <v>373</v>
      </c>
      <c r="K69" s="114">
        <v>40</v>
      </c>
      <c r="L69" s="116">
        <v>10.723860589812332</v>
      </c>
    </row>
    <row r="70" spans="1:12" s="110" customFormat="1" ht="15" customHeight="1" x14ac:dyDescent="0.2">
      <c r="A70" s="120"/>
      <c r="B70" s="119"/>
      <c r="C70" s="258"/>
      <c r="D70" s="267" t="s">
        <v>199</v>
      </c>
      <c r="E70" s="113">
        <v>55.206073752711497</v>
      </c>
      <c r="F70" s="115">
        <v>509</v>
      </c>
      <c r="G70" s="114">
        <v>491</v>
      </c>
      <c r="H70" s="114">
        <v>474</v>
      </c>
      <c r="I70" s="114">
        <v>439</v>
      </c>
      <c r="J70" s="140">
        <v>422</v>
      </c>
      <c r="K70" s="114">
        <v>87</v>
      </c>
      <c r="L70" s="116">
        <v>20.616113744075829</v>
      </c>
    </row>
    <row r="71" spans="1:12" s="110" customFormat="1" ht="15" customHeight="1" x14ac:dyDescent="0.2">
      <c r="A71" s="120"/>
      <c r="B71" s="119"/>
      <c r="C71" s="258"/>
      <c r="D71" s="110" t="s">
        <v>203</v>
      </c>
      <c r="E71" s="113">
        <v>75.252618041521217</v>
      </c>
      <c r="F71" s="115">
        <v>4096</v>
      </c>
      <c r="G71" s="114">
        <v>4069</v>
      </c>
      <c r="H71" s="114">
        <v>4057</v>
      </c>
      <c r="I71" s="114">
        <v>3997</v>
      </c>
      <c r="J71" s="140">
        <v>3933</v>
      </c>
      <c r="K71" s="114">
        <v>163</v>
      </c>
      <c r="L71" s="116">
        <v>4.1444190185608951</v>
      </c>
    </row>
    <row r="72" spans="1:12" s="110" customFormat="1" ht="15" customHeight="1" x14ac:dyDescent="0.2">
      <c r="A72" s="120"/>
      <c r="B72" s="119"/>
      <c r="C72" s="258"/>
      <c r="D72" s="267" t="s">
        <v>198</v>
      </c>
      <c r="E72" s="113">
        <v>46.630859375</v>
      </c>
      <c r="F72" s="115">
        <v>1910</v>
      </c>
      <c r="G72" s="114">
        <v>1883</v>
      </c>
      <c r="H72" s="114">
        <v>1878</v>
      </c>
      <c r="I72" s="114">
        <v>1871</v>
      </c>
      <c r="J72" s="140">
        <v>1827</v>
      </c>
      <c r="K72" s="114">
        <v>83</v>
      </c>
      <c r="L72" s="116">
        <v>4.5429666119321288</v>
      </c>
    </row>
    <row r="73" spans="1:12" s="110" customFormat="1" ht="15" customHeight="1" x14ac:dyDescent="0.2">
      <c r="A73" s="120"/>
      <c r="B73" s="119"/>
      <c r="C73" s="258"/>
      <c r="D73" s="267" t="s">
        <v>199</v>
      </c>
      <c r="E73" s="113">
        <v>53.369140625</v>
      </c>
      <c r="F73" s="115">
        <v>2186</v>
      </c>
      <c r="G73" s="114">
        <v>2186</v>
      </c>
      <c r="H73" s="114">
        <v>2179</v>
      </c>
      <c r="I73" s="114">
        <v>2126</v>
      </c>
      <c r="J73" s="140">
        <v>2106</v>
      </c>
      <c r="K73" s="114">
        <v>80</v>
      </c>
      <c r="L73" s="116">
        <v>3.7986704653371319</v>
      </c>
    </row>
    <row r="74" spans="1:12" s="110" customFormat="1" ht="15" customHeight="1" x14ac:dyDescent="0.2">
      <c r="A74" s="120"/>
      <c r="B74" s="119"/>
      <c r="C74" s="258"/>
      <c r="D74" s="110" t="s">
        <v>204</v>
      </c>
      <c r="E74" s="113">
        <v>7.808194010655888</v>
      </c>
      <c r="F74" s="115">
        <v>425</v>
      </c>
      <c r="G74" s="114">
        <v>419</v>
      </c>
      <c r="H74" s="114">
        <v>415</v>
      </c>
      <c r="I74" s="114">
        <v>411</v>
      </c>
      <c r="J74" s="140">
        <v>402</v>
      </c>
      <c r="K74" s="114">
        <v>23</v>
      </c>
      <c r="L74" s="116">
        <v>5.721393034825871</v>
      </c>
    </row>
    <row r="75" spans="1:12" s="110" customFormat="1" ht="15" customHeight="1" x14ac:dyDescent="0.2">
      <c r="A75" s="120"/>
      <c r="B75" s="119"/>
      <c r="C75" s="258"/>
      <c r="D75" s="267" t="s">
        <v>198</v>
      </c>
      <c r="E75" s="113">
        <v>51.529411764705884</v>
      </c>
      <c r="F75" s="115">
        <v>219</v>
      </c>
      <c r="G75" s="114">
        <v>221</v>
      </c>
      <c r="H75" s="114">
        <v>214</v>
      </c>
      <c r="I75" s="114">
        <v>214</v>
      </c>
      <c r="J75" s="140">
        <v>210</v>
      </c>
      <c r="K75" s="114">
        <v>9</v>
      </c>
      <c r="L75" s="116">
        <v>4.2857142857142856</v>
      </c>
    </row>
    <row r="76" spans="1:12" s="110" customFormat="1" ht="15" customHeight="1" x14ac:dyDescent="0.2">
      <c r="A76" s="120"/>
      <c r="B76" s="119"/>
      <c r="C76" s="258"/>
      <c r="D76" s="267" t="s">
        <v>199</v>
      </c>
      <c r="E76" s="113">
        <v>48.470588235294116</v>
      </c>
      <c r="F76" s="115">
        <v>206</v>
      </c>
      <c r="G76" s="114">
        <v>198</v>
      </c>
      <c r="H76" s="114">
        <v>201</v>
      </c>
      <c r="I76" s="114">
        <v>197</v>
      </c>
      <c r="J76" s="140">
        <v>192</v>
      </c>
      <c r="K76" s="114">
        <v>14</v>
      </c>
      <c r="L76" s="116">
        <v>7.291666666666667</v>
      </c>
    </row>
    <row r="77" spans="1:12" s="110" customFormat="1" ht="15" customHeight="1" x14ac:dyDescent="0.2">
      <c r="A77" s="534"/>
      <c r="B77" s="119" t="s">
        <v>205</v>
      </c>
      <c r="C77" s="268"/>
      <c r="D77" s="182"/>
      <c r="E77" s="113">
        <v>10.963177633822026</v>
      </c>
      <c r="F77" s="115">
        <v>6431</v>
      </c>
      <c r="G77" s="114">
        <v>6612</v>
      </c>
      <c r="H77" s="114">
        <v>6761</v>
      </c>
      <c r="I77" s="114">
        <v>6629</v>
      </c>
      <c r="J77" s="140">
        <v>6694</v>
      </c>
      <c r="K77" s="114">
        <v>-263</v>
      </c>
      <c r="L77" s="116">
        <v>-3.928891544666866</v>
      </c>
    </row>
    <row r="78" spans="1:12" s="110" customFormat="1" ht="15" customHeight="1" x14ac:dyDescent="0.2">
      <c r="A78" s="120"/>
      <c r="B78" s="119"/>
      <c r="C78" s="268" t="s">
        <v>106</v>
      </c>
      <c r="D78" s="182"/>
      <c r="E78" s="113">
        <v>56.538640957860366</v>
      </c>
      <c r="F78" s="115">
        <v>3636</v>
      </c>
      <c r="G78" s="114">
        <v>3699</v>
      </c>
      <c r="H78" s="114">
        <v>3788</v>
      </c>
      <c r="I78" s="114">
        <v>3699</v>
      </c>
      <c r="J78" s="140">
        <v>3721</v>
      </c>
      <c r="K78" s="114">
        <v>-85</v>
      </c>
      <c r="L78" s="116">
        <v>-2.2843321687718356</v>
      </c>
    </row>
    <row r="79" spans="1:12" s="110" customFormat="1" ht="15" customHeight="1" x14ac:dyDescent="0.2">
      <c r="A79" s="123"/>
      <c r="B79" s="124"/>
      <c r="C79" s="260" t="s">
        <v>107</v>
      </c>
      <c r="D79" s="261"/>
      <c r="E79" s="125">
        <v>43.461359042139634</v>
      </c>
      <c r="F79" s="143">
        <v>2795</v>
      </c>
      <c r="G79" s="144">
        <v>2913</v>
      </c>
      <c r="H79" s="144">
        <v>2973</v>
      </c>
      <c r="I79" s="144">
        <v>2930</v>
      </c>
      <c r="J79" s="145">
        <v>2973</v>
      </c>
      <c r="K79" s="144">
        <v>-178</v>
      </c>
      <c r="L79" s="146">
        <v>-5.9872182980154722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58660</v>
      </c>
      <c r="E11" s="114">
        <v>58766</v>
      </c>
      <c r="F11" s="114">
        <v>59094</v>
      </c>
      <c r="G11" s="114">
        <v>57908</v>
      </c>
      <c r="H11" s="140">
        <v>57772</v>
      </c>
      <c r="I11" s="115">
        <v>888</v>
      </c>
      <c r="J11" s="116">
        <v>1.5370767846015372</v>
      </c>
    </row>
    <row r="12" spans="1:15" s="110" customFormat="1" ht="24.95" customHeight="1" x14ac:dyDescent="0.2">
      <c r="A12" s="193" t="s">
        <v>132</v>
      </c>
      <c r="B12" s="194" t="s">
        <v>133</v>
      </c>
      <c r="C12" s="113">
        <v>0.78247528128196386</v>
      </c>
      <c r="D12" s="115">
        <v>459</v>
      </c>
      <c r="E12" s="114">
        <v>448</v>
      </c>
      <c r="F12" s="114">
        <v>494</v>
      </c>
      <c r="G12" s="114">
        <v>447</v>
      </c>
      <c r="H12" s="140">
        <v>428</v>
      </c>
      <c r="I12" s="115">
        <v>31</v>
      </c>
      <c r="J12" s="116">
        <v>7.2429906542056077</v>
      </c>
    </row>
    <row r="13" spans="1:15" s="110" customFormat="1" ht="24.95" customHeight="1" x14ac:dyDescent="0.2">
      <c r="A13" s="193" t="s">
        <v>134</v>
      </c>
      <c r="B13" s="199" t="s">
        <v>214</v>
      </c>
      <c r="C13" s="113">
        <v>1.4899420388680531</v>
      </c>
      <c r="D13" s="115">
        <v>874</v>
      </c>
      <c r="E13" s="114">
        <v>868</v>
      </c>
      <c r="F13" s="114">
        <v>867</v>
      </c>
      <c r="G13" s="114">
        <v>863</v>
      </c>
      <c r="H13" s="140">
        <v>847</v>
      </c>
      <c r="I13" s="115">
        <v>27</v>
      </c>
      <c r="J13" s="116">
        <v>3.1877213695395512</v>
      </c>
    </row>
    <row r="14" spans="1:15" s="287" customFormat="1" ht="24" customHeight="1" x14ac:dyDescent="0.2">
      <c r="A14" s="193" t="s">
        <v>215</v>
      </c>
      <c r="B14" s="199" t="s">
        <v>137</v>
      </c>
      <c r="C14" s="113">
        <v>19.166382543470849</v>
      </c>
      <c r="D14" s="115">
        <v>11243</v>
      </c>
      <c r="E14" s="114">
        <v>11416</v>
      </c>
      <c r="F14" s="114">
        <v>11555</v>
      </c>
      <c r="G14" s="114">
        <v>11382</v>
      </c>
      <c r="H14" s="140">
        <v>11478</v>
      </c>
      <c r="I14" s="115">
        <v>-235</v>
      </c>
      <c r="J14" s="116">
        <v>-2.0473950165534065</v>
      </c>
      <c r="K14" s="110"/>
      <c r="L14" s="110"/>
      <c r="M14" s="110"/>
      <c r="N14" s="110"/>
      <c r="O14" s="110"/>
    </row>
    <row r="15" spans="1:15" s="110" customFormat="1" ht="24.75" customHeight="1" x14ac:dyDescent="0.2">
      <c r="A15" s="193" t="s">
        <v>216</v>
      </c>
      <c r="B15" s="199" t="s">
        <v>217</v>
      </c>
      <c r="C15" s="113">
        <v>2.4735765427889533</v>
      </c>
      <c r="D15" s="115">
        <v>1451</v>
      </c>
      <c r="E15" s="114">
        <v>1471</v>
      </c>
      <c r="F15" s="114">
        <v>1463</v>
      </c>
      <c r="G15" s="114">
        <v>1428</v>
      </c>
      <c r="H15" s="140">
        <v>1439</v>
      </c>
      <c r="I15" s="115">
        <v>12</v>
      </c>
      <c r="J15" s="116">
        <v>0.83391243919388469</v>
      </c>
    </row>
    <row r="16" spans="1:15" s="287" customFormat="1" ht="24.95" customHeight="1" x14ac:dyDescent="0.2">
      <c r="A16" s="193" t="s">
        <v>218</v>
      </c>
      <c r="B16" s="199" t="s">
        <v>141</v>
      </c>
      <c r="C16" s="113">
        <v>10.054551653597001</v>
      </c>
      <c r="D16" s="115">
        <v>5898</v>
      </c>
      <c r="E16" s="114">
        <v>5815</v>
      </c>
      <c r="F16" s="114">
        <v>5905</v>
      </c>
      <c r="G16" s="114">
        <v>5778</v>
      </c>
      <c r="H16" s="140">
        <v>5863</v>
      </c>
      <c r="I16" s="115">
        <v>35</v>
      </c>
      <c r="J16" s="116">
        <v>0.59696401159815793</v>
      </c>
      <c r="K16" s="110"/>
      <c r="L16" s="110"/>
      <c r="M16" s="110"/>
      <c r="N16" s="110"/>
      <c r="O16" s="110"/>
    </row>
    <row r="17" spans="1:15" s="110" customFormat="1" ht="24.95" customHeight="1" x14ac:dyDescent="0.2">
      <c r="A17" s="193" t="s">
        <v>219</v>
      </c>
      <c r="B17" s="199" t="s">
        <v>220</v>
      </c>
      <c r="C17" s="113">
        <v>6.6382543470848958</v>
      </c>
      <c r="D17" s="115">
        <v>3894</v>
      </c>
      <c r="E17" s="114">
        <v>4130</v>
      </c>
      <c r="F17" s="114">
        <v>4187</v>
      </c>
      <c r="G17" s="114">
        <v>4176</v>
      </c>
      <c r="H17" s="140">
        <v>4176</v>
      </c>
      <c r="I17" s="115">
        <v>-282</v>
      </c>
      <c r="J17" s="116">
        <v>-6.7528735632183912</v>
      </c>
    </row>
    <row r="18" spans="1:15" s="287" customFormat="1" ht="24.95" customHeight="1" x14ac:dyDescent="0.2">
      <c r="A18" s="201" t="s">
        <v>144</v>
      </c>
      <c r="B18" s="202" t="s">
        <v>145</v>
      </c>
      <c r="C18" s="113">
        <v>6.7405386975792707</v>
      </c>
      <c r="D18" s="115">
        <v>3954</v>
      </c>
      <c r="E18" s="114">
        <v>3922</v>
      </c>
      <c r="F18" s="114">
        <v>3937</v>
      </c>
      <c r="G18" s="114">
        <v>3792</v>
      </c>
      <c r="H18" s="140">
        <v>3770</v>
      </c>
      <c r="I18" s="115">
        <v>184</v>
      </c>
      <c r="J18" s="116">
        <v>4.8806366047745362</v>
      </c>
      <c r="K18" s="110"/>
      <c r="L18" s="110"/>
      <c r="M18" s="110"/>
      <c r="N18" s="110"/>
      <c r="O18" s="110"/>
    </row>
    <row r="19" spans="1:15" s="110" customFormat="1" ht="24.95" customHeight="1" x14ac:dyDescent="0.2">
      <c r="A19" s="193" t="s">
        <v>146</v>
      </c>
      <c r="B19" s="199" t="s">
        <v>147</v>
      </c>
      <c r="C19" s="113">
        <v>17.945789294237983</v>
      </c>
      <c r="D19" s="115">
        <v>10527</v>
      </c>
      <c r="E19" s="114">
        <v>10536</v>
      </c>
      <c r="F19" s="114">
        <v>10550</v>
      </c>
      <c r="G19" s="114">
        <v>10359</v>
      </c>
      <c r="H19" s="140">
        <v>10429</v>
      </c>
      <c r="I19" s="115">
        <v>98</v>
      </c>
      <c r="J19" s="116">
        <v>0.93968741010643397</v>
      </c>
    </row>
    <row r="20" spans="1:15" s="287" customFormat="1" ht="24.95" customHeight="1" x14ac:dyDescent="0.2">
      <c r="A20" s="193" t="s">
        <v>148</v>
      </c>
      <c r="B20" s="199" t="s">
        <v>149</v>
      </c>
      <c r="C20" s="113">
        <v>5.5932492328673709</v>
      </c>
      <c r="D20" s="115">
        <v>3281</v>
      </c>
      <c r="E20" s="114">
        <v>3138</v>
      </c>
      <c r="F20" s="114">
        <v>3151</v>
      </c>
      <c r="G20" s="114">
        <v>3063</v>
      </c>
      <c r="H20" s="140">
        <v>3003</v>
      </c>
      <c r="I20" s="115">
        <v>278</v>
      </c>
      <c r="J20" s="116">
        <v>9.2574092574092575</v>
      </c>
      <c r="K20" s="110"/>
      <c r="L20" s="110"/>
      <c r="M20" s="110"/>
      <c r="N20" s="110"/>
      <c r="O20" s="110"/>
    </row>
    <row r="21" spans="1:15" s="110" customFormat="1" ht="24.95" customHeight="1" x14ac:dyDescent="0.2">
      <c r="A21" s="201" t="s">
        <v>150</v>
      </c>
      <c r="B21" s="202" t="s">
        <v>151</v>
      </c>
      <c r="C21" s="113">
        <v>2.2724173201500171</v>
      </c>
      <c r="D21" s="115">
        <v>1333</v>
      </c>
      <c r="E21" s="114">
        <v>1358</v>
      </c>
      <c r="F21" s="114">
        <v>1410</v>
      </c>
      <c r="G21" s="114">
        <v>1366</v>
      </c>
      <c r="H21" s="140">
        <v>1279</v>
      </c>
      <c r="I21" s="115">
        <v>54</v>
      </c>
      <c r="J21" s="116">
        <v>4.2220484753713841</v>
      </c>
    </row>
    <row r="22" spans="1:15" s="110" customFormat="1" ht="24.95" customHeight="1" x14ac:dyDescent="0.2">
      <c r="A22" s="201" t="s">
        <v>152</v>
      </c>
      <c r="B22" s="199" t="s">
        <v>153</v>
      </c>
      <c r="C22" s="113">
        <v>0.89328332765086937</v>
      </c>
      <c r="D22" s="115">
        <v>524</v>
      </c>
      <c r="E22" s="114">
        <v>518</v>
      </c>
      <c r="F22" s="114">
        <v>514</v>
      </c>
      <c r="G22" s="114">
        <v>503</v>
      </c>
      <c r="H22" s="140">
        <v>535</v>
      </c>
      <c r="I22" s="115">
        <v>-11</v>
      </c>
      <c r="J22" s="116">
        <v>-2.05607476635514</v>
      </c>
    </row>
    <row r="23" spans="1:15" s="110" customFormat="1" ht="24.95" customHeight="1" x14ac:dyDescent="0.2">
      <c r="A23" s="193" t="s">
        <v>154</v>
      </c>
      <c r="B23" s="199" t="s">
        <v>155</v>
      </c>
      <c r="C23" s="113">
        <v>2.028639618138425</v>
      </c>
      <c r="D23" s="115">
        <v>1190</v>
      </c>
      <c r="E23" s="114">
        <v>1197</v>
      </c>
      <c r="F23" s="114">
        <v>1213</v>
      </c>
      <c r="G23" s="114">
        <v>1194</v>
      </c>
      <c r="H23" s="140">
        <v>1192</v>
      </c>
      <c r="I23" s="115">
        <v>-2</v>
      </c>
      <c r="J23" s="116">
        <v>-0.16778523489932887</v>
      </c>
    </row>
    <row r="24" spans="1:15" s="110" customFormat="1" ht="24.95" customHeight="1" x14ac:dyDescent="0.2">
      <c r="A24" s="193" t="s">
        <v>156</v>
      </c>
      <c r="B24" s="199" t="s">
        <v>221</v>
      </c>
      <c r="C24" s="113">
        <v>3.7640640981929763</v>
      </c>
      <c r="D24" s="115">
        <v>2208</v>
      </c>
      <c r="E24" s="114">
        <v>2239</v>
      </c>
      <c r="F24" s="114">
        <v>2242</v>
      </c>
      <c r="G24" s="114">
        <v>2165</v>
      </c>
      <c r="H24" s="140">
        <v>2165</v>
      </c>
      <c r="I24" s="115">
        <v>43</v>
      </c>
      <c r="J24" s="116">
        <v>1.9861431870669746</v>
      </c>
    </row>
    <row r="25" spans="1:15" s="110" customFormat="1" ht="24.95" customHeight="1" x14ac:dyDescent="0.2">
      <c r="A25" s="193" t="s">
        <v>222</v>
      </c>
      <c r="B25" s="204" t="s">
        <v>159</v>
      </c>
      <c r="C25" s="113">
        <v>3.8117967950903511</v>
      </c>
      <c r="D25" s="115">
        <v>2236</v>
      </c>
      <c r="E25" s="114">
        <v>2286</v>
      </c>
      <c r="F25" s="114">
        <v>2327</v>
      </c>
      <c r="G25" s="114">
        <v>2331</v>
      </c>
      <c r="H25" s="140">
        <v>2288</v>
      </c>
      <c r="I25" s="115">
        <v>-52</v>
      </c>
      <c r="J25" s="116">
        <v>-2.2727272727272729</v>
      </c>
    </row>
    <row r="26" spans="1:15" s="110" customFormat="1" ht="24.95" customHeight="1" x14ac:dyDescent="0.2">
      <c r="A26" s="201">
        <v>782.78300000000002</v>
      </c>
      <c r="B26" s="203" t="s">
        <v>160</v>
      </c>
      <c r="C26" s="113">
        <v>1.7013296965564269</v>
      </c>
      <c r="D26" s="115">
        <v>998</v>
      </c>
      <c r="E26" s="114">
        <v>1030</v>
      </c>
      <c r="F26" s="114">
        <v>1059</v>
      </c>
      <c r="G26" s="114">
        <v>1116</v>
      </c>
      <c r="H26" s="140">
        <v>1050</v>
      </c>
      <c r="I26" s="115">
        <v>-52</v>
      </c>
      <c r="J26" s="116">
        <v>-4.9523809523809526</v>
      </c>
    </row>
    <row r="27" spans="1:15" s="110" customFormat="1" ht="24.95" customHeight="1" x14ac:dyDescent="0.2">
      <c r="A27" s="193" t="s">
        <v>161</v>
      </c>
      <c r="B27" s="199" t="s">
        <v>223</v>
      </c>
      <c r="C27" s="113">
        <v>6.7337197408796454</v>
      </c>
      <c r="D27" s="115">
        <v>3950</v>
      </c>
      <c r="E27" s="114">
        <v>3939</v>
      </c>
      <c r="F27" s="114">
        <v>3914</v>
      </c>
      <c r="G27" s="114">
        <v>3814</v>
      </c>
      <c r="H27" s="140">
        <v>3818</v>
      </c>
      <c r="I27" s="115">
        <v>132</v>
      </c>
      <c r="J27" s="116">
        <v>3.4573074908328967</v>
      </c>
    </row>
    <row r="28" spans="1:15" s="110" customFormat="1" ht="24.95" customHeight="1" x14ac:dyDescent="0.2">
      <c r="A28" s="193" t="s">
        <v>163</v>
      </c>
      <c r="B28" s="199" t="s">
        <v>164</v>
      </c>
      <c r="C28" s="113">
        <v>2.7429253324241389</v>
      </c>
      <c r="D28" s="115">
        <v>1609</v>
      </c>
      <c r="E28" s="114">
        <v>1605</v>
      </c>
      <c r="F28" s="114">
        <v>1579</v>
      </c>
      <c r="G28" s="114">
        <v>1543</v>
      </c>
      <c r="H28" s="140">
        <v>1540</v>
      </c>
      <c r="I28" s="115">
        <v>69</v>
      </c>
      <c r="J28" s="116">
        <v>4.4805194805194803</v>
      </c>
    </row>
    <row r="29" spans="1:15" s="110" customFormat="1" ht="24.95" customHeight="1" x14ac:dyDescent="0.2">
      <c r="A29" s="193">
        <v>86</v>
      </c>
      <c r="B29" s="199" t="s">
        <v>165</v>
      </c>
      <c r="C29" s="113">
        <v>8.949880668257757</v>
      </c>
      <c r="D29" s="115">
        <v>5250</v>
      </c>
      <c r="E29" s="114">
        <v>5250</v>
      </c>
      <c r="F29" s="114">
        <v>5203</v>
      </c>
      <c r="G29" s="114">
        <v>5138</v>
      </c>
      <c r="H29" s="140">
        <v>4366</v>
      </c>
      <c r="I29" s="115">
        <v>884</v>
      </c>
      <c r="J29" s="116">
        <v>20.247366010077876</v>
      </c>
    </row>
    <row r="30" spans="1:15" s="110" customFormat="1" ht="24.95" customHeight="1" x14ac:dyDescent="0.2">
      <c r="A30" s="193">
        <v>87.88</v>
      </c>
      <c r="B30" s="204" t="s">
        <v>166</v>
      </c>
      <c r="C30" s="113">
        <v>12.043982270712581</v>
      </c>
      <c r="D30" s="115">
        <v>7065</v>
      </c>
      <c r="E30" s="114">
        <v>7054</v>
      </c>
      <c r="F30" s="114">
        <v>7062</v>
      </c>
      <c r="G30" s="114">
        <v>6858</v>
      </c>
      <c r="H30" s="140">
        <v>7823</v>
      </c>
      <c r="I30" s="115">
        <v>-758</v>
      </c>
      <c r="J30" s="116">
        <v>-9.6893774766713534</v>
      </c>
    </row>
    <row r="31" spans="1:15" s="110" customFormat="1" ht="24.95" customHeight="1" x14ac:dyDescent="0.2">
      <c r="A31" s="193" t="s">
        <v>167</v>
      </c>
      <c r="B31" s="199" t="s">
        <v>168</v>
      </c>
      <c r="C31" s="113">
        <v>3.3395840436413229</v>
      </c>
      <c r="D31" s="115">
        <v>1959</v>
      </c>
      <c r="E31" s="114">
        <v>1962</v>
      </c>
      <c r="F31" s="114">
        <v>2017</v>
      </c>
      <c r="G31" s="114">
        <v>1974</v>
      </c>
      <c r="H31" s="140">
        <v>1761</v>
      </c>
      <c r="I31" s="115">
        <v>198</v>
      </c>
      <c r="J31" s="116">
        <v>11.243611584327088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0.78247528128196386</v>
      </c>
      <c r="D34" s="115">
        <v>459</v>
      </c>
      <c r="E34" s="114">
        <v>448</v>
      </c>
      <c r="F34" s="114">
        <v>494</v>
      </c>
      <c r="G34" s="114">
        <v>447</v>
      </c>
      <c r="H34" s="140">
        <v>428</v>
      </c>
      <c r="I34" s="115">
        <v>31</v>
      </c>
      <c r="J34" s="116">
        <v>7.2429906542056077</v>
      </c>
    </row>
    <row r="35" spans="1:10" s="110" customFormat="1" ht="24.95" customHeight="1" x14ac:dyDescent="0.2">
      <c r="A35" s="292" t="s">
        <v>171</v>
      </c>
      <c r="B35" s="293" t="s">
        <v>172</v>
      </c>
      <c r="C35" s="113">
        <v>27.396863279918172</v>
      </c>
      <c r="D35" s="115">
        <v>16071</v>
      </c>
      <c r="E35" s="114">
        <v>16206</v>
      </c>
      <c r="F35" s="114">
        <v>16359</v>
      </c>
      <c r="G35" s="114">
        <v>16037</v>
      </c>
      <c r="H35" s="140">
        <v>16095</v>
      </c>
      <c r="I35" s="115">
        <v>-24</v>
      </c>
      <c r="J35" s="116">
        <v>-0.14911463187325255</v>
      </c>
    </row>
    <row r="36" spans="1:10" s="110" customFormat="1" ht="24.95" customHeight="1" x14ac:dyDescent="0.2">
      <c r="A36" s="294" t="s">
        <v>173</v>
      </c>
      <c r="B36" s="295" t="s">
        <v>174</v>
      </c>
      <c r="C36" s="125">
        <v>71.82066143879986</v>
      </c>
      <c r="D36" s="143">
        <v>42130</v>
      </c>
      <c r="E36" s="144">
        <v>42112</v>
      </c>
      <c r="F36" s="144">
        <v>42241</v>
      </c>
      <c r="G36" s="144">
        <v>41424</v>
      </c>
      <c r="H36" s="145">
        <v>41249</v>
      </c>
      <c r="I36" s="143">
        <v>881</v>
      </c>
      <c r="J36" s="146">
        <v>2.135809352954011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2020-09-25T07:58:23Z</dcterms:created>
  <dcterms:modified xsi:type="dcterms:W3CDTF">2020-09-28T08:07:35Z</dcterms:modified>
</cp:coreProperties>
</file>