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K41" i="24"/>
  <c r="H41" i="24"/>
  <c r="G41" i="24"/>
  <c r="F41" i="24"/>
  <c r="E41" i="24"/>
  <c r="D41" i="24"/>
  <c r="C41" i="24"/>
  <c r="I41" i="24" s="1"/>
  <c r="B41" i="24"/>
  <c r="J41" i="24" s="1"/>
  <c r="L40" i="24"/>
  <c r="K40" i="24"/>
  <c r="I40" i="24"/>
  <c r="D40" i="24"/>
  <c r="C40" i="24"/>
  <c r="M40" i="24" s="1"/>
  <c r="B40" i="24"/>
  <c r="J40" i="24" s="1"/>
  <c r="M36" i="24"/>
  <c r="L36" i="24"/>
  <c r="K36" i="24"/>
  <c r="J36" i="24"/>
  <c r="I36" i="24"/>
  <c r="H36" i="24"/>
  <c r="G36" i="24"/>
  <c r="F36" i="24"/>
  <c r="E36" i="24"/>
  <c r="D36" i="24"/>
  <c r="L57" i="15"/>
  <c r="K57" i="15"/>
  <c r="C38" i="24"/>
  <c r="I38" i="24" s="1"/>
  <c r="C37" i="24"/>
  <c r="M37" i="24" s="1"/>
  <c r="C35" i="24"/>
  <c r="C34" i="24"/>
  <c r="C33" i="24"/>
  <c r="C32" i="24"/>
  <c r="G32" i="24" s="1"/>
  <c r="C31" i="24"/>
  <c r="C30" i="24"/>
  <c r="C29" i="24"/>
  <c r="C28" i="24"/>
  <c r="C27" i="24"/>
  <c r="C26" i="24"/>
  <c r="C25" i="24"/>
  <c r="C24" i="24"/>
  <c r="G24" i="24" s="1"/>
  <c r="C23" i="24"/>
  <c r="C22" i="24"/>
  <c r="C21" i="24"/>
  <c r="C20" i="24"/>
  <c r="G20" i="24" s="1"/>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5" i="24" l="1"/>
  <c r="D35" i="24"/>
  <c r="J35" i="24"/>
  <c r="H35" i="24"/>
  <c r="K35" i="24"/>
  <c r="H37" i="24"/>
  <c r="F37" i="24"/>
  <c r="D37" i="24"/>
  <c r="K37" i="24"/>
  <c r="J37" i="24"/>
  <c r="F27" i="24"/>
  <c r="D27" i="24"/>
  <c r="J27" i="24"/>
  <c r="H27" i="24"/>
  <c r="K27" i="24"/>
  <c r="F31" i="24"/>
  <c r="D31" i="24"/>
  <c r="J31" i="24"/>
  <c r="H31" i="24"/>
  <c r="K31" i="24"/>
  <c r="D7" i="24"/>
  <c r="J7" i="24"/>
  <c r="H7" i="24"/>
  <c r="K7" i="24"/>
  <c r="F7" i="24"/>
  <c r="K24" i="24"/>
  <c r="J24" i="24"/>
  <c r="H24" i="24"/>
  <c r="F24" i="24"/>
  <c r="D24" i="24"/>
  <c r="K28" i="24"/>
  <c r="J28" i="24"/>
  <c r="H28" i="24"/>
  <c r="F28" i="24"/>
  <c r="D28" i="24"/>
  <c r="K8" i="24"/>
  <c r="H8" i="24"/>
  <c r="F8" i="24"/>
  <c r="D8" i="24"/>
  <c r="J8" i="24"/>
  <c r="D21" i="24"/>
  <c r="J21" i="24"/>
  <c r="H21" i="24"/>
  <c r="K21" i="24"/>
  <c r="F21" i="24"/>
  <c r="K30" i="24"/>
  <c r="J30" i="24"/>
  <c r="H30" i="24"/>
  <c r="F30" i="24"/>
  <c r="D30" i="24"/>
  <c r="G25" i="24"/>
  <c r="M25" i="24"/>
  <c r="E25" i="24"/>
  <c r="L25" i="24"/>
  <c r="I25" i="24"/>
  <c r="G31" i="24"/>
  <c r="M31" i="24"/>
  <c r="E31" i="24"/>
  <c r="L31" i="24"/>
  <c r="I31" i="24"/>
  <c r="I34" i="24"/>
  <c r="M34" i="24"/>
  <c r="E34" i="24"/>
  <c r="L34" i="24"/>
  <c r="G34" i="24"/>
  <c r="F33" i="24"/>
  <c r="D33" i="24"/>
  <c r="J33" i="24"/>
  <c r="H33" i="24"/>
  <c r="K33" i="24"/>
  <c r="C14" i="24"/>
  <c r="C6" i="24"/>
  <c r="K16" i="24"/>
  <c r="H16" i="24"/>
  <c r="F16" i="24"/>
  <c r="D16" i="24"/>
  <c r="J16" i="24"/>
  <c r="D19" i="24"/>
  <c r="J19" i="24"/>
  <c r="H19" i="24"/>
  <c r="K19" i="24"/>
  <c r="F19" i="24"/>
  <c r="K22" i="24"/>
  <c r="H22" i="24"/>
  <c r="F22" i="24"/>
  <c r="D22" i="24"/>
  <c r="J22" i="24"/>
  <c r="G9" i="24"/>
  <c r="M9" i="24"/>
  <c r="E9" i="24"/>
  <c r="L9" i="24"/>
  <c r="I9" i="24"/>
  <c r="G17" i="24"/>
  <c r="M17" i="24"/>
  <c r="E17" i="24"/>
  <c r="L17" i="24"/>
  <c r="I17" i="24"/>
  <c r="G23" i="24"/>
  <c r="M23" i="24"/>
  <c r="E23" i="24"/>
  <c r="L23" i="24"/>
  <c r="I23" i="24"/>
  <c r="I26" i="24"/>
  <c r="M26" i="24"/>
  <c r="E26" i="24"/>
  <c r="L26" i="24"/>
  <c r="G26" i="24"/>
  <c r="F25" i="24"/>
  <c r="D25" i="24"/>
  <c r="J25" i="24"/>
  <c r="H25" i="24"/>
  <c r="K25" i="24"/>
  <c r="K34" i="24"/>
  <c r="J34" i="24"/>
  <c r="H34" i="24"/>
  <c r="F34" i="24"/>
  <c r="D34" i="24"/>
  <c r="G29" i="24"/>
  <c r="M29" i="24"/>
  <c r="E29" i="24"/>
  <c r="L29" i="24"/>
  <c r="I29" i="24"/>
  <c r="G35" i="24"/>
  <c r="M35" i="24"/>
  <c r="E35" i="24"/>
  <c r="L35" i="24"/>
  <c r="I35" i="24"/>
  <c r="C45" i="24"/>
  <c r="C39" i="24"/>
  <c r="B14" i="24"/>
  <c r="B6" i="24"/>
  <c r="G15" i="24"/>
  <c r="M15" i="24"/>
  <c r="E15" i="24"/>
  <c r="L15" i="24"/>
  <c r="I15" i="24"/>
  <c r="I18" i="24"/>
  <c r="M18" i="24"/>
  <c r="E18" i="24"/>
  <c r="L18" i="24"/>
  <c r="G18" i="24"/>
  <c r="D17" i="24"/>
  <c r="J17" i="24"/>
  <c r="H17" i="24"/>
  <c r="K17" i="24"/>
  <c r="F17" i="24"/>
  <c r="K20" i="24"/>
  <c r="H20" i="24"/>
  <c r="F20" i="24"/>
  <c r="D20" i="24"/>
  <c r="J20" i="24"/>
  <c r="D23" i="24"/>
  <c r="J23" i="24"/>
  <c r="H23" i="24"/>
  <c r="K23" i="24"/>
  <c r="F23" i="24"/>
  <c r="K26" i="24"/>
  <c r="J26" i="24"/>
  <c r="H26" i="24"/>
  <c r="F26" i="24"/>
  <c r="D26" i="24"/>
  <c r="G7" i="24"/>
  <c r="M7" i="24"/>
  <c r="E7" i="24"/>
  <c r="L7" i="24"/>
  <c r="I7" i="24"/>
  <c r="G21" i="24"/>
  <c r="M21" i="24"/>
  <c r="E21" i="24"/>
  <c r="L21" i="24"/>
  <c r="I21" i="24"/>
  <c r="G27" i="24"/>
  <c r="M27" i="24"/>
  <c r="E27" i="24"/>
  <c r="L27" i="24"/>
  <c r="I27" i="24"/>
  <c r="I30" i="24"/>
  <c r="M30" i="24"/>
  <c r="E30" i="24"/>
  <c r="L30" i="24"/>
  <c r="G30" i="24"/>
  <c r="F29" i="24"/>
  <c r="D29" i="24"/>
  <c r="J29" i="24"/>
  <c r="H29" i="24"/>
  <c r="K29" i="24"/>
  <c r="K32" i="24"/>
  <c r="J32" i="24"/>
  <c r="H32" i="24"/>
  <c r="F32" i="24"/>
  <c r="D32" i="24"/>
  <c r="B45" i="24"/>
  <c r="B39" i="24"/>
  <c r="G33" i="24"/>
  <c r="M33" i="24"/>
  <c r="E33" i="24"/>
  <c r="L33" i="24"/>
  <c r="I33" i="24"/>
  <c r="D9" i="24"/>
  <c r="J9" i="24"/>
  <c r="H9" i="24"/>
  <c r="K9" i="24"/>
  <c r="F9" i="24"/>
  <c r="D15" i="24"/>
  <c r="J15" i="24"/>
  <c r="H15" i="24"/>
  <c r="K15" i="24"/>
  <c r="F15" i="24"/>
  <c r="K18" i="24"/>
  <c r="H18" i="24"/>
  <c r="F18" i="24"/>
  <c r="D18" i="24"/>
  <c r="J18" i="24"/>
  <c r="I8" i="24"/>
  <c r="M8" i="24"/>
  <c r="E8" i="24"/>
  <c r="L8" i="24"/>
  <c r="G8" i="24"/>
  <c r="G19" i="24"/>
  <c r="M19" i="24"/>
  <c r="E19" i="24"/>
  <c r="L19" i="24"/>
  <c r="I19" i="24"/>
  <c r="I22" i="24"/>
  <c r="M22" i="24"/>
  <c r="E22" i="24"/>
  <c r="L22" i="24"/>
  <c r="G22" i="24"/>
  <c r="E37" i="24"/>
  <c r="D38" i="24"/>
  <c r="K38" i="24"/>
  <c r="J38" i="24"/>
  <c r="H38" i="24"/>
  <c r="F38" i="24"/>
  <c r="I20" i="24"/>
  <c r="M20" i="24"/>
  <c r="E20" i="24"/>
  <c r="L20" i="24"/>
  <c r="I28" i="24"/>
  <c r="M28" i="24"/>
  <c r="E28" i="24"/>
  <c r="L28" i="24"/>
  <c r="I37" i="24"/>
  <c r="G37" i="24"/>
  <c r="L37"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L38" i="24"/>
  <c r="G38" i="24"/>
  <c r="I16" i="24"/>
  <c r="M16" i="24"/>
  <c r="E16" i="24"/>
  <c r="L16" i="24"/>
  <c r="I24" i="24"/>
  <c r="M24" i="24"/>
  <c r="E24" i="24"/>
  <c r="L24" i="24"/>
  <c r="I32" i="24"/>
  <c r="M32" i="24"/>
  <c r="E32" i="24"/>
  <c r="L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J43" i="24"/>
  <c r="F44" i="24"/>
  <c r="G40" i="24"/>
  <c r="G42" i="24"/>
  <c r="G44" i="24"/>
  <c r="H40" i="24"/>
  <c r="H42" i="24"/>
  <c r="H44" i="24"/>
  <c r="E40" i="24"/>
  <c r="E42" i="24"/>
  <c r="E44" i="24"/>
  <c r="I39" i="24" l="1"/>
  <c r="G39" i="24"/>
  <c r="L39" i="24"/>
  <c r="M39" i="24"/>
  <c r="E39" i="24"/>
  <c r="J77" i="24"/>
  <c r="H45" i="24"/>
  <c r="F45" i="24"/>
  <c r="D45" i="24"/>
  <c r="K45" i="24"/>
  <c r="J45" i="24"/>
  <c r="I45" i="24"/>
  <c r="G45" i="24"/>
  <c r="L45" i="24"/>
  <c r="M45" i="24"/>
  <c r="E45" i="24"/>
  <c r="I6" i="24"/>
  <c r="M6" i="24"/>
  <c r="E6" i="24"/>
  <c r="L6" i="24"/>
  <c r="G6" i="24"/>
  <c r="K77" i="24"/>
  <c r="I14" i="24"/>
  <c r="M14" i="24"/>
  <c r="E14" i="24"/>
  <c r="L14" i="24"/>
  <c r="G14" i="24"/>
  <c r="K6" i="24"/>
  <c r="H6" i="24"/>
  <c r="F6" i="24"/>
  <c r="D6" i="24"/>
  <c r="J6" i="24"/>
  <c r="K14" i="24"/>
  <c r="H14" i="24"/>
  <c r="F14" i="24"/>
  <c r="D14" i="24"/>
  <c r="J14" i="24"/>
  <c r="I77" i="24"/>
  <c r="H39" i="24"/>
  <c r="F39" i="24"/>
  <c r="D39" i="24"/>
  <c r="K39" i="24"/>
  <c r="J39" i="24"/>
  <c r="I78" i="24" l="1"/>
  <c r="I79" i="24"/>
  <c r="K79" i="24"/>
  <c r="K78" i="24"/>
  <c r="J79" i="24"/>
  <c r="J78" i="24"/>
  <c r="I83" i="24" l="1"/>
  <c r="I82" i="24"/>
  <c r="I81" i="24"/>
</calcChain>
</file>

<file path=xl/sharedStrings.xml><?xml version="1.0" encoding="utf-8"?>
<sst xmlns="http://schemas.openxmlformats.org/spreadsheetml/2006/main" count="1648" uniqueCount="520">
  <si>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</si>
  <si>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</si>
  <si>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</si>
  <si>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</si>
  <si>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</si>
  <si>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</si>
  <si>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</si>
  <si>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</si>
  <si>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</si>
  <si>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</si>
  <si>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</si>
  <si>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</si>
  <si>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</si>
  <si>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Münster, Stadt (05515)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</si>
  <si>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</si>
  <si>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</si>
  <si>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</si>
  <si>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</si>
  <si>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</si>
  <si>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</si>
  <si>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</si>
  <si>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</si>
  <si>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</si>
  <si>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</si>
  <si>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</si>
  <si>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</si>
  <si>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</si>
  <si>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</si>
  <si>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</si>
  <si>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</si>
  <si>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</si>
  <si>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</si>
  <si>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</si>
  <si>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</si>
  <si>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</si>
  <si>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</si>
  <si>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</si>
  <si>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</si>
  <si>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</si>
  <si>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</si>
  <si>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</si>
  <si>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</si>
  <si>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</si>
  <si>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</si>
  <si>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</si>
  <si>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</si>
  <si>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</si>
  <si>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</si>
  <si>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</si>
  <si>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</si>
  <si>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</si>
  <si>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</si>
  <si>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</si>
  <si>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</si>
  <si>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</si>
  <si>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</si>
  <si>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</si>
  <si>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</si>
  <si>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</si>
  <si>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</si>
  <si>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</si>
  <si>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</si>
  <si>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</si>
  <si>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</si>
  <si>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</si>
  <si>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</si>
  <si>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</si>
  <si>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</si>
  <si>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</si>
  <si>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</si>
  <si>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</si>
  <si>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</si>
  <si>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</si>
  <si>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</si>
  <si>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</si>
  <si>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</si>
  <si>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</si>
  <si>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</si>
  <si>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</si>
  <si>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</si>
  <si>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</si>
  <si>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</si>
  <si>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</si>
  <si>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</si>
  <si>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</si>
  <si>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</si>
  <si>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</si>
  <si>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</si>
  <si>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</si>
  <si>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</si>
  <si>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</si>
  <si>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</si>
  <si>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Münster, Stadt (05515);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</si>
  <si>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</si>
  <si>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</si>
  <si>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</si>
  <si>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</si>
  <si>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</si>
  <si>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</si>
  <si>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</si>
  <si>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</si>
  <si>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</si>
  <si>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</si>
  <si>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</si>
  <si>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</si>
  <si>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</si>
  <si>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</si>
  <si>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</si>
  <si>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</si>
  <si>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</si>
  <si>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</si>
  <si>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</si>
  <si>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</si>
  <si>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</si>
  <si>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</si>
  <si>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</si>
  <si>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</si>
  <si>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</si>
  <si>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</si>
  <si>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</si>
  <si>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</si>
  <si>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</si>
  <si>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</si>
  <si>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</si>
  <si>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</si>
  <si>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</si>
  <si>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</si>
  <si>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</si>
  <si>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</si>
  <si>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</si>
  <si>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</si>
  <si>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</si>
  <si>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</si>
  <si>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</si>
  <si>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</si>
  <si>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</si>
  <si>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</si>
  <si>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</si>
  <si>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</si>
  <si>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</si>
  <si>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</si>
  <si>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</si>
  <si>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</si>
  <si>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</si>
  <si>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</si>
  <si>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</si>
  <si>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</si>
  <si>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</si>
  <si>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</si>
  <si>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</si>
  <si>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</si>
  <si>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</si>
  <si>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</si>
  <si>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</si>
  <si>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</si>
  <si>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</si>
  <si>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</si>
  <si>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</si>
  <si>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</si>
  <si>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</si>
  <si>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</si>
  <si>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</si>
  <si>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</si>
  <si>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</si>
  <si>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</si>
  <si>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</si>
  <si>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</si>
  <si>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</si>
  <si>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</si>
  <si>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</si>
  <si>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</si>
  <si>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</si>
  <si>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</si>
  <si>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</si>
  <si>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</si>
  <si>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</si>
  <si>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</si>
  <si>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</si>
  <si>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</si>
  <si>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</si>
  <si>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</si>
  <si>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</si>
  <si>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</si>
  <si>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Münster, Stadt (05515)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</si>
  <si>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</si>
  <si>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</si>
  <si>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</si>
  <si>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</si>
  <si>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</si>
  <si>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</si>
  <si>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</si>
  <si>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</si>
  <si>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</si>
  <si>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</si>
  <si>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</si>
  <si>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</si>
  <si>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</si>
  <si>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</si>
  <si>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</si>
  <si>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</si>
  <si>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</si>
  <si>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</si>
  <si>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</si>
  <si>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</si>
  <si>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</si>
  <si>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</si>
  <si>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</si>
  <si>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</si>
  <si>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</si>
  <si>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</si>
  <si>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</si>
  <si>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</si>
  <si>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</si>
  <si>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</si>
  <si>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</si>
  <si>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</si>
  <si>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</si>
  <si>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</si>
  <si>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</si>
  <si>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</si>
  <si>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</si>
  <si>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</si>
  <si>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</si>
  <si>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</si>
  <si>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</si>
  <si>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</si>
  <si>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</si>
  <si>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</si>
  <si>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</si>
  <si>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</si>
  <si>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</si>
  <si>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</si>
  <si>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</si>
  <si>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</si>
  <si>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</si>
  <si>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</si>
  <si>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</si>
  <si>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</si>
  <si>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</si>
  <si>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</si>
  <si>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</si>
  <si>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</si>
  <si>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</si>
  <si>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</si>
  <si>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</si>
  <si>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</si>
  <si>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</si>
  <si>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</si>
  <si>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</si>
  <si>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</si>
  <si>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</si>
  <si>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</si>
  <si>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</si>
  <si>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</si>
  <si>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</si>
  <si>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</si>
  <si>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</si>
  <si>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</si>
  <si>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</si>
  <si>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</si>
  <si>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</si>
  <si>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</si>
  <si>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</si>
  <si>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</si>
  <si>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</si>
  <si>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</si>
  <si>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</si>
  <si>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</si>
  <si>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</si>
  <si>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</si>
  <si>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</si>
  <si>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</si>
  <si>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</si>
  <si>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</si>
  <si>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</si>
  <si>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</si>
  <si>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</si>
  <si>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</si>
  <si>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</si>
  <si>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</si>
  <si>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</si>
  <si>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</si>
  <si>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</si>
  <si>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</si>
  <si>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</si>
  <si>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</si>
  <si>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</si>
  <si>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</si>
  <si>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</si>
  <si>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</si>
  <si>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</si>
  <si>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</si>
  <si>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</si>
  <si>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</si>
  <si>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</si>
  <si>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</si>
  <si>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</si>
  <si>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</si>
  <si>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</si>
  <si>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</si>
  <si>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</si>
  <si>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</si>
  <si>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</si>
  <si>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</si>
  <si>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</si>
  <si>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</si>
  <si>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</si>
  <si>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</si>
  <si>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</si>
  <si>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</si>
  <si>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</si>
  <si>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</si>
  <si>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</si>
  <si>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</si>
  <si>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</si>
  <si>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</si>
  <si>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</si>
  <si>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</si>
  <si>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</si>
  <si>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</si>
  <si>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</si>
  <si>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</si>
  <si>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</si>
  <si>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</si>
  <si>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</si>
  <si>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</si>
  <si>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</si>
  <si>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</si>
  <si>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</si>
  <si>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</si>
  <si>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</si>
  <si>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</si>
  <si>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</si>
  <si>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</si>
  <si>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</si>
  <si>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</si>
  <si>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</si>
  <si>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</si>
  <si>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</si>
  <si>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</si>
  <si>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</si>
  <si>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</si>
  <si>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</si>
  <si>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</si>
  <si>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</si>
  <si>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</si>
  <si>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</si>
  <si>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</si>
  <si>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</si>
  <si>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</si>
  <si>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</si>
  <si>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</si>
  <si>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</si>
  <si>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</si>
  <si>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</si>
  <si>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</si>
  <si>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</si>
  <si>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</si>
  <si>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</si>
  <si>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</si>
  <si>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</si>
  <si>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</si>
  <si>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</si>
  <si>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</si>
  <si>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</si>
  <si>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</si>
  <si>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</si>
  <si>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</si>
  <si>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</si>
  <si>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</si>
  <si>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</si>
  <si>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</si>
  <si>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</si>
  <si>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Münster, Stadt (05515);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</si>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</sst>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{2088CEE0-80C6-481B-8320-0732BF4C71F1}</c15:txfldGUID>
                      <c15:f>Daten_Diagramme!$D$6</c15:f>
                      <c15:dlblFieldTableCache>
                        <c:ptCount val="1"/>
                        <c:pt idx="0">
                          <c:v>2.8</c:v>
                        </c:pt>
                      </c15:dlblFieldTableCache>
                    </c15:dlblFTEntry>
                  </c15:dlblFieldTable>
                  <c15:showDataLabelsRange val="0"/>
                </c:ext>
                <c:ext xmlns:c16="http://schemas.microsoft.com/office/drawing/2014/chart" uri="{C3380CC4-5D6E-409C-BE32-E72D297353CC}">
                  <c16:uniqueId val="{00000000-7FFD-4959-A336-29F1DF97AF3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{D600C722-CF3C-4304-80FA-0365EF7BB87A}</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7FFD-4959-A336-29F1DF97AF3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{C0313CD1-E2A7-4AFA-8A90-A3024EEA419A}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FFD-4959-A336-29F1DF97AF3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{8476F1E1-29CF-4ECA-972D-762A3A963AFF}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FFD-4959-A336-29F1DF97AF3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2.7820990135929571</c:v>
                </c:pt>
                <c:pt idx="1">
                  <c:v>1.3225681822425275</c:v>
                </c:pt>
                <c:pt idx="2">
                  <c:v>1.1186464311118853</c:v>
                </c:pt>
                <c:pt idx="3">
                  <c:v>1.0875687030768</c:v>
                </c:pt>
              </c:numCache>
            </c:numRef>
          </c:val>
          <c:extLst>
            <c:ext xmlns:c16="http://schemas.microsoft.com/office/drawing/2014/chart" uri="{C3380CC4-5D6E-409C-BE32-E72D297353CC}">
              <c16:uniqueId val="{00000004-7FFD-4959-A336-29F1DF97AF3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{5888FFB2-DCD1-4AD5-A31D-351292517F8D}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FFD-4959-A336-29F1DF97AF3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{86EB2BCF-3E23-44E9-943F-396422F7C9F9}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FFD-4959-A336-29F1DF97AF3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{5689A6F8-D210-4CE4-9D37-1960F717F943}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FFD-4959-A336-29F1DF97AF3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{71BCEC45-E8BA-465B-BADE-3E8F97B0539E}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FFD-4959-A336-29F1DF97AF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FFD-4959-A336-29F1DF97AF3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FFD-4959-A336-29F1DF97AF3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{1FC9CB29-098B-4E9B-AF92-2E8D1A640E71}</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E1CF-4A26-96F9-0D215EC6D56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{65EBB242-DC7C-4599-9275-C256B30317AB}</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E1CF-4A26-96F9-0D215EC6D56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{B66BE84E-D6C1-4CD3-BFE3-91C1FE1870EE}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1CF-4A26-96F9-0D215EC6D56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{111C42F2-BFA8-4E48-AB1E-8CFADAA08502}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1CF-4A26-96F9-0D215EC6D5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2.5501940923931206</c:v>
                </c:pt>
                <c:pt idx="1">
                  <c:v>-3.156552267354261</c:v>
                </c:pt>
                <c:pt idx="2">
                  <c:v>-2.7637010795899166</c:v>
                </c:pt>
                <c:pt idx="3">
                  <c:v>-2.8655893304673015</c:v>
                </c:pt>
              </c:numCache>
            </c:numRef>
          </c:val>
          <c:extLst>
            <c:ext xmlns:c16="http://schemas.microsoft.com/office/drawing/2014/chart" uri="{C3380CC4-5D6E-409C-BE32-E72D297353CC}">
              <c16:uniqueId val="{00000004-E1CF-4A26-96F9-0D215EC6D56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{2F3193A0-7275-412E-A794-7874ED819D73}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1CF-4A26-96F9-0D215EC6D56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{F4A86185-35FE-4379-B568-227B3E6198AE}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1CF-4A26-96F9-0D215EC6D56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{3C747321-29BC-4B09-86D8-1F52B592351C}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1CF-4A26-96F9-0D215EC6D56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{560D2E13-CCE4-4AF5-AE7F-96F230DFE895}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1CF-4A26-96F9-0D215EC6D5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CF-4A26-96F9-0D215EC6D56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CF-4A26-96F9-0D215EC6D56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{0453838B-2CFD-42EB-B395-A162F296D308}</c15:txfldGUID>
                      <c15:f>Daten_Diagramme!$D$14</c15:f>
                      <c15:dlblFieldTableCache>
                        <c:ptCount val="1"/>
                        <c:pt idx="0">
                          <c:v>2.8</c:v>
                        </c:pt>
                      </c15:dlblFieldTableCache>
                    </c15:dlblFTEntry>
                  </c15:dlblFieldTable>
                  <c15:showDataLabelsRange val="0"/>
                </c:ext>
                <c:ext xmlns:c16="http://schemas.microsoft.com/office/drawing/2014/chart" uri="{C3380CC4-5D6E-409C-BE32-E72D297353CC}">
                  <c16:uniqueId val="{00000000-70C2-49AF-B4F3-E65F22C68391}"/>
                </c:ext>
              </c:extLst>
            </c:dLbl>
            <c:dLbl>
              <c:idx val="1"/>
              <c:tx>
                <c:strRef>
                  <c:f>Daten_Diagramme!$D$15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{AF4226BD-A3BC-4FF2-9A1E-B23FCA5EE7D6}</c15:txfldGUID>
                      <c15:f>Daten_Diagramme!$D$15</c15:f>
                      <c15:dlblFieldTableCache>
                        <c:ptCount val="1"/>
                        <c:pt idx="0">
                          <c:v>2.3</c:v>
                        </c:pt>
                      </c15:dlblFieldTableCache>
                    </c15:dlblFTEntry>
                  </c15:dlblFieldTable>
                  <c15:showDataLabelsRange val="0"/>
                </c:ext>
                <c:ext xmlns:c16="http://schemas.microsoft.com/office/drawing/2014/chart" uri="{C3380CC4-5D6E-409C-BE32-E72D297353CC}">
                  <c16:uniqueId val="{00000001-70C2-49AF-B4F3-E65F22C68391}"/>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{C6F8EB5C-FD49-4EA9-980B-591A8171EAFE}</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70C2-49AF-B4F3-E65F22C68391}"/>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{CC484B3A-1778-430D-99B2-7D3A0EF8DFFF}</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70C2-49AF-B4F3-E65F22C68391}"/>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{B5F285EE-8D70-4EF0-8764-A0D83FAFD33C}</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70C2-49AF-B4F3-E65F22C68391}"/>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{FC2EA853-8B36-4B63-8824-49F47A86AD09}</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70C2-49AF-B4F3-E65F22C68391}"/>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{A7C457F4-945E-41F9-9C2A-4A22D18AA04D}</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70C2-49AF-B4F3-E65F22C68391}"/>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{39357EAE-A9EB-4EF2-8FDD-618400ADF671}</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70C2-49AF-B4F3-E65F22C68391}"/>
                </c:ext>
              </c:extLst>
            </c:dLbl>
            <c:dLbl>
              <c:idx val="8"/>
              <c:tx>
                <c:strRef>
                  <c:f>Daten_Diagramme!$D$22</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{5B5BE6C3-A2D2-4B8C-974C-947D666995F4}</c15:txfldGUID>
                      <c15:f>Daten_Diagramme!$D$22</c15:f>
                      <c15:dlblFieldTableCache>
                        <c:ptCount val="1"/>
                        <c:pt idx="0">
                          <c:v>6.5</c:v>
                        </c:pt>
                      </c15:dlblFieldTableCache>
                    </c15:dlblFTEntry>
                  </c15:dlblFieldTable>
                  <c15:showDataLabelsRange val="0"/>
                </c:ext>
                <c:ext xmlns:c16="http://schemas.microsoft.com/office/drawing/2014/chart" uri="{C3380CC4-5D6E-409C-BE32-E72D297353CC}">
                  <c16:uniqueId val="{00000008-70C2-49AF-B4F3-E65F22C68391}"/>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{F11D46A1-2288-4204-B00F-33941A11534E}</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70C2-49AF-B4F3-E65F22C68391}"/>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{4F686CCE-2437-4453-90C5-4D51F871F150}</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70C2-49AF-B4F3-E65F22C68391}"/>
                </c:ext>
              </c:extLst>
            </c:dLbl>
            <c:dLbl>
              <c:idx val="11"/>
              <c:tx>
                <c:strRef>
                  <c:f>Daten_Diagramme!$D$25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{5DD77C64-EBE7-4438-A43E-CC4534632FD6}</c15:txfldGUID>
                      <c15:f>Daten_Diagramme!$D$25</c15:f>
                      <c15:dlblFieldTableCache>
                        <c:ptCount val="1"/>
                        <c:pt idx="0">
                          <c:v>2.5</c:v>
                        </c:pt>
                      </c15:dlblFieldTableCache>
                    </c15:dlblFTEntry>
                  </c15:dlblFieldTable>
                  <c15:showDataLabelsRange val="0"/>
                </c:ext>
                <c:ext xmlns:c16="http://schemas.microsoft.com/office/drawing/2014/chart" uri="{C3380CC4-5D6E-409C-BE32-E72D297353CC}">
                  <c16:uniqueId val="{0000000B-70C2-49AF-B4F3-E65F22C68391}"/>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{6559D61D-6E7D-45FE-893C-FE1050C4C762}</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70C2-49AF-B4F3-E65F22C68391}"/>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{FFF8C964-E524-4E60-8700-7C6948664592}</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70C2-49AF-B4F3-E65F22C68391}"/>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{A7A33810-9088-4CF7-8B64-92E225F967A4}</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70C2-49AF-B4F3-E65F22C68391}"/>
                </c:ext>
              </c:extLst>
            </c:dLbl>
            <c:dLbl>
              <c:idx val="15"/>
              <c:tx>
                <c:strRef>
                  <c:f>Daten_Diagramme!$D$29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{1BBB86CF-6366-486D-BD9C-95815E29685D}</c15:txfldGUID>
                      <c15:f>Daten_Diagramme!$D$29</c15:f>
                      <c15:dlblFieldTableCache>
                        <c:ptCount val="1"/>
                        <c:pt idx="0">
                          <c:v>-7.0</c:v>
                        </c:pt>
                      </c15:dlblFieldTableCache>
                    </c15:dlblFTEntry>
                  </c15:dlblFieldTable>
                  <c15:showDataLabelsRange val="0"/>
                </c:ext>
                <c:ext xmlns:c16="http://schemas.microsoft.com/office/drawing/2014/chart" uri="{C3380CC4-5D6E-409C-BE32-E72D297353CC}">
                  <c16:uniqueId val="{0000000F-70C2-49AF-B4F3-E65F22C68391}"/>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{58598EF4-D0A2-4E5C-9935-29C705DD1A5A}</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70C2-49AF-B4F3-E65F22C68391}"/>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{5B516102-3BD4-44D6-B007-F7ABF5E20CC5}</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70C2-49AF-B4F3-E65F22C68391}"/>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{7C6FBB13-3C10-495A-A603-F621A8C5DBFA}</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70C2-49AF-B4F3-E65F22C68391}"/>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{89C5D0B1-41A6-4675-9255-8EA96E6EAD96}</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70C2-49AF-B4F3-E65F22C68391}"/>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{CBD6CDF5-1EED-4412-8B33-CA18CE9E2B8B}</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70C2-49AF-B4F3-E65F22C6839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{038AE49E-ABBF-4D41-A8A0-CBAA64DC71E6}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0C2-49AF-B4F3-E65F22C6839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{FA0036AB-BE23-4640-A6FD-B9FED48A2398}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0C2-49AF-B4F3-E65F22C68391}"/>
                </c:ext>
              </c:extLst>
            </c:dLbl>
            <c:dLbl>
              <c:idx val="23"/>
              <c:tx>
                <c:strRef>
                  <c:f>Daten_Diagramme!$D$37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{0EC24FF8-3861-4082-BE54-EDEBB65E0F96}</c15:txfldGUID>
                      <c15:f>Daten_Diagramme!$D$37</c15:f>
                      <c15:dlblFieldTableCache>
                        <c:ptCount val="1"/>
                        <c:pt idx="0">
                          <c:v>2.3</c:v>
                        </c:pt>
                      </c15:dlblFieldTableCache>
                    </c15:dlblFTEntry>
                  </c15:dlblFieldTable>
                  <c15:showDataLabelsRange val="0"/>
                </c:ext>
                <c:ext xmlns:c16="http://schemas.microsoft.com/office/drawing/2014/chart" uri="{C3380CC4-5D6E-409C-BE32-E72D297353CC}">
                  <c16:uniqueId val="{00000017-70C2-49AF-B4F3-E65F22C68391}"/>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{49CE76A7-40E6-4F57-8482-47F60DEAFCAE}</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70C2-49AF-B4F3-E65F22C68391}"/>
                </c:ext>
              </c:extLst>
            </c:dLbl>
            <c:dLbl>
              <c:idx val="25"/>
              <c:tx>
                <c:strRef>
                  <c:f>Daten_Diagramme!$D$39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{DFC8AA4F-2AA9-4426-BCC7-84B7D03FCDA0}</c15:txfldGUID>
                      <c15:f>Daten_Diagramme!$D$39</c15:f>
                      <c15:dlblFieldTableCache>
                        <c:ptCount val="1"/>
                        <c:pt idx="0">
                          <c:v>3.0</c:v>
                        </c:pt>
                      </c15:dlblFieldTableCache>
                    </c15:dlblFTEntry>
                  </c15:dlblFieldTable>
                  <c15:showDataLabelsRange val="0"/>
                </c:ext>
                <c:ext xmlns:c16="http://schemas.microsoft.com/office/drawing/2014/chart" uri="{C3380CC4-5D6E-409C-BE32-E72D297353CC}">
                  <c16:uniqueId val="{00000019-70C2-49AF-B4F3-E65F22C6839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{2BA92E6D-38A6-4E49-A3D8-A7E6DE26DAAF}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0C2-49AF-B4F3-E65F22C6839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{8C6EDE24-CB24-4A13-9511-A4E829394C5C}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0C2-49AF-B4F3-E65F22C6839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{D9A3C2FD-C7AB-4431-9F75-9D39099BFCFA}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0C2-49AF-B4F3-E65F22C6839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{64DB5E72-2F91-4DC2-9441-849195F155AA}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0C2-49AF-B4F3-E65F22C6839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{FC946C17-6056-427D-84C3-2ACCD1D421B5}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0C2-49AF-B4F3-E65F22C68391}"/>
                </c:ext>
              </c:extLst>
            </c:dLbl>
            <c:dLbl>
              <c:idx val="31"/>
              <c:tx>
                <c:strRef>
                  <c:f>Daten_Diagramme!$D$45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{7997791D-3039-4529-A60F-4A3EC58C1794}</c15:txfldGUID>
                      <c15:f>Daten_Diagramme!$D$45</c15:f>
                      <c15:dlblFieldTableCache>
                        <c:ptCount val="1"/>
                        <c:pt idx="0">
                          <c:v>3.0</c:v>
                        </c:pt>
                      </c15:dlblFieldTableCache>
                    </c15:dlblFTEntry>
                  </c15:dlblFieldTable>
                  <c15:showDataLabelsRange val="0"/>
                </c:ext>
                <c:ext xmlns:c16="http://schemas.microsoft.com/office/drawing/2014/chart" uri="{C3380CC4-5D6E-409C-BE32-E72D297353CC}">
                  <c16:uniqueId val="{0000001F-70C2-49AF-B4F3-E65F22C683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2.7820990135929571</c:v>
                </c:pt>
                <c:pt idx="1">
                  <c:v>2.2692889561270801</c:v>
                </c:pt>
                <c:pt idx="2">
                  <c:v>-0.1519756838905775</c:v>
                </c:pt>
                <c:pt idx="3">
                  <c:v>0.92260379292670425</c:v>
                </c:pt>
                <c:pt idx="4">
                  <c:v>1.7224246439218285</c:v>
                </c:pt>
                <c:pt idx="5">
                  <c:v>1.5848558221439577</c:v>
                </c:pt>
                <c:pt idx="6">
                  <c:v>3.2813781788351107E-2</c:v>
                </c:pt>
                <c:pt idx="7">
                  <c:v>3.7552891396332861</c:v>
                </c:pt>
                <c:pt idx="8">
                  <c:v>6.5063715003255513</c:v>
                </c:pt>
                <c:pt idx="9">
                  <c:v>2.7239838263460312</c:v>
                </c:pt>
                <c:pt idx="10">
                  <c:v>-1.2523364485981308</c:v>
                </c:pt>
                <c:pt idx="11">
                  <c:v>2.4637161798960761</c:v>
                </c:pt>
                <c:pt idx="12">
                  <c:v>2.3301301131048557</c:v>
                </c:pt>
                <c:pt idx="13">
                  <c:v>4.3442169341449919</c:v>
                </c:pt>
                <c:pt idx="14">
                  <c:v>2.3080981271432339</c:v>
                </c:pt>
                <c:pt idx="15">
                  <c:v>-7.0206145468689227</c:v>
                </c:pt>
                <c:pt idx="16">
                  <c:v>2.8728819468656299</c:v>
                </c:pt>
                <c:pt idx="17">
                  <c:v>4.040942531186694</c:v>
                </c:pt>
                <c:pt idx="18">
                  <c:v>1.9644244883861497</c:v>
                </c:pt>
                <c:pt idx="19">
                  <c:v>4.216109313196692</c:v>
                </c:pt>
                <c:pt idx="20">
                  <c:v>2.769164973805196</c:v>
                </c:pt>
                <c:pt idx="21">
                  <c:v>0</c:v>
                </c:pt>
                <c:pt idx="23">
                  <c:v>2.2692889561270801</c:v>
                </c:pt>
                <c:pt idx="24">
                  <c:v>1.5254314466554346</c:v>
                </c:pt>
                <c:pt idx="25">
                  <c:v>2.969579427022166</c:v>
                </c:pt>
              </c:numCache>
            </c:numRef>
          </c:val>
          <c:extLst>
            <c:ext xmlns:c16="http://schemas.microsoft.com/office/drawing/2014/chart" uri="{C3380CC4-5D6E-409C-BE32-E72D297353CC}">
              <c16:uniqueId val="{00000020-70C2-49AF-B4F3-E65F22C6839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{11DDF5B8-5BE0-483E-8DA1-9C2462EE146A}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0C2-49AF-B4F3-E65F22C6839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{8ABCC17B-EC1C-4E56-AB71-D190712C9D4E}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0C2-49AF-B4F3-E65F22C6839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{8212503F-EAA2-4EDC-A463-81E2F4FFC56A}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0C2-49AF-B4F3-E65F22C6839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{57CEE82F-0B61-43EF-84E6-4FA3C2EC5EF2}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0C2-49AF-B4F3-E65F22C6839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{2FC11283-3788-491F-B649-6C4AEC984042}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0C2-49AF-B4F3-E65F22C6839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{DF1FDEB3-CD26-48D9-A8F4-9521C6BF76D4}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0C2-49AF-B4F3-E65F22C6839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{FDB0EFBC-8BA2-4F22-B082-0E3A867A4941}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0C2-49AF-B4F3-E65F22C6839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{E1D180FB-1612-4A76-92DB-8CC135E40071}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0C2-49AF-B4F3-E65F22C6839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{AEA412BE-2AF4-4EDD-AC87-F51DCD849E99}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0C2-49AF-B4F3-E65F22C6839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{58F78F8C-CF80-467E-AF99-6286B0E81187}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0C2-49AF-B4F3-E65F22C6839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{FA4FF2B6-A77F-4CD7-BAEF-AAF296AEA3A1}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0C2-49AF-B4F3-E65F22C6839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{9C154B24-D7C8-4662-BAA8-80F342EDF720}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0C2-49AF-B4F3-E65F22C6839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{81136574-0CD9-4517-9211-8747FCD13DBF}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0C2-49AF-B4F3-E65F22C6839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{FE1E3B57-E9A8-4378-A7BC-FA1B9499B9C6}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0C2-49AF-B4F3-E65F22C6839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{DDD174FD-63E4-4495-84AE-2D14F0A85AE3}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0C2-49AF-B4F3-E65F22C6839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{D03113B8-956C-4A6E-8EF2-2392F78164B1}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0C2-49AF-B4F3-E65F22C6839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{F672D1F9-4229-40A8-B20B-57577C73EA74}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0C2-49AF-B4F3-E65F22C6839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{1EA28C27-33F1-4A8B-8E88-EEBBFB7F1E0B}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0C2-49AF-B4F3-E65F22C6839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{B265D79A-D6E7-4D23-9EB1-5DFE650AC762}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0C2-49AF-B4F3-E65F22C6839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{A12A05B9-AD1B-498E-95FD-FD70BC43E674}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0C2-49AF-B4F3-E65F22C6839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{FF0BF4E6-A963-4C78-A4F5-83CA854F6879}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0C2-49AF-B4F3-E65F22C6839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{963132D1-150A-442D-B292-5B461248A1EB}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0C2-49AF-B4F3-E65F22C6839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{292F906A-822C-4B96-A0CB-83E91F2C5B1F}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0C2-49AF-B4F3-E65F22C6839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{763D219E-BD11-4224-95EB-BACAB01D18AC}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0C2-49AF-B4F3-E65F22C6839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{75A807EA-C84F-4D75-87D1-E698332119BF}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0C2-49AF-B4F3-E65F22C6839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{0EEBD6B4-CA97-42B1-B924-ADACE5B4DF36}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0C2-49AF-B4F3-E65F22C6839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{0B387E13-F9B5-4383-A35F-C3ED7CB412D4}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0C2-49AF-B4F3-E65F22C6839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{192F5D76-1CD5-453F-AB7D-B0CAEBB72D15}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0C2-49AF-B4F3-E65F22C6839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{92EC71FA-36B5-4B52-BF92-A2995EB4CFC0}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0C2-49AF-B4F3-E65F22C6839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{6258E4A4-84E1-4E34-A159-53AF97E694E5}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0C2-49AF-B4F3-E65F22C6839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{1ADEA273-5855-4BF6-B17E-B7CAC4B3E81B}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0C2-49AF-B4F3-E65F22C6839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{240658AB-038C-496E-A917-BA86631AC4CD}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0C2-49AF-B4F3-E65F22C683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0C2-49AF-B4F3-E65F22C6839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0C2-49AF-B4F3-E65F22C6839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{55F48B82-C990-4367-A1E2-590245EDE567}</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D7C9-417F-B92D-A54CE00E4E05}"/>
                </c:ext>
              </c:extLst>
            </c:dLbl>
            <c:dLbl>
              <c:idx val="1"/>
              <c:tx>
                <c:strRef>
                  <c:f>Daten_Diagramme!$E$15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{D9A07AC9-5A63-4B12-980F-5F4076F11D4D}</c15:txfldGUID>
                      <c15:f>Daten_Diagramme!$E$15</c15:f>
                      <c15:dlblFieldTableCache>
                        <c:ptCount val="1"/>
                        <c:pt idx="0">
                          <c:v>-1.9</c:v>
                        </c:pt>
                      </c15:dlblFieldTableCache>
                    </c15:dlblFTEntry>
                  </c15:dlblFieldTable>
                  <c15:showDataLabelsRange val="0"/>
                </c:ext>
                <c:ext xmlns:c16="http://schemas.microsoft.com/office/drawing/2014/chart" uri="{C3380CC4-5D6E-409C-BE32-E72D297353CC}">
                  <c16:uniqueId val="{00000001-D7C9-417F-B92D-A54CE00E4E05}"/>
                </c:ext>
              </c:extLst>
            </c:dLbl>
            <c:dLbl>
              <c:idx val="2"/>
              <c:tx>
                <c:strRef>
                  <c:f>Daten_Diagramme!$E$16</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{9BE31895-033D-4C6A-927F-6D7346A66DBC}</c15:txfldGUID>
                      <c15:f>Daten_Diagramme!$E$16</c15:f>
                      <c15:dlblFieldTableCache>
                        <c:ptCount val="1"/>
                        <c:pt idx="0">
                          <c:v>-11.5</c:v>
                        </c:pt>
                      </c15:dlblFieldTableCache>
                    </c15:dlblFTEntry>
                  </c15:dlblFieldTable>
                  <c15:showDataLabelsRange val="0"/>
                </c:ext>
                <c:ext xmlns:c16="http://schemas.microsoft.com/office/drawing/2014/chart" uri="{C3380CC4-5D6E-409C-BE32-E72D297353CC}">
                  <c16:uniqueId val="{00000002-D7C9-417F-B92D-A54CE00E4E05}"/>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{092003BA-CD2E-4EAB-8F90-09D271D88C6C}</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D7C9-417F-B92D-A54CE00E4E05}"/>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{A4451A46-C258-4280-B726-777A36A5E1AB}</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D7C9-417F-B92D-A54CE00E4E05}"/>
                </c:ext>
              </c:extLst>
            </c:dLbl>
            <c:dLbl>
              <c:idx val="5"/>
              <c:tx>
                <c:strRef>
                  <c:f>Daten_Diagramme!$E$19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{A53D9BB5-A025-4550-998A-5B554EF06F65}</c15:txfldGUID>
                      <c15:f>Daten_Diagramme!$E$19</c15:f>
                      <c15:dlblFieldTableCache>
                        <c:ptCount val="1"/>
                        <c:pt idx="0">
                          <c:v>-7.5</c:v>
                        </c:pt>
                      </c15:dlblFieldTableCache>
                    </c15:dlblFTEntry>
                  </c15:dlblFieldTable>
                  <c15:showDataLabelsRange val="0"/>
                </c:ext>
                <c:ext xmlns:c16="http://schemas.microsoft.com/office/drawing/2014/chart" uri="{C3380CC4-5D6E-409C-BE32-E72D297353CC}">
                  <c16:uniqueId val="{00000005-D7C9-417F-B92D-A54CE00E4E05}"/>
                </c:ext>
              </c:extLst>
            </c:dLbl>
            <c:dLbl>
              <c:idx val="6"/>
              <c:tx>
                <c:strRef>
                  <c:f>Daten_Diagramme!$E$20</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{677DC132-2470-48CD-BCFD-1F96D7146A71}</c15:txfldGUID>
                      <c15:f>Daten_Diagramme!$E$20</c15:f>
                      <c15:dlblFieldTableCache>
                        <c:ptCount val="1"/>
                        <c:pt idx="0">
                          <c:v>13.4</c:v>
                        </c:pt>
                      </c15:dlblFieldTableCache>
                    </c15:dlblFTEntry>
                  </c15:dlblFieldTable>
                  <c15:showDataLabelsRange val="0"/>
                </c:ext>
                <c:ext xmlns:c16="http://schemas.microsoft.com/office/drawing/2014/chart" uri="{C3380CC4-5D6E-409C-BE32-E72D297353CC}">
                  <c16:uniqueId val="{00000006-D7C9-417F-B92D-A54CE00E4E05}"/>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{368ABDA1-1280-49DB-A3DA-0208C370B60C}</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D7C9-417F-B92D-A54CE00E4E05}"/>
                </c:ext>
              </c:extLst>
            </c:dLbl>
            <c:dLbl>
              <c:idx val="8"/>
              <c:tx>
                <c:strRef>
                  <c:f>Daten_Diagramme!$E$22</c:f>
                  <c:strCache>
                    <c:ptCount val="1"/>
                    <c:pt idx="0">
                      <c:v>30.6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{9823FF8A-B31D-4F99-A801-6B25EF8141BF}</c15:txfldGUID>
                      <c15:f>Daten_Diagramme!$E$22</c15:f>
                      <c15:dlblFieldTableCache>
                        <c:ptCount val="1"/>
                        <c:pt idx="0">
                          <c:v>30.6</c:v>
                        </c:pt>
                      </c15:dlblFieldTableCache>
                    </c15:dlblFTEntry>
                  </c15:dlblFieldTable>
                  <c15:showDataLabelsRange val="0"/>
                </c:ext>
                <c:ext xmlns:c16="http://schemas.microsoft.com/office/drawing/2014/chart" uri="{C3380CC4-5D6E-409C-BE32-E72D297353CC}">
                  <c16:uniqueId val="{00000008-D7C9-417F-B92D-A54CE00E4E05}"/>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{A58528BC-1AD0-4419-957E-50FE0557CEA3}</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D7C9-417F-B92D-A54CE00E4E05}"/>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{01808423-7C97-4F51-88DE-C161D7C298E5}</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D7C9-417F-B92D-A54CE00E4E05}"/>
                </c:ext>
              </c:extLst>
            </c:dLbl>
            <c:dLbl>
              <c:idx val="11"/>
              <c:tx>
                <c:strRef>
                  <c:f>Daten_Diagramme!$E$25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{C214809D-FB96-4631-A29C-BC9AE20943B2}</c15:txfldGUID>
                      <c15:f>Daten_Diagramme!$E$25</c15:f>
                      <c15:dlblFieldTableCache>
                        <c:ptCount val="1"/>
                        <c:pt idx="0">
                          <c:v>-11.3</c:v>
                        </c:pt>
                      </c15:dlblFieldTableCache>
                    </c15:dlblFTEntry>
                  </c15:dlblFieldTable>
                  <c15:showDataLabelsRange val="0"/>
                </c:ext>
                <c:ext xmlns:c16="http://schemas.microsoft.com/office/drawing/2014/chart" uri="{C3380CC4-5D6E-409C-BE32-E72D297353CC}">
                  <c16:uniqueId val="{0000000B-D7C9-417F-B92D-A54CE00E4E05}"/>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{73620220-FD37-449A-8394-5C576F61DFCB}</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D7C9-417F-B92D-A54CE00E4E05}"/>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{9BE85EE5-768A-4B43-9D5A-A7090DB5706D}</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D7C9-417F-B92D-A54CE00E4E05}"/>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{038F9AE2-B8D9-498C-A7DE-C4DBB749ACE8}</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D7C9-417F-B92D-A54CE00E4E05}"/>
                </c:ext>
              </c:extLst>
            </c:dLbl>
            <c:dLbl>
              <c:idx val="15"/>
              <c:tx>
                <c:strRef>
                  <c:f>Daten_Diagramme!$E$29</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{4E9B5BCC-9114-4F5A-A847-524324A144DD}</c15:txfldGUID>
                      <c15:f>Daten_Diagramme!$E$29</c15:f>
                      <c15:dlblFieldTableCache>
                        <c:ptCount val="1"/>
                        <c:pt idx="0">
                          <c:v>-16.4</c:v>
                        </c:pt>
                      </c15:dlblFieldTableCache>
                    </c15:dlblFTEntry>
                  </c15:dlblFieldTable>
                  <c15:showDataLabelsRange val="0"/>
                </c:ext>
                <c:ext xmlns:c16="http://schemas.microsoft.com/office/drawing/2014/chart" uri="{C3380CC4-5D6E-409C-BE32-E72D297353CC}">
                  <c16:uniqueId val="{0000000F-D7C9-417F-B92D-A54CE00E4E05}"/>
                </c:ext>
              </c:extLst>
            </c:dLbl>
            <c:dLbl>
              <c:idx val="16"/>
              <c:tx>
                <c:strRef>
                  <c:f>Daten_Diagramme!$E$30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{3FCCA111-FA81-497A-80F3-D4B73DDC00AF}</c15:txfldGUID>
                      <c15:f>Daten_Diagramme!$E$30</c15:f>
                      <c15:dlblFieldTableCache>
                        <c:ptCount val="1"/>
                        <c:pt idx="0">
                          <c:v>-5.8</c:v>
                        </c:pt>
                      </c15:dlblFieldTableCache>
                    </c15:dlblFTEntry>
                  </c15:dlblFieldTable>
                  <c15:showDataLabelsRange val="0"/>
                </c:ext>
                <c:ext xmlns:c16="http://schemas.microsoft.com/office/drawing/2014/chart" uri="{C3380CC4-5D6E-409C-BE32-E72D297353CC}">
                  <c16:uniqueId val="{00000010-D7C9-417F-B92D-A54CE00E4E05}"/>
                </c:ext>
              </c:extLst>
            </c:dLbl>
            <c:dLbl>
              <c:idx val="17"/>
              <c:tx>
                <c:strRef>
                  <c:f>Daten_Diagramme!$E$31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{EA76052E-CEC7-438E-9DB2-42FACE984907}</c15:txfldGUID>
                      <c15:f>Daten_Diagramme!$E$31</c15:f>
                      <c15:dlblFieldTableCache>
                        <c:ptCount val="1"/>
                        <c:pt idx="0">
                          <c:v>-0.9</c:v>
                        </c:pt>
                      </c15:dlblFieldTableCache>
                    </c15:dlblFTEntry>
                  </c15:dlblFieldTable>
                  <c15:showDataLabelsRange val="0"/>
                </c:ext>
                <c:ext xmlns:c16="http://schemas.microsoft.com/office/drawing/2014/chart" uri="{C3380CC4-5D6E-409C-BE32-E72D297353CC}">
                  <c16:uniqueId val="{00000011-D7C9-417F-B92D-A54CE00E4E05}"/>
                </c:ext>
              </c:extLst>
            </c:dLbl>
            <c:dLbl>
              <c:idx val="18"/>
              <c:tx>
                <c:strRef>
                  <c:f>Daten_Diagramme!$E$32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{C4354EBA-8A87-43D1-874D-271268C806F2}</c15:txfldGUID>
                      <c15:f>Daten_Diagramme!$E$32</c15:f>
                      <c15:dlblFieldTableCache>
                        <c:ptCount val="1"/>
                        <c:pt idx="0">
                          <c:v>3.9</c:v>
                        </c:pt>
                      </c15:dlblFieldTableCache>
                    </c15:dlblFTEntry>
                  </c15:dlblFieldTable>
                  <c15:showDataLabelsRange val="0"/>
                </c:ext>
                <c:ext xmlns:c16="http://schemas.microsoft.com/office/drawing/2014/chart" uri="{C3380CC4-5D6E-409C-BE32-E72D297353CC}">
                  <c16:uniqueId val="{00000012-D7C9-417F-B92D-A54CE00E4E05}"/>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{616E5C76-EBC9-428C-A4F0-6E5996296071}</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D7C9-417F-B92D-A54CE00E4E05}"/>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{75915090-D02A-4191-93C4-94D9BFA014BE}</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D7C9-417F-B92D-A54CE00E4E0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{1DEAE8B7-F2E4-4F1C-9690-62CC2110D86B}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7C9-417F-B92D-A54CE00E4E0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{90E53F26-8428-479B-838C-AF0D0957A30E}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7C9-417F-B92D-A54CE00E4E05}"/>
                </c:ext>
              </c:extLst>
            </c:dLbl>
            <c:dLbl>
              <c:idx val="23"/>
              <c:tx>
                <c:strRef>
                  <c:f>Daten_Diagramme!$E$37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{A5A92E84-39D4-4F53-865C-1B42C536C80C}</c15:txfldGUID>
                      <c15:f>Daten_Diagramme!$E$37</c15:f>
                      <c15:dlblFieldTableCache>
                        <c:ptCount val="1"/>
                        <c:pt idx="0">
                          <c:v>-1.9</c:v>
                        </c:pt>
                      </c15:dlblFieldTableCache>
                    </c15:dlblFTEntry>
                  </c15:dlblFieldTable>
                  <c15:showDataLabelsRange val="0"/>
                </c:ext>
                <c:ext xmlns:c16="http://schemas.microsoft.com/office/drawing/2014/chart" uri="{C3380CC4-5D6E-409C-BE32-E72D297353CC}">
                  <c16:uniqueId val="{00000017-D7C9-417F-B92D-A54CE00E4E05}"/>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{7AAFEBE1-C2C6-40C2-8A33-B81A63A3C219}</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D7C9-417F-B92D-A54CE00E4E05}"/>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{6FA0703F-AEE9-48CF-AB31-47F0C0CFB570}</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D7C9-417F-B92D-A54CE00E4E0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{774D0462-CA23-4F3A-AC1D-B0DD7F350DA3}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7C9-417F-B92D-A54CE00E4E0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{842B243C-120E-439B-9B74-6E2158150BA3}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7C9-417F-B92D-A54CE00E4E0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{94D75217-E053-46E3-B036-5CC3B0BB10E5}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7C9-417F-B92D-A54CE00E4E0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{05EE54A9-499B-484F-A45B-2E78A580A307}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7C9-417F-B92D-A54CE00E4E0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{989A739B-B89B-4B0D-92F4-47D0CA022764}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7C9-417F-B92D-A54CE00E4E05}"/>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{C9B5808B-0B70-4100-BC27-980CA25D6293}</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D7C9-417F-B92D-A54CE00E4E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2.5501940923931206</c:v>
                </c:pt>
                <c:pt idx="1">
                  <c:v>-1.8604651162790697</c:v>
                </c:pt>
                <c:pt idx="2">
                  <c:v>-11.538461538461538</c:v>
                </c:pt>
                <c:pt idx="3">
                  <c:v>-4.4566067240031275</c:v>
                </c:pt>
                <c:pt idx="4">
                  <c:v>-5.9202059202059205</c:v>
                </c:pt>
                <c:pt idx="5">
                  <c:v>-7.4666666666666668</c:v>
                </c:pt>
                <c:pt idx="6">
                  <c:v>13.385826771653543</c:v>
                </c:pt>
                <c:pt idx="7">
                  <c:v>-4.6742209631728047</c:v>
                </c:pt>
                <c:pt idx="8">
                  <c:v>30.623145400593472</c:v>
                </c:pt>
                <c:pt idx="9">
                  <c:v>-6.4115822130299893</c:v>
                </c:pt>
                <c:pt idx="10">
                  <c:v>-10.503996085467298</c:v>
                </c:pt>
                <c:pt idx="11">
                  <c:v>-11.279296875</c:v>
                </c:pt>
                <c:pt idx="12">
                  <c:v>2.1406727828746179</c:v>
                </c:pt>
                <c:pt idx="13">
                  <c:v>-1.7543859649122806</c:v>
                </c:pt>
                <c:pt idx="14">
                  <c:v>3.5414977020816436</c:v>
                </c:pt>
                <c:pt idx="15">
                  <c:v>-16.44295302013423</c:v>
                </c:pt>
                <c:pt idx="16">
                  <c:v>-5.8139534883720927</c:v>
                </c:pt>
                <c:pt idx="17">
                  <c:v>-0.94726870855699397</c:v>
                </c:pt>
                <c:pt idx="18">
                  <c:v>3.9078855547801816</c:v>
                </c:pt>
                <c:pt idx="19">
                  <c:v>0.73905628197839679</c:v>
                </c:pt>
                <c:pt idx="20">
                  <c:v>-2.3639607493309547</c:v>
                </c:pt>
                <c:pt idx="21">
                  <c:v>0</c:v>
                </c:pt>
                <c:pt idx="23">
                  <c:v>-1.8604651162790697</c:v>
                </c:pt>
                <c:pt idx="24">
                  <c:v>-4.8827190043082815</c:v>
                </c:pt>
                <c:pt idx="25">
                  <c:v>3.0004098920617572</c:v>
                </c:pt>
              </c:numCache>
            </c:numRef>
          </c:val>
          <c:extLst>
            <c:ext xmlns:c16="http://schemas.microsoft.com/office/drawing/2014/chart" uri="{C3380CC4-5D6E-409C-BE32-E72D297353CC}">
              <c16:uniqueId val="{00000020-D7C9-417F-B92D-A54CE00E4E0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{9F609CDC-3CD6-4436-8D7B-507D491482C9}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7C9-417F-B92D-A54CE00E4E0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{DC825E1D-1B54-4313-B436-A23D138664A3}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7C9-417F-B92D-A54CE00E4E0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{6E555051-DB90-4837-AED8-F014CC17B1D5}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7C9-417F-B92D-A54CE00E4E0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{1B503667-E44C-4D80-9CEA-8D32C219F660}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7C9-417F-B92D-A54CE00E4E0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{5B1858F6-0FF3-4048-B19A-1728B7CE897B}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7C9-417F-B92D-A54CE00E4E0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{BD95D603-7F54-4A3D-A45C-8F45CC71571E}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7C9-417F-B92D-A54CE00E4E0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{FA8A3C3C-9A96-417E-9445-AD3EB24F8C9E}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7C9-417F-B92D-A54CE00E4E0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{4CB9AF86-5520-4A49-ABF4-FE74BF067784}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7C9-417F-B92D-A54CE00E4E0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{22A60540-5832-4860-88DB-7100132C8628}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7C9-417F-B92D-A54CE00E4E0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{73BFDA9F-3DB4-46C3-A70A-1ED7C6828777}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7C9-417F-B92D-A54CE00E4E0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{023837DB-76FD-40C1-BFF5-17ED1A60DE78}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7C9-417F-B92D-A54CE00E4E0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{38487857-C780-41CA-A036-964945B3B4C7}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7C9-417F-B92D-A54CE00E4E0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{1C96500E-75EA-458E-A15B-1F4E2A7DDA38}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7C9-417F-B92D-A54CE00E4E0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{917FD963-5367-410C-A2FE-4DB506321C4B}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7C9-417F-B92D-A54CE00E4E0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{50C395CB-C679-47FF-8880-0750DA596C80}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7C9-417F-B92D-A54CE00E4E0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{306AE753-1E8A-4EF6-95D8-4238B642E199}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7C9-417F-B92D-A54CE00E4E0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{8E4AC042-43E7-4EE6-B561-C42AA8C5B199}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7C9-417F-B92D-A54CE00E4E0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{359D5F2F-4785-4A74-B86A-C6E8D72FBF61}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7C9-417F-B92D-A54CE00E4E0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{8E344F43-1802-4C64-9F2D-7AD50C20DECC}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7C9-417F-B92D-A54CE00E4E0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{9A8B177F-470B-42BD-96BE-8403AA1CD48B}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7C9-417F-B92D-A54CE00E4E0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{3A3A7B9E-B7BD-4DFB-8BDB-EDBE58697B9A}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7C9-417F-B92D-A54CE00E4E0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{BAA60058-E8BF-4A5D-950F-7414D385DCE7}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7C9-417F-B92D-A54CE00E4E0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{AD5278CD-3727-4749-A1B9-44ADF3B6396F}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7C9-417F-B92D-A54CE00E4E0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{1069EB67-6884-4987-9BE5-95D325E68F7A}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7C9-417F-B92D-A54CE00E4E0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{773A3CE2-BB9E-4E2A-A7CB-60F743E3C4F6}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7C9-417F-B92D-A54CE00E4E0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{DC7B584B-8373-467B-BE89-BB1C8761ED84}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7C9-417F-B92D-A54CE00E4E0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{F5DCDF2B-9107-4657-AF3D-38E2705E6C2F}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7C9-417F-B92D-A54CE00E4E0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{990F715A-E464-4781-9DC3-6D6BCA4C3F00}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7C9-417F-B92D-A54CE00E4E0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{44CB615F-F360-4F32-9645-0B36CE921740}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7C9-417F-B92D-A54CE00E4E0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{4635AD9C-9DEF-4936-AB38-4CE920BA7B11}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7C9-417F-B92D-A54CE00E4E0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{7AD98BBE-75E4-44BF-B8B3-AC21DE19C0AC}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7C9-417F-B92D-A54CE00E4E0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{9D9BEC0D-ADC1-4403-997C-092ABC1CC519}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7C9-417F-B92D-A54CE00E4E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7C9-417F-B92D-A54CE00E4E0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7C9-417F-B92D-A54CE00E4E0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{DD12C2AA-3C4A-4C85-BD57-76AF23FDB987}</c15:txfldGUID>
                      <c15:f>Diagramm!$I$46</c15:f>
                      <c15:dlblFieldTableCache>
                        <c:ptCount val="1"/>
                      </c15:dlblFieldTableCache>
                    </c15:dlblFTEntry>
                  </c15:dlblFieldTable>
                  <c15:showDataLabelsRange val="0"/>
                </c:ext>
                <c:ext xmlns:c16="http://schemas.microsoft.com/office/drawing/2014/chart" uri="{C3380CC4-5D6E-409C-BE32-E72D297353CC}">
                  <c16:uniqueId val="{00000000-A7C3-45C9-8510-B9DA4BE47A2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{E1951248-9916-4632-9BFE-A746687B301B}</c15:txfldGUID>
                      <c15:f>Diagramm!$I$47</c15:f>
                      <c15:dlblFieldTableCache>
                        <c:ptCount val="1"/>
                      </c15:dlblFieldTableCache>
                    </c15:dlblFTEntry>
                  </c15:dlblFieldTable>
                  <c15:showDataLabelsRange val="0"/>
                </c:ext>
                <c:ext xmlns:c16="http://schemas.microsoft.com/office/drawing/2014/chart" uri="{C3380CC4-5D6E-409C-BE32-E72D297353CC}">
                  <c16:uniqueId val="{00000001-A7C3-45C9-8510-B9DA4BE47A2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{8EF0F676-8913-416C-A3B4-8A025C72EE50}</c15:txfldGUID>
                      <c15:f>Diagramm!$I$48</c15:f>
                      <c15:dlblFieldTableCache>
                        <c:ptCount val="1"/>
                      </c15:dlblFieldTableCache>
                    </c15:dlblFTEntry>
                  </c15:dlblFieldTable>
                  <c15:showDataLabelsRange val="0"/>
                </c:ext>
                <c:ext xmlns:c16="http://schemas.microsoft.com/office/drawing/2014/chart" uri="{C3380CC4-5D6E-409C-BE32-E72D297353CC}">
                  <c16:uniqueId val="{00000002-A7C3-45C9-8510-B9DA4BE47A2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{72A73471-B6ED-40C9-ACE1-02FF7F04EB6C}</c15:txfldGUID>
                      <c15:f>Diagramm!$I$49</c15:f>
                      <c15:dlblFieldTableCache>
                        <c:ptCount val="1"/>
                      </c15:dlblFieldTableCache>
                    </c15:dlblFTEntry>
                  </c15:dlblFieldTable>
                  <c15:showDataLabelsRange val="0"/>
                </c:ext>
                <c:ext xmlns:c16="http://schemas.microsoft.com/office/drawing/2014/chart" uri="{C3380CC4-5D6E-409C-BE32-E72D297353CC}">
                  <c16:uniqueId val="{00000003-A7C3-45C9-8510-B9DA4BE47A2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{5070C299-9F9C-4AB1-8ED4-129B61FAEDB8}</c15:txfldGUID>
                      <c15:f>Diagramm!$I$50</c15:f>
                      <c15:dlblFieldTableCache>
                        <c:ptCount val="1"/>
                      </c15:dlblFieldTableCache>
                    </c15:dlblFTEntry>
                  </c15:dlblFieldTable>
                  <c15:showDataLabelsRange val="0"/>
                </c:ext>
                <c:ext xmlns:c16="http://schemas.microsoft.com/office/drawing/2014/chart" uri="{C3380CC4-5D6E-409C-BE32-E72D297353CC}">
                  <c16:uniqueId val="{00000004-A7C3-45C9-8510-B9DA4BE47A2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{46B827A9-F3EC-41C6-8321-469964730FD9}</c15:txfldGUID>
                      <c15:f>Diagramm!$I$51</c15:f>
                      <c15:dlblFieldTableCache>
                        <c:ptCount val="1"/>
                      </c15:dlblFieldTableCache>
                    </c15:dlblFTEntry>
                  </c15:dlblFieldTable>
                  <c15:showDataLabelsRange val="0"/>
                </c:ext>
                <c:ext xmlns:c16="http://schemas.microsoft.com/office/drawing/2014/chart" uri="{C3380CC4-5D6E-409C-BE32-E72D297353CC}">
                  <c16:uniqueId val="{00000005-A7C3-45C9-8510-B9DA4BE47A2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{40D65562-991B-4F3E-9E08-FA80F6168A7E}</c15:txfldGUID>
                      <c15:f>Diagramm!$I$52</c15:f>
                      <c15:dlblFieldTableCache>
                        <c:ptCount val="1"/>
                      </c15:dlblFieldTableCache>
                    </c15:dlblFTEntry>
                  </c15:dlblFieldTable>
                  <c15:showDataLabelsRange val="0"/>
                </c:ext>
                <c:ext xmlns:c16="http://schemas.microsoft.com/office/drawing/2014/chart" uri="{C3380CC4-5D6E-409C-BE32-E72D297353CC}">
                  <c16:uniqueId val="{00000006-A7C3-45C9-8510-B9DA4BE47A2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{AEA0BDF1-936E-4C44-A914-FA32D2BCA0A2}</c15:txfldGUID>
                      <c15:f>Diagramm!$I$53</c15:f>
                      <c15:dlblFieldTableCache>
                        <c:ptCount val="1"/>
                      </c15:dlblFieldTableCache>
                    </c15:dlblFTEntry>
                  </c15:dlblFieldTable>
                  <c15:showDataLabelsRange val="0"/>
                </c:ext>
                <c:ext xmlns:c16="http://schemas.microsoft.com/office/drawing/2014/chart" uri="{C3380CC4-5D6E-409C-BE32-E72D297353CC}">
                  <c16:uniqueId val="{00000007-A7C3-45C9-8510-B9DA4BE47A2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{77812E6D-DD5F-49A1-B79F-611DA9ADE61A}</c15:txfldGUID>
                      <c15:f>Diagramm!$I$54</c15:f>
                      <c15:dlblFieldTableCache>
                        <c:ptCount val="1"/>
                      </c15:dlblFieldTableCache>
                    </c15:dlblFTEntry>
                  </c15:dlblFieldTable>
                  <c15:showDataLabelsRange val="0"/>
                </c:ext>
                <c:ext xmlns:c16="http://schemas.microsoft.com/office/drawing/2014/chart" uri="{C3380CC4-5D6E-409C-BE32-E72D297353CC}">
                  <c16:uniqueId val="{00000008-A7C3-45C9-8510-B9DA4BE47A2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{CB624078-E84A-4BE9-8138-900A652CC930}</c15:txfldGUID>
                      <c15:f>Diagramm!$I$55</c15:f>
                      <c15:dlblFieldTableCache>
                        <c:ptCount val="1"/>
                      </c15:dlblFieldTableCache>
                    </c15:dlblFTEntry>
                  </c15:dlblFieldTable>
                  <c15:showDataLabelsRange val="0"/>
                </c:ext>
                <c:ext xmlns:c16="http://schemas.microsoft.com/office/drawing/2014/chart" uri="{C3380CC4-5D6E-409C-BE32-E72D297353CC}">
                  <c16:uniqueId val="{00000009-A7C3-45C9-8510-B9DA4BE47A2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{93CDFD8D-CA55-4D24-B5CC-7A699E419B82}</c15:txfldGUID>
                      <c15:f>Diagramm!$I$56</c15:f>
                      <c15:dlblFieldTableCache>
                        <c:ptCount val="1"/>
                      </c15:dlblFieldTableCache>
                    </c15:dlblFTEntry>
                  </c15:dlblFieldTable>
                  <c15:showDataLabelsRange val="0"/>
                </c:ext>
                <c:ext xmlns:c16="http://schemas.microsoft.com/office/drawing/2014/chart" uri="{C3380CC4-5D6E-409C-BE32-E72D297353CC}">
                  <c16:uniqueId val="{0000000A-A7C3-45C9-8510-B9DA4BE47A2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{3B362AB2-948D-4959-A6A7-5ECCB98C99B9}</c15:txfldGUID>
                      <c15:f>Diagramm!$I$57</c15:f>
                      <c15:dlblFieldTableCache>
                        <c:ptCount val="1"/>
                      </c15:dlblFieldTableCache>
                    </c15:dlblFTEntry>
                  </c15:dlblFieldTable>
                  <c15:showDataLabelsRange val="0"/>
                </c:ext>
                <c:ext xmlns:c16="http://schemas.microsoft.com/office/drawing/2014/chart" uri="{C3380CC4-5D6E-409C-BE32-E72D297353CC}">
                  <c16:uniqueId val="{0000000B-A7C3-45C9-8510-B9DA4BE47A2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{05B58E8F-19BC-4227-BCAC-7E69C3224188}</c15:txfldGUID>
                      <c15:f>Diagramm!$I$58</c15:f>
                      <c15:dlblFieldTableCache>
                        <c:ptCount val="1"/>
                      </c15:dlblFieldTableCache>
                    </c15:dlblFTEntry>
                  </c15:dlblFieldTable>
                  <c15:showDataLabelsRange val="0"/>
                </c:ext>
                <c:ext xmlns:c16="http://schemas.microsoft.com/office/drawing/2014/chart" uri="{C3380CC4-5D6E-409C-BE32-E72D297353CC}">
                  <c16:uniqueId val="{0000000C-A7C3-45C9-8510-B9DA4BE47A2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{799F2AB5-6DDB-45CE-B6C0-532C71A737B7}</c15:txfldGUID>
                      <c15:f>Diagramm!$I$59</c15:f>
                      <c15:dlblFieldTableCache>
                        <c:ptCount val="1"/>
                      </c15:dlblFieldTableCache>
                    </c15:dlblFTEntry>
                  </c15:dlblFieldTable>
                  <c15:showDataLabelsRange val="0"/>
                </c:ext>
                <c:ext xmlns:c16="http://schemas.microsoft.com/office/drawing/2014/chart" uri="{C3380CC4-5D6E-409C-BE32-E72D297353CC}">
                  <c16:uniqueId val="{0000000D-A7C3-45C9-8510-B9DA4BE47A2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{369A6A02-6D00-43CA-B093-23E17D6D58E5}</c15:txfldGUID>
                      <c15:f>Diagramm!$I$60</c15:f>
                      <c15:dlblFieldTableCache>
                        <c:ptCount val="1"/>
                      </c15:dlblFieldTableCache>
                    </c15:dlblFTEntry>
                  </c15:dlblFieldTable>
                  <c15:showDataLabelsRange val="0"/>
                </c:ext>
                <c:ext xmlns:c16="http://schemas.microsoft.com/office/drawing/2014/chart" uri="{C3380CC4-5D6E-409C-BE32-E72D297353CC}">
                  <c16:uniqueId val="{0000000E-A7C3-45C9-8510-B9DA4BE47A2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{E0CDFBA5-5047-42C3-8703-FCE9A3671794}</c15:txfldGUID>
                      <c15:f>Diagramm!$I$61</c15:f>
                      <c15:dlblFieldTableCache>
                        <c:ptCount val="1"/>
                      </c15:dlblFieldTableCache>
                    </c15:dlblFTEntry>
                  </c15:dlblFieldTable>
                  <c15:showDataLabelsRange val="0"/>
                </c:ext>
                <c:ext xmlns:c16="http://schemas.microsoft.com/office/drawing/2014/chart" uri="{C3380CC4-5D6E-409C-BE32-E72D297353CC}">
                  <c16:uniqueId val="{0000000F-A7C3-45C9-8510-B9DA4BE47A2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{5059482F-9B45-4BF4-9490-62B0FFB1222A}</c15:txfldGUID>
                      <c15:f>Diagramm!$I$62</c15:f>
                      <c15:dlblFieldTableCache>
                        <c:ptCount val="1"/>
                      </c15:dlblFieldTableCache>
                    </c15:dlblFTEntry>
                  </c15:dlblFieldTable>
                  <c15:showDataLabelsRange val="0"/>
                </c:ext>
                <c:ext xmlns:c16="http://schemas.microsoft.com/office/drawing/2014/chart" uri="{C3380CC4-5D6E-409C-BE32-E72D297353CC}">
                  <c16:uniqueId val="{00000010-A7C3-45C9-8510-B9DA4BE47A2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{0E668B67-3E49-4D00-952F-E0D208AC8734}</c15:txfldGUID>
                      <c15:f>Diagramm!$I$63</c15:f>
                      <c15:dlblFieldTableCache>
                        <c:ptCount val="1"/>
                      </c15:dlblFieldTableCache>
                    </c15:dlblFTEntry>
                  </c15:dlblFieldTable>
                  <c15:showDataLabelsRange val="0"/>
                </c:ext>
                <c:ext xmlns:c16="http://schemas.microsoft.com/office/drawing/2014/chart" uri="{C3380CC4-5D6E-409C-BE32-E72D297353CC}">
                  <c16:uniqueId val="{00000011-A7C3-45C9-8510-B9DA4BE47A2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{B880AE73-84B6-40BA-A199-2D4A1A5F208B}</c15:txfldGUID>
                      <c15:f>Diagramm!$I$64</c15:f>
                      <c15:dlblFieldTableCache>
                        <c:ptCount val="1"/>
                      </c15:dlblFieldTableCache>
                    </c15:dlblFTEntry>
                  </c15:dlblFieldTable>
                  <c15:showDataLabelsRange val="0"/>
                </c:ext>
                <c:ext xmlns:c16="http://schemas.microsoft.com/office/drawing/2014/chart" uri="{C3380CC4-5D6E-409C-BE32-E72D297353CC}">
                  <c16:uniqueId val="{00000012-A7C3-45C9-8510-B9DA4BE47A2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{FB038B31-112F-4522-B46A-258266BC059A}</c15:txfldGUID>
                      <c15:f>Diagramm!$I$65</c15:f>
                      <c15:dlblFieldTableCache>
                        <c:ptCount val="1"/>
                      </c15:dlblFieldTableCache>
                    </c15:dlblFTEntry>
                  </c15:dlblFieldTable>
                  <c15:showDataLabelsRange val="0"/>
                </c:ext>
                <c:ext xmlns:c16="http://schemas.microsoft.com/office/drawing/2014/chart" uri="{C3380CC4-5D6E-409C-BE32-E72D297353CC}">
                  <c16:uniqueId val="{00000013-A7C3-45C9-8510-B9DA4BE47A2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{513BC906-0B4C-4C8E-AC4D-A70FE9942CCD}</c15:txfldGUID>
                      <c15:f>Diagramm!$I$66</c15:f>
                      <c15:dlblFieldTableCache>
                        <c:ptCount val="1"/>
                      </c15:dlblFieldTableCache>
                    </c15:dlblFTEntry>
                  </c15:dlblFieldTable>
                  <c15:showDataLabelsRange val="0"/>
                </c:ext>
                <c:ext xmlns:c16="http://schemas.microsoft.com/office/drawing/2014/chart" uri="{C3380CC4-5D6E-409C-BE32-E72D297353CC}">
                  <c16:uniqueId val="{00000014-A7C3-45C9-8510-B9DA4BE47A2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{F991258C-0B8E-4DF5-911A-2FBC3E932FD5}</c15:txfldGUID>
                      <c15:f>Diagramm!$I$67</c15:f>
                      <c15:dlblFieldTableCache>
                        <c:ptCount val="1"/>
                      </c15:dlblFieldTableCache>
                    </c15:dlblFTEntry>
                  </c15:dlblFieldTable>
                  <c15:showDataLabelsRange val="0"/>
                </c:ext>
                <c:ext xmlns:c16="http://schemas.microsoft.com/office/drawing/2014/chart" uri="{C3380CC4-5D6E-409C-BE32-E72D297353CC}">
                  <c16:uniqueId val="{00000015-A7C3-45C9-8510-B9DA4BE47A2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7C3-45C9-8510-B9DA4BE47A2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{87DEB0AD-9184-470D-8824-41D0E12D5BB1}</c15:txfldGUID>
                      <c15:f>Diagramm!$K$46</c15:f>
                      <c15:dlblFieldTableCache>
                        <c:ptCount val="1"/>
                      </c15:dlblFieldTableCache>
                    </c15:dlblFTEntry>
                  </c15:dlblFieldTable>
                  <c15:showDataLabelsRange val="0"/>
                </c:ext>
                <c:ext xmlns:c16="http://schemas.microsoft.com/office/drawing/2014/chart" uri="{C3380CC4-5D6E-409C-BE32-E72D297353CC}">
                  <c16:uniqueId val="{00000017-A7C3-45C9-8510-B9DA4BE47A2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{C6FCAEB9-5B45-4835-82D8-E987266C023F}</c15:txfldGUID>
                      <c15:f>Diagramm!$K$47</c15:f>
                      <c15:dlblFieldTableCache>
                        <c:ptCount val="1"/>
                      </c15:dlblFieldTableCache>
                    </c15:dlblFTEntry>
                  </c15:dlblFieldTable>
                  <c15:showDataLabelsRange val="0"/>
                </c:ext>
                <c:ext xmlns:c16="http://schemas.microsoft.com/office/drawing/2014/chart" uri="{C3380CC4-5D6E-409C-BE32-E72D297353CC}">
                  <c16:uniqueId val="{00000018-A7C3-45C9-8510-B9DA4BE47A2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{48C22C72-D40E-46CF-9F5D-1EF473DDA495}</c15:txfldGUID>
                      <c15:f>Diagramm!$K$48</c15:f>
                      <c15:dlblFieldTableCache>
                        <c:ptCount val="1"/>
                      </c15:dlblFieldTableCache>
                    </c15:dlblFTEntry>
                  </c15:dlblFieldTable>
                  <c15:showDataLabelsRange val="0"/>
                </c:ext>
                <c:ext xmlns:c16="http://schemas.microsoft.com/office/drawing/2014/chart" uri="{C3380CC4-5D6E-409C-BE32-E72D297353CC}">
                  <c16:uniqueId val="{00000019-A7C3-45C9-8510-B9DA4BE47A2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{1DF1AE0B-0F83-4229-8874-4C10D11A4C2B}</c15:txfldGUID>
                      <c15:f>Diagramm!$K$49</c15:f>
                      <c15:dlblFieldTableCache>
                        <c:ptCount val="1"/>
                      </c15:dlblFieldTableCache>
                    </c15:dlblFTEntry>
                  </c15:dlblFieldTable>
                  <c15:showDataLabelsRange val="0"/>
                </c:ext>
                <c:ext xmlns:c16="http://schemas.microsoft.com/office/drawing/2014/chart" uri="{C3380CC4-5D6E-409C-BE32-E72D297353CC}">
                  <c16:uniqueId val="{0000001A-A7C3-45C9-8510-B9DA4BE47A2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{4E943A96-F463-4A78-9937-30805C6AF755}</c15:txfldGUID>
                      <c15:f>Diagramm!$K$50</c15:f>
                      <c15:dlblFieldTableCache>
                        <c:ptCount val="1"/>
                      </c15:dlblFieldTableCache>
                    </c15:dlblFTEntry>
                  </c15:dlblFieldTable>
                  <c15:showDataLabelsRange val="0"/>
                </c:ext>
                <c:ext xmlns:c16="http://schemas.microsoft.com/office/drawing/2014/chart" uri="{C3380CC4-5D6E-409C-BE32-E72D297353CC}">
                  <c16:uniqueId val="{0000001B-A7C3-45C9-8510-B9DA4BE47A2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{0DC3E6CA-1411-4F09-891E-B36EC131D288}</c15:txfldGUID>
                      <c15:f>Diagramm!$K$51</c15:f>
                      <c15:dlblFieldTableCache>
                        <c:ptCount val="1"/>
                      </c15:dlblFieldTableCache>
                    </c15:dlblFTEntry>
                  </c15:dlblFieldTable>
                  <c15:showDataLabelsRange val="0"/>
                </c:ext>
                <c:ext xmlns:c16="http://schemas.microsoft.com/office/drawing/2014/chart" uri="{C3380CC4-5D6E-409C-BE32-E72D297353CC}">
                  <c16:uniqueId val="{0000001C-A7C3-45C9-8510-B9DA4BE47A2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{8A020644-7DB4-427B-B890-1DA0A86072CF}</c15:txfldGUID>
                      <c15:f>Diagramm!$K$52</c15:f>
                      <c15:dlblFieldTableCache>
                        <c:ptCount val="1"/>
                      </c15:dlblFieldTableCache>
                    </c15:dlblFTEntry>
                  </c15:dlblFieldTable>
                  <c15:showDataLabelsRange val="0"/>
                </c:ext>
                <c:ext xmlns:c16="http://schemas.microsoft.com/office/drawing/2014/chart" uri="{C3380CC4-5D6E-409C-BE32-E72D297353CC}">
                  <c16:uniqueId val="{0000001D-A7C3-45C9-8510-B9DA4BE47A2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{0952A7B5-258D-424D-BBB8-8F95E4EE4A5A}</c15:txfldGUID>
                      <c15:f>Diagramm!$K$53</c15:f>
                      <c15:dlblFieldTableCache>
                        <c:ptCount val="1"/>
                      </c15:dlblFieldTableCache>
                    </c15:dlblFTEntry>
                  </c15:dlblFieldTable>
                  <c15:showDataLabelsRange val="0"/>
                </c:ext>
                <c:ext xmlns:c16="http://schemas.microsoft.com/office/drawing/2014/chart" uri="{C3380CC4-5D6E-409C-BE32-E72D297353CC}">
                  <c16:uniqueId val="{0000001E-A7C3-45C9-8510-B9DA4BE47A2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{5CCE6278-4571-46BA-94F8-666D5E370CE9}</c15:txfldGUID>
                      <c15:f>Diagramm!$K$54</c15:f>
                      <c15:dlblFieldTableCache>
                        <c:ptCount val="1"/>
                      </c15:dlblFieldTableCache>
                    </c15:dlblFTEntry>
                  </c15:dlblFieldTable>
                  <c15:showDataLabelsRange val="0"/>
                </c:ext>
                <c:ext xmlns:c16="http://schemas.microsoft.com/office/drawing/2014/chart" uri="{C3380CC4-5D6E-409C-BE32-E72D297353CC}">
                  <c16:uniqueId val="{0000001F-A7C3-45C9-8510-B9DA4BE47A2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{9342A48E-BD75-4788-99C3-A1D143E74807}</c15:txfldGUID>
                      <c15:f>Diagramm!$K$55</c15:f>
                      <c15:dlblFieldTableCache>
                        <c:ptCount val="1"/>
                      </c15:dlblFieldTableCache>
                    </c15:dlblFTEntry>
                  </c15:dlblFieldTable>
                  <c15:showDataLabelsRange val="0"/>
                </c:ext>
                <c:ext xmlns:c16="http://schemas.microsoft.com/office/drawing/2014/chart" uri="{C3380CC4-5D6E-409C-BE32-E72D297353CC}">
                  <c16:uniqueId val="{00000020-A7C3-45C9-8510-B9DA4BE47A2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{BF1119A2-471E-45A3-BF9F-88FA65BF1EF4}</c15:txfldGUID>
                      <c15:f>Diagramm!$K$56</c15:f>
                      <c15:dlblFieldTableCache>
                        <c:ptCount val="1"/>
                      </c15:dlblFieldTableCache>
                    </c15:dlblFTEntry>
                  </c15:dlblFieldTable>
                  <c15:showDataLabelsRange val="0"/>
                </c:ext>
                <c:ext xmlns:c16="http://schemas.microsoft.com/office/drawing/2014/chart" uri="{C3380CC4-5D6E-409C-BE32-E72D297353CC}">
                  <c16:uniqueId val="{00000021-A7C3-45C9-8510-B9DA4BE47A2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{81D559EE-0487-4713-8D01-3DDAE293395A}</c15:txfldGUID>
                      <c15:f>Diagramm!$K$57</c15:f>
                      <c15:dlblFieldTableCache>
                        <c:ptCount val="1"/>
                      </c15:dlblFieldTableCache>
                    </c15:dlblFTEntry>
                  </c15:dlblFieldTable>
                  <c15:showDataLabelsRange val="0"/>
                </c:ext>
                <c:ext xmlns:c16="http://schemas.microsoft.com/office/drawing/2014/chart" uri="{C3380CC4-5D6E-409C-BE32-E72D297353CC}">
                  <c16:uniqueId val="{00000022-A7C3-45C9-8510-B9DA4BE47A2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{B6B89604-9F8F-4298-A699-73AC4E8A084B}</c15:txfldGUID>
                      <c15:f>Diagramm!$K$58</c15:f>
                      <c15:dlblFieldTableCache>
                        <c:ptCount val="1"/>
                      </c15:dlblFieldTableCache>
                    </c15:dlblFTEntry>
                  </c15:dlblFieldTable>
                  <c15:showDataLabelsRange val="0"/>
                </c:ext>
                <c:ext xmlns:c16="http://schemas.microsoft.com/office/drawing/2014/chart" uri="{C3380CC4-5D6E-409C-BE32-E72D297353CC}">
                  <c16:uniqueId val="{00000023-A7C3-45C9-8510-B9DA4BE47A2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{84D628EA-E4AE-4682-800E-6CBA7EDD7056}</c15:txfldGUID>
                      <c15:f>Diagramm!$K$59</c15:f>
                      <c15:dlblFieldTableCache>
                        <c:ptCount val="1"/>
                      </c15:dlblFieldTableCache>
                    </c15:dlblFTEntry>
                  </c15:dlblFieldTable>
                  <c15:showDataLabelsRange val="0"/>
                </c:ext>
                <c:ext xmlns:c16="http://schemas.microsoft.com/office/drawing/2014/chart" uri="{C3380CC4-5D6E-409C-BE32-E72D297353CC}">
                  <c16:uniqueId val="{00000024-A7C3-45C9-8510-B9DA4BE47A2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{875C4EC4-D7E4-4930-97D3-2F779C6BCEA8}</c15:txfldGUID>
                      <c15:f>Diagramm!$K$60</c15:f>
                      <c15:dlblFieldTableCache>
                        <c:ptCount val="1"/>
                      </c15:dlblFieldTableCache>
                    </c15:dlblFTEntry>
                  </c15:dlblFieldTable>
                  <c15:showDataLabelsRange val="0"/>
                </c:ext>
                <c:ext xmlns:c16="http://schemas.microsoft.com/office/drawing/2014/chart" uri="{C3380CC4-5D6E-409C-BE32-E72D297353CC}">
                  <c16:uniqueId val="{00000025-A7C3-45C9-8510-B9DA4BE47A2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{7D51752E-41BC-4806-B0E7-A9754A762C6A}</c15:txfldGUID>
                      <c15:f>Diagramm!$K$61</c15:f>
                      <c15:dlblFieldTableCache>
                        <c:ptCount val="1"/>
                      </c15:dlblFieldTableCache>
                    </c15:dlblFTEntry>
                  </c15:dlblFieldTable>
                  <c15:showDataLabelsRange val="0"/>
                </c:ext>
                <c:ext xmlns:c16="http://schemas.microsoft.com/office/drawing/2014/chart" uri="{C3380CC4-5D6E-409C-BE32-E72D297353CC}">
                  <c16:uniqueId val="{00000026-A7C3-45C9-8510-B9DA4BE47A2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{562A3B43-C0B5-493A-86F7-8C68E2677B4F}</c15:txfldGUID>
                      <c15:f>Diagramm!$K$62</c15:f>
                      <c15:dlblFieldTableCache>
                        <c:ptCount val="1"/>
                      </c15:dlblFieldTableCache>
                    </c15:dlblFTEntry>
                  </c15:dlblFieldTable>
                  <c15:showDataLabelsRange val="0"/>
                </c:ext>
                <c:ext xmlns:c16="http://schemas.microsoft.com/office/drawing/2014/chart" uri="{C3380CC4-5D6E-409C-BE32-E72D297353CC}">
                  <c16:uniqueId val="{00000027-A7C3-45C9-8510-B9DA4BE47A2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{4C8B6AEC-B4CA-44B4-BB4E-2E051A9BB639}</c15:txfldGUID>
                      <c15:f>Diagramm!$K$63</c15:f>
                      <c15:dlblFieldTableCache>
                        <c:ptCount val="1"/>
                      </c15:dlblFieldTableCache>
                    </c15:dlblFTEntry>
                  </c15:dlblFieldTable>
                  <c15:showDataLabelsRange val="0"/>
                </c:ext>
                <c:ext xmlns:c16="http://schemas.microsoft.com/office/drawing/2014/chart" uri="{C3380CC4-5D6E-409C-BE32-E72D297353CC}">
                  <c16:uniqueId val="{00000028-A7C3-45C9-8510-B9DA4BE47A2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{5C0EFEBB-4891-4BA8-AACF-88760A6A2C07}</c15:txfldGUID>
                      <c15:f>Diagramm!$K$64</c15:f>
                      <c15:dlblFieldTableCache>
                        <c:ptCount val="1"/>
                      </c15:dlblFieldTableCache>
                    </c15:dlblFTEntry>
                  </c15:dlblFieldTable>
                  <c15:showDataLabelsRange val="0"/>
                </c:ext>
                <c:ext xmlns:c16="http://schemas.microsoft.com/office/drawing/2014/chart" uri="{C3380CC4-5D6E-409C-BE32-E72D297353CC}">
                  <c16:uniqueId val="{00000029-A7C3-45C9-8510-B9DA4BE47A2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{ECBE9EDD-9B8E-4D50-AC4D-98DA2F7FB7B1}</c15:txfldGUID>
                      <c15:f>Diagramm!$K$65</c15:f>
                      <c15:dlblFieldTableCache>
                        <c:ptCount val="1"/>
                      </c15:dlblFieldTableCache>
                    </c15:dlblFTEntry>
                  </c15:dlblFieldTable>
                  <c15:showDataLabelsRange val="0"/>
                </c:ext>
                <c:ext xmlns:c16="http://schemas.microsoft.com/office/drawing/2014/chart" uri="{C3380CC4-5D6E-409C-BE32-E72D297353CC}">
                  <c16:uniqueId val="{0000002A-A7C3-45C9-8510-B9DA4BE47A2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{BA3C2699-1928-49FF-9E5A-C1F9DBD64DE1}</c15:txfldGUID>
                      <c15:f>Diagramm!$K$66</c15:f>
                      <c15:dlblFieldTableCache>
                        <c:ptCount val="1"/>
                      </c15:dlblFieldTableCache>
                    </c15:dlblFTEntry>
                  </c15:dlblFieldTable>
                  <c15:showDataLabelsRange val="0"/>
                </c:ext>
                <c:ext xmlns:c16="http://schemas.microsoft.com/office/drawing/2014/chart" uri="{C3380CC4-5D6E-409C-BE32-E72D297353CC}">
                  <c16:uniqueId val="{0000002B-A7C3-45C9-8510-B9DA4BE47A2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{781AF570-1FB5-4C80-A157-44A461676869}</c15:txfldGUID>
                      <c15:f>Diagramm!$K$67</c15:f>
                      <c15:dlblFieldTableCache>
                        <c:ptCount val="1"/>
                      </c15:dlblFieldTableCache>
                    </c15:dlblFTEntry>
                  </c15:dlblFieldTable>
                  <c15:showDataLabelsRange val="0"/>
                </c:ext>
                <c:ext xmlns:c16="http://schemas.microsoft.com/office/drawing/2014/chart" uri="{C3380CC4-5D6E-409C-BE32-E72D297353CC}">
                  <c16:uniqueId val="{0000002C-A7C3-45C9-8510-B9DA4BE47A2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7C3-45C9-8510-B9DA4BE47A2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{5FC476C4-7AA2-46EC-9AD2-2B8429E6AF4D}</c15:txfldGUID>
                      <c15:f>Diagramm!$J$46</c15:f>
                      <c15:dlblFieldTableCache>
                        <c:ptCount val="1"/>
                      </c15:dlblFieldTableCache>
                    </c15:dlblFTEntry>
                  </c15:dlblFieldTable>
                  <c15:showDataLabelsRange val="0"/>
                </c:ext>
                <c:ext xmlns:c16="http://schemas.microsoft.com/office/drawing/2014/chart" uri="{C3380CC4-5D6E-409C-BE32-E72D297353CC}">
                  <c16:uniqueId val="{0000002E-A7C3-45C9-8510-B9DA4BE47A2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{F5C9DB78-EE7F-4FD3-9B4C-31BB1BEF8D4A}</c15:txfldGUID>
                      <c15:f>Diagramm!$J$47</c15:f>
                      <c15:dlblFieldTableCache>
                        <c:ptCount val="1"/>
                      </c15:dlblFieldTableCache>
                    </c15:dlblFTEntry>
                  </c15:dlblFieldTable>
                  <c15:showDataLabelsRange val="0"/>
                </c:ext>
                <c:ext xmlns:c16="http://schemas.microsoft.com/office/drawing/2014/chart" uri="{C3380CC4-5D6E-409C-BE32-E72D297353CC}">
                  <c16:uniqueId val="{0000002F-A7C3-45C9-8510-B9DA4BE47A2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{41AF75AC-7E86-4290-8AC6-E53F64CE0865}</c15:txfldGUID>
                      <c15:f>Diagramm!$J$48</c15:f>
                      <c15:dlblFieldTableCache>
                        <c:ptCount val="1"/>
                      </c15:dlblFieldTableCache>
                    </c15:dlblFTEntry>
                  </c15:dlblFieldTable>
                  <c15:showDataLabelsRange val="0"/>
                </c:ext>
                <c:ext xmlns:c16="http://schemas.microsoft.com/office/drawing/2014/chart" uri="{C3380CC4-5D6E-409C-BE32-E72D297353CC}">
                  <c16:uniqueId val="{00000030-A7C3-45C9-8510-B9DA4BE47A2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{A8ABBABA-7DDE-41C3-A3F2-2521BD787BB1}</c15:txfldGUID>
                      <c15:f>Diagramm!$J$49</c15:f>
                      <c15:dlblFieldTableCache>
                        <c:ptCount val="1"/>
                      </c15:dlblFieldTableCache>
                    </c15:dlblFTEntry>
                  </c15:dlblFieldTable>
                  <c15:showDataLabelsRange val="0"/>
                </c:ext>
                <c:ext xmlns:c16="http://schemas.microsoft.com/office/drawing/2014/chart" uri="{C3380CC4-5D6E-409C-BE32-E72D297353CC}">
                  <c16:uniqueId val="{00000031-A7C3-45C9-8510-B9DA4BE47A2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{C7F346B9-A11B-4139-BAAB-AA520D45064F}</c15:txfldGUID>
                      <c15:f>Diagramm!$J$50</c15:f>
                      <c15:dlblFieldTableCache>
                        <c:ptCount val="1"/>
                      </c15:dlblFieldTableCache>
                    </c15:dlblFTEntry>
                  </c15:dlblFieldTable>
                  <c15:showDataLabelsRange val="0"/>
                </c:ext>
                <c:ext xmlns:c16="http://schemas.microsoft.com/office/drawing/2014/chart" uri="{C3380CC4-5D6E-409C-BE32-E72D297353CC}">
                  <c16:uniqueId val="{00000032-A7C3-45C9-8510-B9DA4BE47A2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{04F133D2-5EDD-4100-83A8-2014FA2CC4EE}</c15:txfldGUID>
                      <c15:f>Diagramm!$J$51</c15:f>
                      <c15:dlblFieldTableCache>
                        <c:ptCount val="1"/>
                      </c15:dlblFieldTableCache>
                    </c15:dlblFTEntry>
                  </c15:dlblFieldTable>
                  <c15:showDataLabelsRange val="0"/>
                </c:ext>
                <c:ext xmlns:c16="http://schemas.microsoft.com/office/drawing/2014/chart" uri="{C3380CC4-5D6E-409C-BE32-E72D297353CC}">
                  <c16:uniqueId val="{00000033-A7C3-45C9-8510-B9DA4BE47A2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{087AECC3-50F0-4047-AF4B-5DBD2628C18A}</c15:txfldGUID>
                      <c15:f>Diagramm!$J$52</c15:f>
                      <c15:dlblFieldTableCache>
                        <c:ptCount val="1"/>
                      </c15:dlblFieldTableCache>
                    </c15:dlblFTEntry>
                  </c15:dlblFieldTable>
                  <c15:showDataLabelsRange val="0"/>
                </c:ext>
                <c:ext xmlns:c16="http://schemas.microsoft.com/office/drawing/2014/chart" uri="{C3380CC4-5D6E-409C-BE32-E72D297353CC}">
                  <c16:uniqueId val="{00000034-A7C3-45C9-8510-B9DA4BE47A2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{01E0AD71-FF9A-43EC-9FF5-0EB012588FC5}</c15:txfldGUID>
                      <c15:f>Diagramm!$J$53</c15:f>
                      <c15:dlblFieldTableCache>
                        <c:ptCount val="1"/>
                      </c15:dlblFieldTableCache>
                    </c15:dlblFTEntry>
                  </c15:dlblFieldTable>
                  <c15:showDataLabelsRange val="0"/>
                </c:ext>
                <c:ext xmlns:c16="http://schemas.microsoft.com/office/drawing/2014/chart" uri="{C3380CC4-5D6E-409C-BE32-E72D297353CC}">
                  <c16:uniqueId val="{00000035-A7C3-45C9-8510-B9DA4BE47A2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{A4D400A6-0FCC-4168-B30A-D7C541243E69}</c15:txfldGUID>
                      <c15:f>Diagramm!$J$54</c15:f>
                      <c15:dlblFieldTableCache>
                        <c:ptCount val="1"/>
                      </c15:dlblFieldTableCache>
                    </c15:dlblFTEntry>
                  </c15:dlblFieldTable>
                  <c15:showDataLabelsRange val="0"/>
                </c:ext>
                <c:ext xmlns:c16="http://schemas.microsoft.com/office/drawing/2014/chart" uri="{C3380CC4-5D6E-409C-BE32-E72D297353CC}">
                  <c16:uniqueId val="{00000036-A7C3-45C9-8510-B9DA4BE47A2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{CA517E80-250B-4BE3-A819-030CA50251FC}</c15:txfldGUID>
                      <c15:f>Diagramm!$J$55</c15:f>
                      <c15:dlblFieldTableCache>
                        <c:ptCount val="1"/>
                      </c15:dlblFieldTableCache>
                    </c15:dlblFTEntry>
                  </c15:dlblFieldTable>
                  <c15:showDataLabelsRange val="0"/>
                </c:ext>
                <c:ext xmlns:c16="http://schemas.microsoft.com/office/drawing/2014/chart" uri="{C3380CC4-5D6E-409C-BE32-E72D297353CC}">
                  <c16:uniqueId val="{00000037-A7C3-45C9-8510-B9DA4BE47A2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{8C668ABF-2419-4D60-881E-65A73AA62BDF}</c15:txfldGUID>
                      <c15:f>Diagramm!$J$56</c15:f>
                      <c15:dlblFieldTableCache>
                        <c:ptCount val="1"/>
                      </c15:dlblFieldTableCache>
                    </c15:dlblFTEntry>
                  </c15:dlblFieldTable>
                  <c15:showDataLabelsRange val="0"/>
                </c:ext>
                <c:ext xmlns:c16="http://schemas.microsoft.com/office/drawing/2014/chart" uri="{C3380CC4-5D6E-409C-BE32-E72D297353CC}">
                  <c16:uniqueId val="{00000038-A7C3-45C9-8510-B9DA4BE47A2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{63B5F95F-6929-42A1-99C2-3C1807C6928E}</c15:txfldGUID>
                      <c15:f>Diagramm!$J$57</c15:f>
                      <c15:dlblFieldTableCache>
                        <c:ptCount val="1"/>
                      </c15:dlblFieldTableCache>
                    </c15:dlblFTEntry>
                  </c15:dlblFieldTable>
                  <c15:showDataLabelsRange val="0"/>
                </c:ext>
                <c:ext xmlns:c16="http://schemas.microsoft.com/office/drawing/2014/chart" uri="{C3380CC4-5D6E-409C-BE32-E72D297353CC}">
                  <c16:uniqueId val="{00000039-A7C3-45C9-8510-B9DA4BE47A2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{B4B841E4-6F6C-4EA4-B72B-6191D4E2CF7C}</c15:txfldGUID>
                      <c15:f>Diagramm!$J$58</c15:f>
                      <c15:dlblFieldTableCache>
                        <c:ptCount val="1"/>
                      </c15:dlblFieldTableCache>
                    </c15:dlblFTEntry>
                  </c15:dlblFieldTable>
                  <c15:showDataLabelsRange val="0"/>
                </c:ext>
                <c:ext xmlns:c16="http://schemas.microsoft.com/office/drawing/2014/chart" uri="{C3380CC4-5D6E-409C-BE32-E72D297353CC}">
                  <c16:uniqueId val="{0000003A-A7C3-45C9-8510-B9DA4BE47A2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{31EDB086-2CA9-47FB-A6C0-F29F5A097CFD}</c15:txfldGUID>
                      <c15:f>Diagramm!$J$59</c15:f>
                      <c15:dlblFieldTableCache>
                        <c:ptCount val="1"/>
                      </c15:dlblFieldTableCache>
                    </c15:dlblFTEntry>
                  </c15:dlblFieldTable>
                  <c15:showDataLabelsRange val="0"/>
                </c:ext>
                <c:ext xmlns:c16="http://schemas.microsoft.com/office/drawing/2014/chart" uri="{C3380CC4-5D6E-409C-BE32-E72D297353CC}">
                  <c16:uniqueId val="{0000003B-A7C3-45C9-8510-B9DA4BE47A2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{B2F18E2D-B60F-442F-88F7-4DCDB50F783D}</c15:txfldGUID>
                      <c15:f>Diagramm!$J$60</c15:f>
                      <c15:dlblFieldTableCache>
                        <c:ptCount val="1"/>
                      </c15:dlblFieldTableCache>
                    </c15:dlblFTEntry>
                  </c15:dlblFieldTable>
                  <c15:showDataLabelsRange val="0"/>
                </c:ext>
                <c:ext xmlns:c16="http://schemas.microsoft.com/office/drawing/2014/chart" uri="{C3380CC4-5D6E-409C-BE32-E72D297353CC}">
                  <c16:uniqueId val="{0000003C-A7C3-45C9-8510-B9DA4BE47A2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{698E4606-A860-420A-A6CE-3EB703CCD78D}</c15:txfldGUID>
                      <c15:f>Diagramm!$J$61</c15:f>
                      <c15:dlblFieldTableCache>
                        <c:ptCount val="1"/>
                      </c15:dlblFieldTableCache>
                    </c15:dlblFTEntry>
                  </c15:dlblFieldTable>
                  <c15:showDataLabelsRange val="0"/>
                </c:ext>
                <c:ext xmlns:c16="http://schemas.microsoft.com/office/drawing/2014/chart" uri="{C3380CC4-5D6E-409C-BE32-E72D297353CC}">
                  <c16:uniqueId val="{0000003D-A7C3-45C9-8510-B9DA4BE47A2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{228EAC18-719B-459C-9309-96727BD8D07E}</c15:txfldGUID>
                      <c15:f>Diagramm!$J$62</c15:f>
                      <c15:dlblFieldTableCache>
                        <c:ptCount val="1"/>
                      </c15:dlblFieldTableCache>
                    </c15:dlblFTEntry>
                  </c15:dlblFieldTable>
                  <c15:showDataLabelsRange val="0"/>
                </c:ext>
                <c:ext xmlns:c16="http://schemas.microsoft.com/office/drawing/2014/chart" uri="{C3380CC4-5D6E-409C-BE32-E72D297353CC}">
                  <c16:uniqueId val="{0000003E-A7C3-45C9-8510-B9DA4BE47A2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{22EF10FF-25B7-4A65-A17C-52E563A06671}</c15:txfldGUID>
                      <c15:f>Diagramm!$J$63</c15:f>
                      <c15:dlblFieldTableCache>
                        <c:ptCount val="1"/>
                      </c15:dlblFieldTableCache>
                    </c15:dlblFTEntry>
                  </c15:dlblFieldTable>
                  <c15:showDataLabelsRange val="0"/>
                </c:ext>
                <c:ext xmlns:c16="http://schemas.microsoft.com/office/drawing/2014/chart" uri="{C3380CC4-5D6E-409C-BE32-E72D297353CC}">
                  <c16:uniqueId val="{0000003F-A7C3-45C9-8510-B9DA4BE47A2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{76E363AB-F3D9-4101-9C98-A7830954CDC5}</c15:txfldGUID>
                      <c15:f>Diagramm!$J$64</c15:f>
                      <c15:dlblFieldTableCache>
                        <c:ptCount val="1"/>
                      </c15:dlblFieldTableCache>
                    </c15:dlblFTEntry>
                  </c15:dlblFieldTable>
                  <c15:showDataLabelsRange val="0"/>
                </c:ext>
                <c:ext xmlns:c16="http://schemas.microsoft.com/office/drawing/2014/chart" uri="{C3380CC4-5D6E-409C-BE32-E72D297353CC}">
                  <c16:uniqueId val="{00000040-A7C3-45C9-8510-B9DA4BE47A2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{E25EAE1C-6841-48C4-A0E6-0A9DB7A8856E}</c15:txfldGUID>
                      <c15:f>Diagramm!$J$65</c15:f>
                      <c15:dlblFieldTableCache>
                        <c:ptCount val="1"/>
                      </c15:dlblFieldTableCache>
                    </c15:dlblFTEntry>
                  </c15:dlblFieldTable>
                  <c15:showDataLabelsRange val="0"/>
                </c:ext>
                <c:ext xmlns:c16="http://schemas.microsoft.com/office/drawing/2014/chart" uri="{C3380CC4-5D6E-409C-BE32-E72D297353CC}">
                  <c16:uniqueId val="{00000041-A7C3-45C9-8510-B9DA4BE47A2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{892064B3-07BB-4F62-81A5-E9D3E1A09EF8}</c15:txfldGUID>
                      <c15:f>Diagramm!$J$66</c15:f>
                      <c15:dlblFieldTableCache>
                        <c:ptCount val="1"/>
                      </c15:dlblFieldTableCache>
                    </c15:dlblFTEntry>
                  </c15:dlblFieldTable>
                  <c15:showDataLabelsRange val="0"/>
                </c:ext>
                <c:ext xmlns:c16="http://schemas.microsoft.com/office/drawing/2014/chart" uri="{C3380CC4-5D6E-409C-BE32-E72D297353CC}">
                  <c16:uniqueId val="{00000042-A7C3-45C9-8510-B9DA4BE47A2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{D960BA2D-2CE4-4F3B-8226-09B07DD506CB}</c15:txfldGUID>
                      <c15:f>Diagramm!$J$67</c15:f>
                      <c15:dlblFieldTableCache>
                        <c:ptCount val="1"/>
                      </c15:dlblFieldTableCache>
                    </c15:dlblFTEntry>
                  </c15:dlblFieldTable>
                  <c15:showDataLabelsRange val="0"/>
                </c:ext>
                <c:ext xmlns:c16="http://schemas.microsoft.com/office/drawing/2014/chart" uri="{C3380CC4-5D6E-409C-BE32-E72D297353CC}">
                  <c16:uniqueId val="{00000043-A7C3-45C9-8510-B9DA4BE47A2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7C3-45C9-8510-B9DA4BE47A2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D9-462B-B4B2-F44295B09C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D9-462B-B4B2-F44295B09C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D9-462B-B4B2-F44295B09C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D9-462B-B4B2-F44295B09C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D9-462B-B4B2-F44295B09C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D9-462B-B4B2-F44295B09C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AD9-462B-B4B2-F44295B09C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D9-462B-B4B2-F44295B09C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D9-462B-B4B2-F44295B09C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D9-462B-B4B2-F44295B09C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AD9-462B-B4B2-F44295B09C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D9-462B-B4B2-F44295B09C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AD9-462B-B4B2-F44295B09C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AD9-462B-B4B2-F44295B09C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AD9-462B-B4B2-F44295B09C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AD9-462B-B4B2-F44295B09C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D9-462B-B4B2-F44295B09C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AD9-462B-B4B2-F44295B09C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AD9-462B-B4B2-F44295B09C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AD9-462B-B4B2-F44295B09C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AD9-462B-B4B2-F44295B09C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AD9-462B-B4B2-F44295B09C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AD9-462B-B4B2-F44295B09C6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AD9-462B-B4B2-F44295B09C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AD9-462B-B4B2-F44295B09C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AD9-462B-B4B2-F44295B09C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AD9-462B-B4B2-F44295B09C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AD9-462B-B4B2-F44295B09C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AD9-462B-B4B2-F44295B09C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AD9-462B-B4B2-F44295B09C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AD9-462B-B4B2-F44295B09C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AD9-462B-B4B2-F44295B09C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AD9-462B-B4B2-F44295B09C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AD9-462B-B4B2-F44295B09C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AD9-462B-B4B2-F44295B09C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AD9-462B-B4B2-F44295B09C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AD9-462B-B4B2-F44295B09C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AD9-462B-B4B2-F44295B09C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AD9-462B-B4B2-F44295B09C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AD9-462B-B4B2-F44295B09C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AD9-462B-B4B2-F44295B09C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AD9-462B-B4B2-F44295B09C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AD9-462B-B4B2-F44295B09C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AD9-462B-B4B2-F44295B09C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AD9-462B-B4B2-F44295B09C6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AD9-462B-B4B2-F44295B09C6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AD9-462B-B4B2-F44295B09C6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AD9-462B-B4B2-F44295B09C6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AD9-462B-B4B2-F44295B09C6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AD9-462B-B4B2-F44295B09C6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AD9-462B-B4B2-F44295B09C6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AD9-462B-B4B2-F44295B09C6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AD9-462B-B4B2-F44295B09C6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AD9-462B-B4B2-F44295B09C6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AD9-462B-B4B2-F44295B09C6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AD9-462B-B4B2-F44295B09C6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AD9-462B-B4B2-F44295B09C6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AD9-462B-B4B2-F44295B09C6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AD9-462B-B4B2-F44295B09C6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AD9-462B-B4B2-F44295B09C6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AD9-462B-B4B2-F44295B09C6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AD9-462B-B4B2-F44295B09C6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AD9-462B-B4B2-F44295B09C6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AD9-462B-B4B2-F44295B09C6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AD9-462B-B4B2-F44295B09C6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AD9-462B-B4B2-F44295B09C6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AD9-462B-B4B2-F44295B09C6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AD9-462B-B4B2-F44295B09C6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AD9-462B-B4B2-F44295B09C6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100.33426438939512</c:v>
                </c:pt>
                <c:pt idx="2">
                  <c:v>102.10697768736141</c:v>
                </c:pt>
                <c:pt idx="3">
                  <c:v>102.19659455888221</c:v>
                </c:pt>
                <c:pt idx="4">
                  <c:v>102.80167197608472</c:v>
                </c:pt>
                <c:pt idx="5">
                  <c:v>102.68719787012751</c:v>
                </c:pt>
                <c:pt idx="6">
                  <c:v>104.4049635972343</c:v>
                </c:pt>
                <c:pt idx="7">
                  <c:v>104.46972323431869</c:v>
                </c:pt>
                <c:pt idx="8">
                  <c:v>104.72025799192795</c:v>
                </c:pt>
                <c:pt idx="9">
                  <c:v>105.0846127177461</c:v>
                </c:pt>
                <c:pt idx="10">
                  <c:v>107.10393594683167</c:v>
                </c:pt>
                <c:pt idx="11">
                  <c:v>107.34269622497106</c:v>
                </c:pt>
                <c:pt idx="12">
                  <c:v>107.3557789799376</c:v>
                </c:pt>
                <c:pt idx="13">
                  <c:v>107.74106611370222</c:v>
                </c:pt>
                <c:pt idx="14">
                  <c:v>109.22595880240462</c:v>
                </c:pt>
                <c:pt idx="15">
                  <c:v>110.08680407920299</c:v>
                </c:pt>
                <c:pt idx="16">
                  <c:v>110.27388747522453</c:v>
                </c:pt>
                <c:pt idx="17">
                  <c:v>110.3504215917788</c:v>
                </c:pt>
                <c:pt idx="18">
                  <c:v>111.95763803941834</c:v>
                </c:pt>
                <c:pt idx="19">
                  <c:v>112.01193147252948</c:v>
                </c:pt>
                <c:pt idx="20">
                  <c:v>112.27162415861531</c:v>
                </c:pt>
                <c:pt idx="21">
                  <c:v>112.74849057714573</c:v>
                </c:pt>
                <c:pt idx="22">
                  <c:v>114.4263539016046</c:v>
                </c:pt>
                <c:pt idx="23">
                  <c:v>115.09946164463312</c:v>
                </c:pt>
                <c:pt idx="24">
                  <c:v>115.39513190687695</c:v>
                </c:pt>
              </c:numCache>
            </c:numRef>
          </c:val>
          <c:smooth val="0"/>
          <c:extLst>
            <c:ext xmlns:c16="http://schemas.microsoft.com/office/drawing/2014/chart" uri="{C3380CC4-5D6E-409C-BE32-E72D297353CC}">
              <c16:uniqueId val="{00000000-EA06-401A-82F4-DB96563A2FF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101.46653630788374</c:v>
                </c:pt>
                <c:pt idx="2">
                  <c:v>104.31072793529464</c:v>
                </c:pt>
                <c:pt idx="3">
                  <c:v>103.93742778419697</c:v>
                </c:pt>
                <c:pt idx="4">
                  <c:v>101.63541018576126</c:v>
                </c:pt>
                <c:pt idx="5">
                  <c:v>102.09759132521555</c:v>
                </c:pt>
                <c:pt idx="6">
                  <c:v>106.12390009776908</c:v>
                </c:pt>
                <c:pt idx="7">
                  <c:v>105.65283085947917</c:v>
                </c:pt>
                <c:pt idx="8">
                  <c:v>103.57301573193493</c:v>
                </c:pt>
                <c:pt idx="9">
                  <c:v>104.83512576659852</c:v>
                </c:pt>
                <c:pt idx="10">
                  <c:v>108.58590347524664</c:v>
                </c:pt>
                <c:pt idx="11">
                  <c:v>109.30583948093502</c:v>
                </c:pt>
                <c:pt idx="12">
                  <c:v>107.27935294640476</c:v>
                </c:pt>
                <c:pt idx="13">
                  <c:v>109.21695849257844</c:v>
                </c:pt>
                <c:pt idx="14">
                  <c:v>111.86561194560483</c:v>
                </c:pt>
                <c:pt idx="15">
                  <c:v>114.24762243356146</c:v>
                </c:pt>
                <c:pt idx="16">
                  <c:v>112.83441471869166</c:v>
                </c:pt>
                <c:pt idx="17">
                  <c:v>115.64305395075993</c:v>
                </c:pt>
                <c:pt idx="18">
                  <c:v>118.19393831659409</c:v>
                </c:pt>
                <c:pt idx="19">
                  <c:v>117.59843569460493</c:v>
                </c:pt>
                <c:pt idx="20">
                  <c:v>116.77184250288863</c:v>
                </c:pt>
                <c:pt idx="21">
                  <c:v>122.43356146120345</c:v>
                </c:pt>
                <c:pt idx="22">
                  <c:v>128.49524486712292</c:v>
                </c:pt>
                <c:pt idx="23">
                  <c:v>131.77495333748109</c:v>
                </c:pt>
                <c:pt idx="24">
                  <c:v>128.83299262287798</c:v>
                </c:pt>
              </c:numCache>
            </c:numRef>
          </c:val>
          <c:smooth val="0"/>
          <c:extLst>
            <c:ext xmlns:c16="http://schemas.microsoft.com/office/drawing/2014/chart" uri="{C3380CC4-5D6E-409C-BE32-E72D297353CC}">
              <c16:uniqueId val="{00000001-EA06-401A-82F4-DB96563A2FF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102.92052584403943</c:v>
                </c:pt>
                <c:pt idx="2">
                  <c:v>100.08589781894233</c:v>
                </c:pt>
                <c:pt idx="3">
                  <c:v>102.87944427845832</c:v>
                </c:pt>
                <c:pt idx="4">
                  <c:v>99.062593367194509</c:v>
                </c:pt>
                <c:pt idx="5">
                  <c:v>101.3930385419779</c:v>
                </c:pt>
                <c:pt idx="6">
                  <c:v>97.277412608305951</c:v>
                </c:pt>
                <c:pt idx="7">
                  <c:v>99.353899014042426</c:v>
                </c:pt>
                <c:pt idx="8">
                  <c:v>96.691066626830008</c:v>
                </c:pt>
                <c:pt idx="9">
                  <c:v>100.15685688676426</c:v>
                </c:pt>
                <c:pt idx="10">
                  <c:v>96.81057663579324</c:v>
                </c:pt>
                <c:pt idx="11">
                  <c:v>100.05228562892141</c:v>
                </c:pt>
                <c:pt idx="12">
                  <c:v>98.125186734389004</c:v>
                </c:pt>
                <c:pt idx="13">
                  <c:v>101.51628323872124</c:v>
                </c:pt>
                <c:pt idx="14">
                  <c:v>97.456677621750814</c:v>
                </c:pt>
                <c:pt idx="15">
                  <c:v>99.510755900806686</c:v>
                </c:pt>
                <c:pt idx="16">
                  <c:v>97.015984463698828</c:v>
                </c:pt>
                <c:pt idx="17">
                  <c:v>99.880489991036754</c:v>
                </c:pt>
                <c:pt idx="18">
                  <c:v>95.884374066328064</c:v>
                </c:pt>
                <c:pt idx="19">
                  <c:v>98.46504332237825</c:v>
                </c:pt>
                <c:pt idx="20">
                  <c:v>96.209291903196885</c:v>
                </c:pt>
                <c:pt idx="21">
                  <c:v>100.51912160143412</c:v>
                </c:pt>
                <c:pt idx="22">
                  <c:v>96.564087242306542</c:v>
                </c:pt>
                <c:pt idx="23">
                  <c:v>99.17463400059755</c:v>
                </c:pt>
                <c:pt idx="24">
                  <c:v>94.846130863459805</c:v>
                </c:pt>
              </c:numCache>
            </c:numRef>
          </c:val>
          <c:smooth val="0"/>
          <c:extLst>
            <c:ext xmlns:c16="http://schemas.microsoft.com/office/drawing/2014/chart" uri="{C3380CC4-5D6E-409C-BE32-E72D297353CC}">
              <c16:uniqueId val="{00000002-EA06-401A-82F4-DB96563A2FF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A06-401A-82F4-DB96563A2FF4}"/>
                </c:ext>
              </c:extLst>
            </c:dLbl>
            <c:dLbl>
              <c:idx val="1"/>
              <c:delete val="1"/>
              <c:extLst>
                <c:ext xmlns:c15="http://schemas.microsoft.com/office/drawing/2012/chart" uri="{CE6537A1-D6FC-4f65-9D91-7224C49458BB}"/>
                <c:ext xmlns:c16="http://schemas.microsoft.com/office/drawing/2014/chart" uri="{C3380CC4-5D6E-409C-BE32-E72D297353CC}">
                  <c16:uniqueId val="{00000004-EA06-401A-82F4-DB96563A2FF4}"/>
                </c:ext>
              </c:extLst>
            </c:dLbl>
            <c:dLbl>
              <c:idx val="2"/>
              <c:delete val="1"/>
              <c:extLst>
                <c:ext xmlns:c15="http://schemas.microsoft.com/office/drawing/2012/chart" uri="{CE6537A1-D6FC-4f65-9D91-7224C49458BB}"/>
                <c:ext xmlns:c16="http://schemas.microsoft.com/office/drawing/2014/chart" uri="{C3380CC4-5D6E-409C-BE32-E72D297353CC}">
                  <c16:uniqueId val="{00000005-EA06-401A-82F4-DB96563A2FF4}"/>
                </c:ext>
              </c:extLst>
            </c:dLbl>
            <c:dLbl>
              <c:idx val="3"/>
              <c:delete val="1"/>
              <c:extLst>
                <c:ext xmlns:c15="http://schemas.microsoft.com/office/drawing/2012/chart" uri="{CE6537A1-D6FC-4f65-9D91-7224C49458BB}"/>
                <c:ext xmlns:c16="http://schemas.microsoft.com/office/drawing/2014/chart" uri="{C3380CC4-5D6E-409C-BE32-E72D297353CC}">
                  <c16:uniqueId val="{00000006-EA06-401A-82F4-DB96563A2FF4}"/>
                </c:ext>
              </c:extLst>
            </c:dLbl>
            <c:dLbl>
              <c:idx val="4"/>
              <c:delete val="1"/>
              <c:extLst>
                <c:ext xmlns:c15="http://schemas.microsoft.com/office/drawing/2012/chart" uri="{CE6537A1-D6FC-4f65-9D91-7224C49458BB}"/>
                <c:ext xmlns:c16="http://schemas.microsoft.com/office/drawing/2014/chart" uri="{C3380CC4-5D6E-409C-BE32-E72D297353CC}">
                  <c16:uniqueId val="{00000007-EA06-401A-82F4-DB96563A2FF4}"/>
                </c:ext>
              </c:extLst>
            </c:dLbl>
            <c:dLbl>
              <c:idx val="5"/>
              <c:delete val="1"/>
              <c:extLst>
                <c:ext xmlns:c15="http://schemas.microsoft.com/office/drawing/2012/chart" uri="{CE6537A1-D6FC-4f65-9D91-7224C49458BB}"/>
                <c:ext xmlns:c16="http://schemas.microsoft.com/office/drawing/2014/chart" uri="{C3380CC4-5D6E-409C-BE32-E72D297353CC}">
                  <c16:uniqueId val="{00000008-EA06-401A-82F4-DB96563A2FF4}"/>
                </c:ext>
              </c:extLst>
            </c:dLbl>
            <c:dLbl>
              <c:idx val="6"/>
              <c:delete val="1"/>
              <c:extLst>
                <c:ext xmlns:c15="http://schemas.microsoft.com/office/drawing/2012/chart" uri="{CE6537A1-D6FC-4f65-9D91-7224C49458BB}"/>
                <c:ext xmlns:c16="http://schemas.microsoft.com/office/drawing/2014/chart" uri="{C3380CC4-5D6E-409C-BE32-E72D297353CC}">
                  <c16:uniqueId val="{00000009-EA06-401A-82F4-DB96563A2FF4}"/>
                </c:ext>
              </c:extLst>
            </c:dLbl>
            <c:dLbl>
              <c:idx val="7"/>
              <c:delete val="1"/>
              <c:extLst>
                <c:ext xmlns:c15="http://schemas.microsoft.com/office/drawing/2012/chart" uri="{CE6537A1-D6FC-4f65-9D91-7224C49458BB}"/>
                <c:ext xmlns:c16="http://schemas.microsoft.com/office/drawing/2014/chart" uri="{C3380CC4-5D6E-409C-BE32-E72D297353CC}">
                  <c16:uniqueId val="{0000000A-EA06-401A-82F4-DB96563A2FF4}"/>
                </c:ext>
              </c:extLst>
            </c:dLbl>
            <c:dLbl>
              <c:idx val="8"/>
              <c:delete val="1"/>
              <c:extLst>
                <c:ext xmlns:c15="http://schemas.microsoft.com/office/drawing/2012/chart" uri="{CE6537A1-D6FC-4f65-9D91-7224C49458BB}"/>
                <c:ext xmlns:c16="http://schemas.microsoft.com/office/drawing/2014/chart" uri="{C3380CC4-5D6E-409C-BE32-E72D297353CC}">
                  <c16:uniqueId val="{0000000B-EA06-401A-82F4-DB96563A2FF4}"/>
                </c:ext>
              </c:extLst>
            </c:dLbl>
            <c:dLbl>
              <c:idx val="9"/>
              <c:delete val="1"/>
              <c:extLst>
                <c:ext xmlns:c15="http://schemas.microsoft.com/office/drawing/2012/chart" uri="{CE6537A1-D6FC-4f65-9D91-7224C49458BB}"/>
                <c:ext xmlns:c16="http://schemas.microsoft.com/office/drawing/2014/chart" uri="{C3380CC4-5D6E-409C-BE32-E72D297353CC}">
                  <c16:uniqueId val="{0000000C-EA06-401A-82F4-DB96563A2FF4}"/>
                </c:ext>
              </c:extLst>
            </c:dLbl>
            <c:dLbl>
              <c:idx val="10"/>
              <c:delete val="1"/>
              <c:extLst>
                <c:ext xmlns:c15="http://schemas.microsoft.com/office/drawing/2012/chart" uri="{CE6537A1-D6FC-4f65-9D91-7224C49458BB}"/>
                <c:ext xmlns:c16="http://schemas.microsoft.com/office/drawing/2014/chart" uri="{C3380CC4-5D6E-409C-BE32-E72D297353CC}">
                  <c16:uniqueId val="{0000000D-EA06-401A-82F4-DB96563A2FF4}"/>
                </c:ext>
              </c:extLst>
            </c:dLbl>
            <c:dLbl>
              <c:idx val="11"/>
              <c:delete val="1"/>
              <c:extLst>
                <c:ext xmlns:c15="http://schemas.microsoft.com/office/drawing/2012/chart" uri="{CE6537A1-D6FC-4f65-9D91-7224C49458BB}"/>
                <c:ext xmlns:c16="http://schemas.microsoft.com/office/drawing/2014/chart" uri="{C3380CC4-5D6E-409C-BE32-E72D297353CC}">
                  <c16:uniqueId val="{0000000E-EA06-401A-82F4-DB96563A2FF4}"/>
                </c:ext>
              </c:extLst>
            </c:dLbl>
            <c:dLbl>
              <c:idx val="12"/>
              <c:delete val="1"/>
              <c:extLst>
                <c:ext xmlns:c15="http://schemas.microsoft.com/office/drawing/2012/chart" uri="{CE6537A1-D6FC-4f65-9D91-7224C49458BB}"/>
                <c:ext xmlns:c16="http://schemas.microsoft.com/office/drawing/2014/chart" uri="{C3380CC4-5D6E-409C-BE32-E72D297353CC}">
                  <c16:uniqueId val="{0000000F-EA06-401A-82F4-DB96563A2FF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06-401A-82F4-DB96563A2FF4}"/>
                </c:ext>
              </c:extLst>
            </c:dLbl>
            <c:dLbl>
              <c:idx val="14"/>
              <c:delete val="1"/>
              <c:extLst>
                <c:ext xmlns:c15="http://schemas.microsoft.com/office/drawing/2012/chart" uri="{CE6537A1-D6FC-4f65-9D91-7224C49458BB}"/>
                <c:ext xmlns:c16="http://schemas.microsoft.com/office/drawing/2014/chart" uri="{C3380CC4-5D6E-409C-BE32-E72D297353CC}">
                  <c16:uniqueId val="{00000011-EA06-401A-82F4-DB96563A2FF4}"/>
                </c:ext>
              </c:extLst>
            </c:dLbl>
            <c:dLbl>
              <c:idx val="15"/>
              <c:delete val="1"/>
              <c:extLst>
                <c:ext xmlns:c15="http://schemas.microsoft.com/office/drawing/2012/chart" uri="{CE6537A1-D6FC-4f65-9D91-7224C49458BB}"/>
                <c:ext xmlns:c16="http://schemas.microsoft.com/office/drawing/2014/chart" uri="{C3380CC4-5D6E-409C-BE32-E72D297353CC}">
                  <c16:uniqueId val="{00000012-EA06-401A-82F4-DB96563A2FF4}"/>
                </c:ext>
              </c:extLst>
            </c:dLbl>
            <c:dLbl>
              <c:idx val="16"/>
              <c:delete val="1"/>
              <c:extLst>
                <c:ext xmlns:c15="http://schemas.microsoft.com/office/drawing/2012/chart" uri="{CE6537A1-D6FC-4f65-9D91-7224C49458BB}"/>
                <c:ext xmlns:c16="http://schemas.microsoft.com/office/drawing/2014/chart" uri="{C3380CC4-5D6E-409C-BE32-E72D297353CC}">
                  <c16:uniqueId val="{00000013-EA06-401A-82F4-DB96563A2FF4}"/>
                </c:ext>
              </c:extLst>
            </c:dLbl>
            <c:dLbl>
              <c:idx val="17"/>
              <c:delete val="1"/>
              <c:extLst>
                <c:ext xmlns:c15="http://schemas.microsoft.com/office/drawing/2012/chart" uri="{CE6537A1-D6FC-4f65-9D91-7224C49458BB}"/>
                <c:ext xmlns:c16="http://schemas.microsoft.com/office/drawing/2014/chart" uri="{C3380CC4-5D6E-409C-BE32-E72D297353CC}">
                  <c16:uniqueId val="{00000014-EA06-401A-82F4-DB96563A2FF4}"/>
                </c:ext>
              </c:extLst>
            </c:dLbl>
            <c:dLbl>
              <c:idx val="18"/>
              <c:delete val="1"/>
              <c:extLst>
                <c:ext xmlns:c15="http://schemas.microsoft.com/office/drawing/2012/chart" uri="{CE6537A1-D6FC-4f65-9D91-7224C49458BB}"/>
                <c:ext xmlns:c16="http://schemas.microsoft.com/office/drawing/2014/chart" uri="{C3380CC4-5D6E-409C-BE32-E72D297353CC}">
                  <c16:uniqueId val="{00000015-EA06-401A-82F4-DB96563A2FF4}"/>
                </c:ext>
              </c:extLst>
            </c:dLbl>
            <c:dLbl>
              <c:idx val="19"/>
              <c:delete val="1"/>
              <c:extLst>
                <c:ext xmlns:c15="http://schemas.microsoft.com/office/drawing/2012/chart" uri="{CE6537A1-D6FC-4f65-9D91-7224C49458BB}"/>
                <c:ext xmlns:c16="http://schemas.microsoft.com/office/drawing/2014/chart" uri="{C3380CC4-5D6E-409C-BE32-E72D297353CC}">
                  <c16:uniqueId val="{00000016-EA06-401A-82F4-DB96563A2FF4}"/>
                </c:ext>
              </c:extLst>
            </c:dLbl>
            <c:dLbl>
              <c:idx val="20"/>
              <c:delete val="1"/>
              <c:extLst>
                <c:ext xmlns:c15="http://schemas.microsoft.com/office/drawing/2012/chart" uri="{CE6537A1-D6FC-4f65-9D91-7224C49458BB}"/>
                <c:ext xmlns:c16="http://schemas.microsoft.com/office/drawing/2014/chart" uri="{C3380CC4-5D6E-409C-BE32-E72D297353CC}">
                  <c16:uniqueId val="{00000017-EA06-401A-82F4-DB96563A2FF4}"/>
                </c:ext>
              </c:extLst>
            </c:dLbl>
            <c:dLbl>
              <c:idx val="21"/>
              <c:delete val="1"/>
              <c:extLst>
                <c:ext xmlns:c15="http://schemas.microsoft.com/office/drawing/2012/chart" uri="{CE6537A1-D6FC-4f65-9D91-7224C49458BB}"/>
                <c:ext xmlns:c16="http://schemas.microsoft.com/office/drawing/2014/chart" uri="{C3380CC4-5D6E-409C-BE32-E72D297353CC}">
                  <c16:uniqueId val="{00000018-EA06-401A-82F4-DB96563A2FF4}"/>
                </c:ext>
              </c:extLst>
            </c:dLbl>
            <c:dLbl>
              <c:idx val="22"/>
              <c:delete val="1"/>
              <c:extLst>
                <c:ext xmlns:c15="http://schemas.microsoft.com/office/drawing/2012/chart" uri="{CE6537A1-D6FC-4f65-9D91-7224C49458BB}"/>
                <c:ext xmlns:c16="http://schemas.microsoft.com/office/drawing/2014/chart" uri="{C3380CC4-5D6E-409C-BE32-E72D297353CC}">
                  <c16:uniqueId val="{00000019-EA06-401A-82F4-DB96563A2FF4}"/>
                </c:ext>
              </c:extLst>
            </c:dLbl>
            <c:dLbl>
              <c:idx val="23"/>
              <c:delete val="1"/>
              <c:extLst>
                <c:ext xmlns:c15="http://schemas.microsoft.com/office/drawing/2012/chart" uri="{CE6537A1-D6FC-4f65-9D91-7224C49458BB}"/>
                <c:ext xmlns:c16="http://schemas.microsoft.com/office/drawing/2014/chart" uri="{C3380CC4-5D6E-409C-BE32-E72D297353CC}">
                  <c16:uniqueId val="{0000001A-EA06-401A-82F4-DB96563A2FF4}"/>
                </c:ext>
              </c:extLst>
            </c:dLbl>
            <c:dLbl>
              <c:idx val="24"/>
              <c:delete val="1"/>
              <c:extLst>
                <c:ext xmlns:c15="http://schemas.microsoft.com/office/drawing/2012/chart" uri="{CE6537A1-D6FC-4f65-9D91-7224C49458BB}"/>
                <c:ext xmlns:c16="http://schemas.microsoft.com/office/drawing/2014/chart" uri="{C3380CC4-5D6E-409C-BE32-E72D297353CC}">
                  <c16:uniqueId val="{0000001B-EA06-401A-82F4-DB96563A2FF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A06-401A-82F4-DB96563A2FF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Münster, Stadt (05515)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176408</v>
      </c>
      <c r="F11" s="238">
        <v>175956</v>
      </c>
      <c r="G11" s="238">
        <v>174927</v>
      </c>
      <c r="H11" s="238">
        <v>172362</v>
      </c>
      <c r="I11" s="265">
        <v>171633</v>
      </c>
      <c r="J11" s="263">
        <v>4775</v>
      </c>
      <c r="K11" s="266">
        <v>2.7820990135929571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13.355970250782278</v>
      </c>
      <c r="E13" s="115">
        <v>23561</v>
      </c>
      <c r="F13" s="114">
        <v>22882</v>
      </c>
      <c r="G13" s="114">
        <v>22621</v>
      </c>
      <c r="H13" s="114">
        <v>22784</v>
      </c>
      <c r="I13" s="140">
        <v>22155</v>
      </c>
      <c r="J13" s="115">
        <v>1406</v>
      </c>
      <c r="K13" s="116">
        <v>6.3461972466711805</v>
      </c>
    </row>
    <row r="14" spans="1:255" ht="14.1" customHeight="1" x14ac:dyDescent="0.2">
      <c r="A14" s="306" t="s">
        <v>230</v>
      </c>
      <c r="B14" s="307"/>
      <c r="C14" s="308"/>
      <c r="D14" s="113">
        <v>54.164210239898416</v>
      </c>
      <c r="E14" s="115">
        <v>95550</v>
      </c>
      <c r="F14" s="114">
        <v>96116</v>
      </c>
      <c r="G14" s="114">
        <v>95981</v>
      </c>
      <c r="H14" s="114">
        <v>94093</v>
      </c>
      <c r="I14" s="140">
        <v>94399</v>
      </c>
      <c r="J14" s="115">
        <v>1151</v>
      </c>
      <c r="K14" s="116">
        <v>1.2192925772518777</v>
      </c>
    </row>
    <row r="15" spans="1:255" ht="14.1" customHeight="1" x14ac:dyDescent="0.2">
      <c r="A15" s="306" t="s">
        <v>231</v>
      </c>
      <c r="B15" s="307"/>
      <c r="C15" s="308"/>
      <c r="D15" s="113">
        <v>15.22890118361979</v>
      </c>
      <c r="E15" s="115">
        <v>26865</v>
      </c>
      <c r="F15" s="114">
        <v>26689</v>
      </c>
      <c r="G15" s="114">
        <v>26488</v>
      </c>
      <c r="H15" s="114">
        <v>26050</v>
      </c>
      <c r="I15" s="140">
        <v>25880</v>
      </c>
      <c r="J15" s="115">
        <v>985</v>
      </c>
      <c r="K15" s="116">
        <v>3.8060278207109737</v>
      </c>
    </row>
    <row r="16" spans="1:255" ht="14.1" customHeight="1" x14ac:dyDescent="0.2">
      <c r="A16" s="306" t="s">
        <v>232</v>
      </c>
      <c r="B16" s="307"/>
      <c r="C16" s="308"/>
      <c r="D16" s="113">
        <v>16.77588317990114</v>
      </c>
      <c r="E16" s="115">
        <v>29594</v>
      </c>
      <c r="F16" s="114">
        <v>29426</v>
      </c>
      <c r="G16" s="114">
        <v>28979</v>
      </c>
      <c r="H16" s="114">
        <v>28632</v>
      </c>
      <c r="I16" s="140">
        <v>28391</v>
      </c>
      <c r="J16" s="115">
        <v>1203</v>
      </c>
      <c r="K16" s="116">
        <v>4.2372582860765737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0.49317491270237179</v>
      </c>
      <c r="E18" s="115">
        <v>870</v>
      </c>
      <c r="F18" s="114">
        <v>773</v>
      </c>
      <c r="G18" s="114">
        <v>780</v>
      </c>
      <c r="H18" s="114">
        <v>755</v>
      </c>
      <c r="I18" s="140">
        <v>780</v>
      </c>
      <c r="J18" s="115">
        <v>90</v>
      </c>
      <c r="K18" s="116">
        <v>11.538461538461538</v>
      </c>
    </row>
    <row r="19" spans="1:255" ht="14.1" customHeight="1" x14ac:dyDescent="0.2">
      <c r="A19" s="306" t="s">
        <v>235</v>
      </c>
      <c r="B19" s="307" t="s">
        <v>236</v>
      </c>
      <c r="C19" s="308"/>
      <c r="D19" s="113">
        <v>0.22164527685819238</v>
      </c>
      <c r="E19" s="115">
        <v>391</v>
      </c>
      <c r="F19" s="114">
        <v>295</v>
      </c>
      <c r="G19" s="114">
        <v>300</v>
      </c>
      <c r="H19" s="114">
        <v>296</v>
      </c>
      <c r="I19" s="140">
        <v>320</v>
      </c>
      <c r="J19" s="115">
        <v>71</v>
      </c>
      <c r="K19" s="116">
        <v>22.1875</v>
      </c>
    </row>
    <row r="20" spans="1:255" ht="14.1" customHeight="1" x14ac:dyDescent="0.2">
      <c r="A20" s="306">
        <v>12</v>
      </c>
      <c r="B20" s="307" t="s">
        <v>237</v>
      </c>
      <c r="C20" s="308"/>
      <c r="D20" s="113">
        <v>0.8168563783955376</v>
      </c>
      <c r="E20" s="115">
        <v>1441</v>
      </c>
      <c r="F20" s="114">
        <v>1439</v>
      </c>
      <c r="G20" s="114">
        <v>1469</v>
      </c>
      <c r="H20" s="114">
        <v>1422</v>
      </c>
      <c r="I20" s="140">
        <v>1414</v>
      </c>
      <c r="J20" s="115">
        <v>27</v>
      </c>
      <c r="K20" s="116">
        <v>1.9094766619519095</v>
      </c>
    </row>
    <row r="21" spans="1:255" ht="14.1" customHeight="1" x14ac:dyDescent="0.2">
      <c r="A21" s="306">
        <v>21</v>
      </c>
      <c r="B21" s="307" t="s">
        <v>238</v>
      </c>
      <c r="C21" s="308"/>
      <c r="D21" s="113">
        <v>0.12130969117046846</v>
      </c>
      <c r="E21" s="115">
        <v>214</v>
      </c>
      <c r="F21" s="114">
        <v>202</v>
      </c>
      <c r="G21" s="114" t="s">
        <v>513</v>
      </c>
      <c r="H21" s="114" t="s">
        <v>513</v>
      </c>
      <c r="I21" s="140" t="s">
        <v>513</v>
      </c>
      <c r="J21" s="115" t="s">
        <v>513</v>
      </c>
      <c r="K21" s="116" t="s">
        <v>513</v>
      </c>
    </row>
    <row r="22" spans="1:255" ht="14.1" customHeight="1" x14ac:dyDescent="0.2">
      <c r="A22" s="306">
        <v>22</v>
      </c>
      <c r="B22" s="307" t="s">
        <v>239</v>
      </c>
      <c r="C22" s="308"/>
      <c r="D22" s="113">
        <v>0.89054918144301842</v>
      </c>
      <c r="E22" s="115">
        <v>1571</v>
      </c>
      <c r="F22" s="114">
        <v>1533</v>
      </c>
      <c r="G22" s="114">
        <v>1550</v>
      </c>
      <c r="H22" s="114">
        <v>1499</v>
      </c>
      <c r="I22" s="140">
        <v>1510</v>
      </c>
      <c r="J22" s="115">
        <v>61</v>
      </c>
      <c r="K22" s="116">
        <v>4.0397350993377481</v>
      </c>
    </row>
    <row r="23" spans="1:255" ht="14.1" customHeight="1" x14ac:dyDescent="0.2">
      <c r="A23" s="306">
        <v>23</v>
      </c>
      <c r="B23" s="307" t="s">
        <v>240</v>
      </c>
      <c r="C23" s="308"/>
      <c r="D23" s="113">
        <v>0.75053285565280481</v>
      </c>
      <c r="E23" s="115">
        <v>1324</v>
      </c>
      <c r="F23" s="114">
        <v>1334</v>
      </c>
      <c r="G23" s="114">
        <v>1329</v>
      </c>
      <c r="H23" s="114">
        <v>1327</v>
      </c>
      <c r="I23" s="140">
        <v>1320</v>
      </c>
      <c r="J23" s="115">
        <v>4</v>
      </c>
      <c r="K23" s="116">
        <v>0.30303030303030304</v>
      </c>
    </row>
    <row r="24" spans="1:255" ht="14.1" customHeight="1" x14ac:dyDescent="0.2">
      <c r="A24" s="306">
        <v>24</v>
      </c>
      <c r="B24" s="307" t="s">
        <v>241</v>
      </c>
      <c r="C24" s="308"/>
      <c r="D24" s="113">
        <v>0.91832569951476128</v>
      </c>
      <c r="E24" s="115">
        <v>1620</v>
      </c>
      <c r="F24" s="114">
        <v>1647</v>
      </c>
      <c r="G24" s="114">
        <v>1730</v>
      </c>
      <c r="H24" s="114">
        <v>1778</v>
      </c>
      <c r="I24" s="140">
        <v>1755</v>
      </c>
      <c r="J24" s="115">
        <v>-135</v>
      </c>
      <c r="K24" s="116">
        <v>-7.6923076923076925</v>
      </c>
    </row>
    <row r="25" spans="1:255" ht="14.1" customHeight="1" x14ac:dyDescent="0.2">
      <c r="A25" s="306">
        <v>25</v>
      </c>
      <c r="B25" s="307" t="s">
        <v>242</v>
      </c>
      <c r="C25" s="308"/>
      <c r="D25" s="113">
        <v>2.4431998548818648</v>
      </c>
      <c r="E25" s="115">
        <v>4310</v>
      </c>
      <c r="F25" s="114">
        <v>4270</v>
      </c>
      <c r="G25" s="114">
        <v>4330</v>
      </c>
      <c r="H25" s="114">
        <v>4441</v>
      </c>
      <c r="I25" s="140">
        <v>4467</v>
      </c>
      <c r="J25" s="115">
        <v>-157</v>
      </c>
      <c r="K25" s="116">
        <v>-3.5146630848444147</v>
      </c>
    </row>
    <row r="26" spans="1:255" ht="14.1" customHeight="1" x14ac:dyDescent="0.2">
      <c r="A26" s="306">
        <v>26</v>
      </c>
      <c r="B26" s="307" t="s">
        <v>243</v>
      </c>
      <c r="C26" s="308"/>
      <c r="D26" s="113">
        <v>2.2391274772119178</v>
      </c>
      <c r="E26" s="115">
        <v>3950</v>
      </c>
      <c r="F26" s="114">
        <v>3996</v>
      </c>
      <c r="G26" s="114">
        <v>4029</v>
      </c>
      <c r="H26" s="114">
        <v>3903</v>
      </c>
      <c r="I26" s="140">
        <v>3928</v>
      </c>
      <c r="J26" s="115">
        <v>22</v>
      </c>
      <c r="K26" s="116">
        <v>0.56008146639511203</v>
      </c>
    </row>
    <row r="27" spans="1:255" ht="14.1" customHeight="1" x14ac:dyDescent="0.2">
      <c r="A27" s="306">
        <v>27</v>
      </c>
      <c r="B27" s="307" t="s">
        <v>244</v>
      </c>
      <c r="C27" s="308"/>
      <c r="D27" s="113">
        <v>1.5056006530316086</v>
      </c>
      <c r="E27" s="115">
        <v>2656</v>
      </c>
      <c r="F27" s="114">
        <v>2654</v>
      </c>
      <c r="G27" s="114">
        <v>2653</v>
      </c>
      <c r="H27" s="114">
        <v>2605</v>
      </c>
      <c r="I27" s="140">
        <v>2594</v>
      </c>
      <c r="J27" s="115">
        <v>62</v>
      </c>
      <c r="K27" s="116">
        <v>2.3901310717039324</v>
      </c>
    </row>
    <row r="28" spans="1:255" ht="14.1" customHeight="1" x14ac:dyDescent="0.2">
      <c r="A28" s="306">
        <v>28</v>
      </c>
      <c r="B28" s="307" t="s">
        <v>245</v>
      </c>
      <c r="C28" s="308"/>
      <c r="D28" s="113">
        <v>0.13548138406421478</v>
      </c>
      <c r="E28" s="115">
        <v>239</v>
      </c>
      <c r="F28" s="114">
        <v>249</v>
      </c>
      <c r="G28" s="114">
        <v>242</v>
      </c>
      <c r="H28" s="114">
        <v>238</v>
      </c>
      <c r="I28" s="140">
        <v>235</v>
      </c>
      <c r="J28" s="115">
        <v>4</v>
      </c>
      <c r="K28" s="116">
        <v>1.7021276595744681</v>
      </c>
    </row>
    <row r="29" spans="1:255" ht="14.1" customHeight="1" x14ac:dyDescent="0.2">
      <c r="A29" s="306">
        <v>29</v>
      </c>
      <c r="B29" s="307" t="s">
        <v>246</v>
      </c>
      <c r="C29" s="308"/>
      <c r="D29" s="113">
        <v>3.1047344791619427</v>
      </c>
      <c r="E29" s="115">
        <v>5477</v>
      </c>
      <c r="F29" s="114">
        <v>5141</v>
      </c>
      <c r="G29" s="114">
        <v>5094</v>
      </c>
      <c r="H29" s="114">
        <v>5347</v>
      </c>
      <c r="I29" s="140">
        <v>5377</v>
      </c>
      <c r="J29" s="115">
        <v>100</v>
      </c>
      <c r="K29" s="116">
        <v>1.859773107680863</v>
      </c>
    </row>
    <row r="30" spans="1:255" ht="14.1" customHeight="1" x14ac:dyDescent="0.2">
      <c r="A30" s="306" t="s">
        <v>247</v>
      </c>
      <c r="B30" s="307" t="s">
        <v>248</v>
      </c>
      <c r="C30" s="308"/>
      <c r="D30" s="113">
        <v>1.5934651489728358</v>
      </c>
      <c r="E30" s="115">
        <v>2811</v>
      </c>
      <c r="F30" s="114">
        <v>2399</v>
      </c>
      <c r="G30" s="114">
        <v>2389</v>
      </c>
      <c r="H30" s="114">
        <v>2701</v>
      </c>
      <c r="I30" s="140">
        <v>2749</v>
      </c>
      <c r="J30" s="115">
        <v>62</v>
      </c>
      <c r="K30" s="116">
        <v>2.2553655874863585</v>
      </c>
    </row>
    <row r="31" spans="1:255" ht="14.1" customHeight="1" x14ac:dyDescent="0.2">
      <c r="A31" s="306" t="s">
        <v>249</v>
      </c>
      <c r="B31" s="307" t="s">
        <v>250</v>
      </c>
      <c r="C31" s="308"/>
      <c r="D31" s="113">
        <v>1.5056006530316086</v>
      </c>
      <c r="E31" s="115">
        <v>2656</v>
      </c>
      <c r="F31" s="114">
        <v>2730</v>
      </c>
      <c r="G31" s="114">
        <v>2695</v>
      </c>
      <c r="H31" s="114">
        <v>2637</v>
      </c>
      <c r="I31" s="140">
        <v>2619</v>
      </c>
      <c r="J31" s="115">
        <v>37</v>
      </c>
      <c r="K31" s="116">
        <v>1.4127529591447117</v>
      </c>
    </row>
    <row r="32" spans="1:255" ht="14.1" customHeight="1" x14ac:dyDescent="0.2">
      <c r="A32" s="306">
        <v>31</v>
      </c>
      <c r="B32" s="307" t="s">
        <v>251</v>
      </c>
      <c r="C32" s="308"/>
      <c r="D32" s="113">
        <v>1.2488095777969253</v>
      </c>
      <c r="E32" s="115">
        <v>2203</v>
      </c>
      <c r="F32" s="114">
        <v>2156</v>
      </c>
      <c r="G32" s="114">
        <v>2122</v>
      </c>
      <c r="H32" s="114">
        <v>2075</v>
      </c>
      <c r="I32" s="140">
        <v>2047</v>
      </c>
      <c r="J32" s="115">
        <v>156</v>
      </c>
      <c r="K32" s="116">
        <v>7.6209086468001956</v>
      </c>
    </row>
    <row r="33" spans="1:11" ht="14.1" customHeight="1" x14ac:dyDescent="0.2">
      <c r="A33" s="306">
        <v>32</v>
      </c>
      <c r="B33" s="307" t="s">
        <v>252</v>
      </c>
      <c r="C33" s="308"/>
      <c r="D33" s="113">
        <v>1.015260078907986</v>
      </c>
      <c r="E33" s="115">
        <v>1791</v>
      </c>
      <c r="F33" s="114">
        <v>1766</v>
      </c>
      <c r="G33" s="114">
        <v>1781</v>
      </c>
      <c r="H33" s="114">
        <v>1816</v>
      </c>
      <c r="I33" s="140">
        <v>1825</v>
      </c>
      <c r="J33" s="115">
        <v>-34</v>
      </c>
      <c r="K33" s="116">
        <v>-1.8630136986301369</v>
      </c>
    </row>
    <row r="34" spans="1:11" ht="14.1" customHeight="1" x14ac:dyDescent="0.2">
      <c r="A34" s="306">
        <v>33</v>
      </c>
      <c r="B34" s="307" t="s">
        <v>253</v>
      </c>
      <c r="C34" s="308"/>
      <c r="D34" s="113">
        <v>0.66153462428007803</v>
      </c>
      <c r="E34" s="115">
        <v>1167</v>
      </c>
      <c r="F34" s="114">
        <v>1154</v>
      </c>
      <c r="G34" s="114">
        <v>1176</v>
      </c>
      <c r="H34" s="114">
        <v>1100</v>
      </c>
      <c r="I34" s="140">
        <v>1075</v>
      </c>
      <c r="J34" s="115">
        <v>92</v>
      </c>
      <c r="K34" s="116">
        <v>8.5581395348837201</v>
      </c>
    </row>
    <row r="35" spans="1:11" ht="14.1" customHeight="1" x14ac:dyDescent="0.2">
      <c r="A35" s="306">
        <v>34</v>
      </c>
      <c r="B35" s="307" t="s">
        <v>254</v>
      </c>
      <c r="C35" s="308"/>
      <c r="D35" s="113">
        <v>1.6614892748628181</v>
      </c>
      <c r="E35" s="115">
        <v>2931</v>
      </c>
      <c r="F35" s="114">
        <v>2875</v>
      </c>
      <c r="G35" s="114">
        <v>2881</v>
      </c>
      <c r="H35" s="114">
        <v>2843</v>
      </c>
      <c r="I35" s="140">
        <v>2853</v>
      </c>
      <c r="J35" s="115">
        <v>78</v>
      </c>
      <c r="K35" s="116">
        <v>2.7339642481598316</v>
      </c>
    </row>
    <row r="36" spans="1:11" ht="14.1" customHeight="1" x14ac:dyDescent="0.2">
      <c r="A36" s="306">
        <v>41</v>
      </c>
      <c r="B36" s="307" t="s">
        <v>255</v>
      </c>
      <c r="C36" s="308"/>
      <c r="D36" s="113">
        <v>1.7833658337490363</v>
      </c>
      <c r="E36" s="115">
        <v>3146</v>
      </c>
      <c r="F36" s="114">
        <v>3187</v>
      </c>
      <c r="G36" s="114">
        <v>3159</v>
      </c>
      <c r="H36" s="114">
        <v>3132</v>
      </c>
      <c r="I36" s="140">
        <v>3177</v>
      </c>
      <c r="J36" s="115">
        <v>-31</v>
      </c>
      <c r="K36" s="116">
        <v>-0.97576329870947431</v>
      </c>
    </row>
    <row r="37" spans="1:11" ht="14.1" customHeight="1" x14ac:dyDescent="0.2">
      <c r="A37" s="306">
        <v>42</v>
      </c>
      <c r="B37" s="307" t="s">
        <v>256</v>
      </c>
      <c r="C37" s="308"/>
      <c r="D37" s="113">
        <v>0.13434764863271506</v>
      </c>
      <c r="E37" s="115">
        <v>237</v>
      </c>
      <c r="F37" s="114">
        <v>241</v>
      </c>
      <c r="G37" s="114">
        <v>231</v>
      </c>
      <c r="H37" s="114">
        <v>242</v>
      </c>
      <c r="I37" s="140">
        <v>236</v>
      </c>
      <c r="J37" s="115">
        <v>1</v>
      </c>
      <c r="K37" s="116">
        <v>0.42372881355932202</v>
      </c>
    </row>
    <row r="38" spans="1:11" ht="14.1" customHeight="1" x14ac:dyDescent="0.2">
      <c r="A38" s="306">
        <v>43</v>
      </c>
      <c r="B38" s="307" t="s">
        <v>257</v>
      </c>
      <c r="C38" s="308"/>
      <c r="D38" s="113">
        <v>5.0780009976871794</v>
      </c>
      <c r="E38" s="115">
        <v>8958</v>
      </c>
      <c r="F38" s="114">
        <v>8917</v>
      </c>
      <c r="G38" s="114">
        <v>8871</v>
      </c>
      <c r="H38" s="114">
        <v>8655</v>
      </c>
      <c r="I38" s="140">
        <v>8599</v>
      </c>
      <c r="J38" s="115">
        <v>359</v>
      </c>
      <c r="K38" s="116">
        <v>4.1749040586114665</v>
      </c>
    </row>
    <row r="39" spans="1:11" ht="14.1" customHeight="1" x14ac:dyDescent="0.2">
      <c r="A39" s="306">
        <v>51</v>
      </c>
      <c r="B39" s="307" t="s">
        <v>258</v>
      </c>
      <c r="C39" s="308"/>
      <c r="D39" s="113">
        <v>5.0541925536256862</v>
      </c>
      <c r="E39" s="115">
        <v>8916</v>
      </c>
      <c r="F39" s="114">
        <v>8767</v>
      </c>
      <c r="G39" s="114">
        <v>8592</v>
      </c>
      <c r="H39" s="114">
        <v>8399</v>
      </c>
      <c r="I39" s="140">
        <v>7823</v>
      </c>
      <c r="J39" s="115">
        <v>1093</v>
      </c>
      <c r="K39" s="116">
        <v>13.971622139844049</v>
      </c>
    </row>
    <row r="40" spans="1:11" ht="14.1" customHeight="1" x14ac:dyDescent="0.2">
      <c r="A40" s="306" t="s">
        <v>259</v>
      </c>
      <c r="B40" s="307" t="s">
        <v>260</v>
      </c>
      <c r="C40" s="308"/>
      <c r="D40" s="113">
        <v>4.5037640016325788</v>
      </c>
      <c r="E40" s="115">
        <v>7945</v>
      </c>
      <c r="F40" s="114">
        <v>7777</v>
      </c>
      <c r="G40" s="114">
        <v>7597</v>
      </c>
      <c r="H40" s="114">
        <v>7420</v>
      </c>
      <c r="I40" s="140">
        <v>6868</v>
      </c>
      <c r="J40" s="115">
        <v>1077</v>
      </c>
      <c r="K40" s="116">
        <v>15.6814210832848</v>
      </c>
    </row>
    <row r="41" spans="1:11" ht="14.1" customHeight="1" x14ac:dyDescent="0.2">
      <c r="A41" s="306"/>
      <c r="B41" s="307" t="s">
        <v>261</v>
      </c>
      <c r="C41" s="308"/>
      <c r="D41" s="113">
        <v>3.6154822910525599</v>
      </c>
      <c r="E41" s="115">
        <v>6378</v>
      </c>
      <c r="F41" s="114">
        <v>6203</v>
      </c>
      <c r="G41" s="114">
        <v>6082</v>
      </c>
      <c r="H41" s="114">
        <v>5851</v>
      </c>
      <c r="I41" s="140">
        <v>5281</v>
      </c>
      <c r="J41" s="115">
        <v>1097</v>
      </c>
      <c r="K41" s="116">
        <v>20.772580950577542</v>
      </c>
    </row>
    <row r="42" spans="1:11" ht="14.1" customHeight="1" x14ac:dyDescent="0.2">
      <c r="A42" s="306">
        <v>52</v>
      </c>
      <c r="B42" s="307" t="s">
        <v>262</v>
      </c>
      <c r="C42" s="308"/>
      <c r="D42" s="113">
        <v>2.0084123169017278</v>
      </c>
      <c r="E42" s="115">
        <v>3543</v>
      </c>
      <c r="F42" s="114">
        <v>3562</v>
      </c>
      <c r="G42" s="114">
        <v>3581</v>
      </c>
      <c r="H42" s="114">
        <v>3552</v>
      </c>
      <c r="I42" s="140">
        <v>3549</v>
      </c>
      <c r="J42" s="115">
        <v>-6</v>
      </c>
      <c r="K42" s="116">
        <v>-0.16906170752324598</v>
      </c>
    </row>
    <row r="43" spans="1:11" ht="14.1" customHeight="1" x14ac:dyDescent="0.2">
      <c r="A43" s="306" t="s">
        <v>263</v>
      </c>
      <c r="B43" s="307" t="s">
        <v>264</v>
      </c>
      <c r="C43" s="308"/>
      <c r="D43" s="113">
        <v>1.8145435581152782</v>
      </c>
      <c r="E43" s="115">
        <v>3201</v>
      </c>
      <c r="F43" s="114">
        <v>3217</v>
      </c>
      <c r="G43" s="114">
        <v>3236</v>
      </c>
      <c r="H43" s="114">
        <v>3187</v>
      </c>
      <c r="I43" s="140">
        <v>3197</v>
      </c>
      <c r="J43" s="115">
        <v>4</v>
      </c>
      <c r="K43" s="116">
        <v>0.12511729746637473</v>
      </c>
    </row>
    <row r="44" spans="1:11" ht="14.1" customHeight="1" x14ac:dyDescent="0.2">
      <c r="A44" s="306">
        <v>53</v>
      </c>
      <c r="B44" s="307" t="s">
        <v>265</v>
      </c>
      <c r="C44" s="308"/>
      <c r="D44" s="113">
        <v>0.93533173098725686</v>
      </c>
      <c r="E44" s="115">
        <v>1650</v>
      </c>
      <c r="F44" s="114">
        <v>1644</v>
      </c>
      <c r="G44" s="114">
        <v>1635</v>
      </c>
      <c r="H44" s="114">
        <v>1652</v>
      </c>
      <c r="I44" s="140">
        <v>1631</v>
      </c>
      <c r="J44" s="115">
        <v>19</v>
      </c>
      <c r="K44" s="116">
        <v>1.1649294911097485</v>
      </c>
    </row>
    <row r="45" spans="1:11" ht="14.1" customHeight="1" x14ac:dyDescent="0.2">
      <c r="A45" s="306" t="s">
        <v>266</v>
      </c>
      <c r="B45" s="307" t="s">
        <v>267</v>
      </c>
      <c r="C45" s="308"/>
      <c r="D45" s="113">
        <v>0.87070881139177358</v>
      </c>
      <c r="E45" s="115">
        <v>1536</v>
      </c>
      <c r="F45" s="114">
        <v>1536</v>
      </c>
      <c r="G45" s="114">
        <v>1537</v>
      </c>
      <c r="H45" s="114">
        <v>1543</v>
      </c>
      <c r="I45" s="140">
        <v>1523</v>
      </c>
      <c r="J45" s="115">
        <v>13</v>
      </c>
      <c r="K45" s="116">
        <v>0.85357846355876554</v>
      </c>
    </row>
    <row r="46" spans="1:11" ht="14.1" customHeight="1" x14ac:dyDescent="0.2">
      <c r="A46" s="306">
        <v>54</v>
      </c>
      <c r="B46" s="307" t="s">
        <v>268</v>
      </c>
      <c r="C46" s="308"/>
      <c r="D46" s="113">
        <v>2.8082626638247699</v>
      </c>
      <c r="E46" s="115">
        <v>4954</v>
      </c>
      <c r="F46" s="114">
        <v>4991</v>
      </c>
      <c r="G46" s="114">
        <v>4963</v>
      </c>
      <c r="H46" s="114">
        <v>4732</v>
      </c>
      <c r="I46" s="140">
        <v>4673</v>
      </c>
      <c r="J46" s="115">
        <v>281</v>
      </c>
      <c r="K46" s="116">
        <v>6.0132677081104218</v>
      </c>
    </row>
    <row r="47" spans="1:11" ht="14.1" customHeight="1" x14ac:dyDescent="0.2">
      <c r="A47" s="306">
        <v>61</v>
      </c>
      <c r="B47" s="307" t="s">
        <v>269</v>
      </c>
      <c r="C47" s="308"/>
      <c r="D47" s="113">
        <v>3.2419164663734072</v>
      </c>
      <c r="E47" s="115">
        <v>5719</v>
      </c>
      <c r="F47" s="114">
        <v>5694</v>
      </c>
      <c r="G47" s="114">
        <v>5742</v>
      </c>
      <c r="H47" s="114">
        <v>5512</v>
      </c>
      <c r="I47" s="140">
        <v>5533</v>
      </c>
      <c r="J47" s="115">
        <v>186</v>
      </c>
      <c r="K47" s="116">
        <v>3.3616482920657873</v>
      </c>
    </row>
    <row r="48" spans="1:11" ht="14.1" customHeight="1" x14ac:dyDescent="0.2">
      <c r="A48" s="306">
        <v>62</v>
      </c>
      <c r="B48" s="307" t="s">
        <v>270</v>
      </c>
      <c r="C48" s="308"/>
      <c r="D48" s="113">
        <v>5.0740329236769304</v>
      </c>
      <c r="E48" s="115">
        <v>8951</v>
      </c>
      <c r="F48" s="114">
        <v>9052</v>
      </c>
      <c r="G48" s="114">
        <v>9000</v>
      </c>
      <c r="H48" s="114">
        <v>8789</v>
      </c>
      <c r="I48" s="140">
        <v>8840</v>
      </c>
      <c r="J48" s="115">
        <v>111</v>
      </c>
      <c r="K48" s="116">
        <v>1.255656108597285</v>
      </c>
    </row>
    <row r="49" spans="1:11" ht="14.1" customHeight="1" x14ac:dyDescent="0.2">
      <c r="A49" s="306">
        <v>63</v>
      </c>
      <c r="B49" s="307" t="s">
        <v>271</v>
      </c>
      <c r="C49" s="308"/>
      <c r="D49" s="113">
        <v>2.3405967983311413</v>
      </c>
      <c r="E49" s="115">
        <v>4129</v>
      </c>
      <c r="F49" s="114">
        <v>4516</v>
      </c>
      <c r="G49" s="114">
        <v>4471</v>
      </c>
      <c r="H49" s="114">
        <v>4399</v>
      </c>
      <c r="I49" s="140">
        <v>4287</v>
      </c>
      <c r="J49" s="115">
        <v>-158</v>
      </c>
      <c r="K49" s="116">
        <v>-3.6855609983671567</v>
      </c>
    </row>
    <row r="50" spans="1:11" ht="14.1" customHeight="1" x14ac:dyDescent="0.2">
      <c r="A50" s="306" t="s">
        <v>272</v>
      </c>
      <c r="B50" s="307" t="s">
        <v>273</v>
      </c>
      <c r="C50" s="308"/>
      <c r="D50" s="113">
        <v>0.38717064985714933</v>
      </c>
      <c r="E50" s="115">
        <v>683</v>
      </c>
      <c r="F50" s="114">
        <v>702</v>
      </c>
      <c r="G50" s="114">
        <v>712</v>
      </c>
      <c r="H50" s="114">
        <v>648</v>
      </c>
      <c r="I50" s="140">
        <v>686</v>
      </c>
      <c r="J50" s="115">
        <v>-3</v>
      </c>
      <c r="K50" s="116">
        <v>-0.43731778425655976</v>
      </c>
    </row>
    <row r="51" spans="1:11" ht="14.1" customHeight="1" x14ac:dyDescent="0.2">
      <c r="A51" s="306" t="s">
        <v>274</v>
      </c>
      <c r="B51" s="307" t="s">
        <v>275</v>
      </c>
      <c r="C51" s="308"/>
      <c r="D51" s="113">
        <v>1.4982313727268604</v>
      </c>
      <c r="E51" s="115">
        <v>2643</v>
      </c>
      <c r="F51" s="114">
        <v>2978</v>
      </c>
      <c r="G51" s="114">
        <v>2876</v>
      </c>
      <c r="H51" s="114">
        <v>2875</v>
      </c>
      <c r="I51" s="140">
        <v>2787</v>
      </c>
      <c r="J51" s="115">
        <v>-144</v>
      </c>
      <c r="K51" s="116">
        <v>-5.1668460710441337</v>
      </c>
    </row>
    <row r="52" spans="1:11" ht="14.1" customHeight="1" x14ac:dyDescent="0.2">
      <c r="A52" s="306">
        <v>71</v>
      </c>
      <c r="B52" s="307" t="s">
        <v>276</v>
      </c>
      <c r="C52" s="308"/>
      <c r="D52" s="113">
        <v>13.19327921636207</v>
      </c>
      <c r="E52" s="115">
        <v>23274</v>
      </c>
      <c r="F52" s="114">
        <v>23153</v>
      </c>
      <c r="G52" s="114">
        <v>22996</v>
      </c>
      <c r="H52" s="114">
        <v>22700</v>
      </c>
      <c r="I52" s="140">
        <v>22612</v>
      </c>
      <c r="J52" s="115">
        <v>662</v>
      </c>
      <c r="K52" s="116">
        <v>2.9276490359101364</v>
      </c>
    </row>
    <row r="53" spans="1:11" ht="14.1" customHeight="1" x14ac:dyDescent="0.2">
      <c r="A53" s="306" t="s">
        <v>277</v>
      </c>
      <c r="B53" s="307" t="s">
        <v>278</v>
      </c>
      <c r="C53" s="308"/>
      <c r="D53" s="113">
        <v>4.5048977370640788</v>
      </c>
      <c r="E53" s="115">
        <v>7947</v>
      </c>
      <c r="F53" s="114">
        <v>7935</v>
      </c>
      <c r="G53" s="114">
        <v>7840</v>
      </c>
      <c r="H53" s="114">
        <v>7692</v>
      </c>
      <c r="I53" s="140">
        <v>7600</v>
      </c>
      <c r="J53" s="115">
        <v>347</v>
      </c>
      <c r="K53" s="116">
        <v>4.5657894736842106</v>
      </c>
    </row>
    <row r="54" spans="1:11" ht="14.1" customHeight="1" x14ac:dyDescent="0.2">
      <c r="A54" s="306" t="s">
        <v>279</v>
      </c>
      <c r="B54" s="307" t="s">
        <v>280</v>
      </c>
      <c r="C54" s="308"/>
      <c r="D54" s="113">
        <v>7.4231327377443197</v>
      </c>
      <c r="E54" s="115">
        <v>13095</v>
      </c>
      <c r="F54" s="114">
        <v>13035</v>
      </c>
      <c r="G54" s="114">
        <v>12987</v>
      </c>
      <c r="H54" s="114">
        <v>12881</v>
      </c>
      <c r="I54" s="140">
        <v>12914</v>
      </c>
      <c r="J54" s="115">
        <v>181</v>
      </c>
      <c r="K54" s="116">
        <v>1.401579680966393</v>
      </c>
    </row>
    <row r="55" spans="1:11" ht="14.1" customHeight="1" x14ac:dyDescent="0.2">
      <c r="A55" s="306">
        <v>72</v>
      </c>
      <c r="B55" s="307" t="s">
        <v>281</v>
      </c>
      <c r="C55" s="308"/>
      <c r="D55" s="113">
        <v>7.5155321754115461</v>
      </c>
      <c r="E55" s="115">
        <v>13258</v>
      </c>
      <c r="F55" s="114">
        <v>13210</v>
      </c>
      <c r="G55" s="114">
        <v>13221</v>
      </c>
      <c r="H55" s="114">
        <v>12981</v>
      </c>
      <c r="I55" s="140">
        <v>13023</v>
      </c>
      <c r="J55" s="115">
        <v>235</v>
      </c>
      <c r="K55" s="116">
        <v>1.8044997312447209</v>
      </c>
    </row>
    <row r="56" spans="1:11" ht="14.1" customHeight="1" x14ac:dyDescent="0.2">
      <c r="A56" s="306" t="s">
        <v>282</v>
      </c>
      <c r="B56" s="307" t="s">
        <v>283</v>
      </c>
      <c r="C56" s="308"/>
      <c r="D56" s="113">
        <v>5.2032787628678969</v>
      </c>
      <c r="E56" s="115">
        <v>9179</v>
      </c>
      <c r="F56" s="114">
        <v>9150</v>
      </c>
      <c r="G56" s="114">
        <v>9141</v>
      </c>
      <c r="H56" s="114">
        <v>8959</v>
      </c>
      <c r="I56" s="140">
        <v>8983</v>
      </c>
      <c r="J56" s="115">
        <v>196</v>
      </c>
      <c r="K56" s="116">
        <v>2.1818991428253369</v>
      </c>
    </row>
    <row r="57" spans="1:11" ht="14.1" customHeight="1" x14ac:dyDescent="0.2">
      <c r="A57" s="306" t="s">
        <v>284</v>
      </c>
      <c r="B57" s="307" t="s">
        <v>285</v>
      </c>
      <c r="C57" s="308"/>
      <c r="D57" s="113">
        <v>1.588930207246837</v>
      </c>
      <c r="E57" s="115">
        <v>2803</v>
      </c>
      <c r="F57" s="114">
        <v>2800</v>
      </c>
      <c r="G57" s="114">
        <v>2810</v>
      </c>
      <c r="H57" s="114">
        <v>2788</v>
      </c>
      <c r="I57" s="140">
        <v>2806</v>
      </c>
      <c r="J57" s="115">
        <v>-3</v>
      </c>
      <c r="K57" s="116">
        <v>-0.10691375623663578</v>
      </c>
    </row>
    <row r="58" spans="1:11" ht="14.1" customHeight="1" x14ac:dyDescent="0.2">
      <c r="A58" s="306">
        <v>73</v>
      </c>
      <c r="B58" s="307" t="s">
        <v>286</v>
      </c>
      <c r="C58" s="308"/>
      <c r="D58" s="113">
        <v>5.3869439027708497</v>
      </c>
      <c r="E58" s="115">
        <v>9503</v>
      </c>
      <c r="F58" s="114">
        <v>9485</v>
      </c>
      <c r="G58" s="114">
        <v>9475</v>
      </c>
      <c r="H58" s="114">
        <v>9324</v>
      </c>
      <c r="I58" s="140">
        <v>9303</v>
      </c>
      <c r="J58" s="115">
        <v>200</v>
      </c>
      <c r="K58" s="116">
        <v>2.1498441363001182</v>
      </c>
    </row>
    <row r="59" spans="1:11" ht="14.1" customHeight="1" x14ac:dyDescent="0.2">
      <c r="A59" s="306" t="s">
        <v>287</v>
      </c>
      <c r="B59" s="307" t="s">
        <v>288</v>
      </c>
      <c r="C59" s="308"/>
      <c r="D59" s="113">
        <v>3.8875787946124891</v>
      </c>
      <c r="E59" s="115">
        <v>6858</v>
      </c>
      <c r="F59" s="114">
        <v>6840</v>
      </c>
      <c r="G59" s="114">
        <v>6828</v>
      </c>
      <c r="H59" s="114">
        <v>6720</v>
      </c>
      <c r="I59" s="140">
        <v>6685</v>
      </c>
      <c r="J59" s="115">
        <v>173</v>
      </c>
      <c r="K59" s="116">
        <v>2.587883320867614</v>
      </c>
    </row>
    <row r="60" spans="1:11" ht="14.1" customHeight="1" x14ac:dyDescent="0.2">
      <c r="A60" s="306">
        <v>81</v>
      </c>
      <c r="B60" s="307" t="s">
        <v>289</v>
      </c>
      <c r="C60" s="308"/>
      <c r="D60" s="113">
        <v>11.164459661693348</v>
      </c>
      <c r="E60" s="115">
        <v>19695</v>
      </c>
      <c r="F60" s="114">
        <v>19728</v>
      </c>
      <c r="G60" s="114">
        <v>19426</v>
      </c>
      <c r="H60" s="114">
        <v>19177</v>
      </c>
      <c r="I60" s="140">
        <v>19283</v>
      </c>
      <c r="J60" s="115">
        <v>412</v>
      </c>
      <c r="K60" s="116">
        <v>2.1365970025410985</v>
      </c>
    </row>
    <row r="61" spans="1:11" ht="14.1" customHeight="1" x14ac:dyDescent="0.2">
      <c r="A61" s="306" t="s">
        <v>290</v>
      </c>
      <c r="B61" s="307" t="s">
        <v>291</v>
      </c>
      <c r="C61" s="308"/>
      <c r="D61" s="113">
        <v>2.3315269148791438</v>
      </c>
      <c r="E61" s="115">
        <v>4113</v>
      </c>
      <c r="F61" s="114">
        <v>4134</v>
      </c>
      <c r="G61" s="114">
        <v>4153</v>
      </c>
      <c r="H61" s="114">
        <v>3965</v>
      </c>
      <c r="I61" s="140">
        <v>4023</v>
      </c>
      <c r="J61" s="115">
        <v>90</v>
      </c>
      <c r="K61" s="116">
        <v>2.2371364653243848</v>
      </c>
    </row>
    <row r="62" spans="1:11" ht="14.1" customHeight="1" x14ac:dyDescent="0.2">
      <c r="A62" s="306" t="s">
        <v>292</v>
      </c>
      <c r="B62" s="307" t="s">
        <v>293</v>
      </c>
      <c r="C62" s="308"/>
      <c r="D62" s="113">
        <v>4.7373135005215179</v>
      </c>
      <c r="E62" s="115">
        <v>8357</v>
      </c>
      <c r="F62" s="114">
        <v>8434</v>
      </c>
      <c r="G62" s="114">
        <v>8233</v>
      </c>
      <c r="H62" s="114">
        <v>8235</v>
      </c>
      <c r="I62" s="140">
        <v>8303</v>
      </c>
      <c r="J62" s="115">
        <v>54</v>
      </c>
      <c r="K62" s="116">
        <v>0.65036733710706973</v>
      </c>
    </row>
    <row r="63" spans="1:11" ht="14.1" customHeight="1" x14ac:dyDescent="0.2">
      <c r="A63" s="306"/>
      <c r="B63" s="307" t="s">
        <v>294</v>
      </c>
      <c r="C63" s="308"/>
      <c r="D63" s="113">
        <v>4.3705500884313633</v>
      </c>
      <c r="E63" s="115">
        <v>7710</v>
      </c>
      <c r="F63" s="114">
        <v>7791</v>
      </c>
      <c r="G63" s="114">
        <v>7599</v>
      </c>
      <c r="H63" s="114">
        <v>7634</v>
      </c>
      <c r="I63" s="140">
        <v>7715</v>
      </c>
      <c r="J63" s="115">
        <v>-5</v>
      </c>
      <c r="K63" s="116">
        <v>-6.4808813998703821E-2</v>
      </c>
    </row>
    <row r="64" spans="1:11" ht="14.1" customHeight="1" x14ac:dyDescent="0.2">
      <c r="A64" s="306" t="s">
        <v>295</v>
      </c>
      <c r="B64" s="307" t="s">
        <v>296</v>
      </c>
      <c r="C64" s="308"/>
      <c r="D64" s="113">
        <v>1.5860958686680877</v>
      </c>
      <c r="E64" s="115">
        <v>2798</v>
      </c>
      <c r="F64" s="114">
        <v>2754</v>
      </c>
      <c r="G64" s="114">
        <v>2758</v>
      </c>
      <c r="H64" s="114">
        <v>2716</v>
      </c>
      <c r="I64" s="140">
        <v>2710</v>
      </c>
      <c r="J64" s="115">
        <v>88</v>
      </c>
      <c r="K64" s="116">
        <v>3.2472324723247232</v>
      </c>
    </row>
    <row r="65" spans="1:11" ht="14.1" customHeight="1" x14ac:dyDescent="0.2">
      <c r="A65" s="306" t="s">
        <v>297</v>
      </c>
      <c r="B65" s="307" t="s">
        <v>298</v>
      </c>
      <c r="C65" s="308"/>
      <c r="D65" s="113">
        <v>0.80608589179629042</v>
      </c>
      <c r="E65" s="115">
        <v>1422</v>
      </c>
      <c r="F65" s="114">
        <v>1421</v>
      </c>
      <c r="G65" s="114">
        <v>1368</v>
      </c>
      <c r="H65" s="114">
        <v>1373</v>
      </c>
      <c r="I65" s="140">
        <v>1352</v>
      </c>
      <c r="J65" s="115">
        <v>70</v>
      </c>
      <c r="K65" s="116">
        <v>5.1775147928994079</v>
      </c>
    </row>
    <row r="66" spans="1:11" ht="14.1" customHeight="1" x14ac:dyDescent="0.2">
      <c r="A66" s="306">
        <v>82</v>
      </c>
      <c r="B66" s="307" t="s">
        <v>299</v>
      </c>
      <c r="C66" s="308"/>
      <c r="D66" s="113">
        <v>2.3485329463516393</v>
      </c>
      <c r="E66" s="115">
        <v>4143</v>
      </c>
      <c r="F66" s="114">
        <v>4165</v>
      </c>
      <c r="G66" s="114">
        <v>4142</v>
      </c>
      <c r="H66" s="114">
        <v>4030</v>
      </c>
      <c r="I66" s="140">
        <v>4022</v>
      </c>
      <c r="J66" s="115">
        <v>121</v>
      </c>
      <c r="K66" s="116">
        <v>3.0084535057185482</v>
      </c>
    </row>
    <row r="67" spans="1:11" ht="14.1" customHeight="1" x14ac:dyDescent="0.2">
      <c r="A67" s="306" t="s">
        <v>300</v>
      </c>
      <c r="B67" s="307" t="s">
        <v>301</v>
      </c>
      <c r="C67" s="308"/>
      <c r="D67" s="113">
        <v>1.2805541698789171</v>
      </c>
      <c r="E67" s="115">
        <v>2259</v>
      </c>
      <c r="F67" s="114">
        <v>2252</v>
      </c>
      <c r="G67" s="114">
        <v>2212</v>
      </c>
      <c r="H67" s="114">
        <v>2166</v>
      </c>
      <c r="I67" s="140">
        <v>2148</v>
      </c>
      <c r="J67" s="115">
        <v>111</v>
      </c>
      <c r="K67" s="116">
        <v>5.1675977653631282</v>
      </c>
    </row>
    <row r="68" spans="1:11" ht="14.1" customHeight="1" x14ac:dyDescent="0.2">
      <c r="A68" s="306" t="s">
        <v>302</v>
      </c>
      <c r="B68" s="307" t="s">
        <v>303</v>
      </c>
      <c r="C68" s="308"/>
      <c r="D68" s="113">
        <v>0.42515078681238944</v>
      </c>
      <c r="E68" s="115">
        <v>750</v>
      </c>
      <c r="F68" s="114">
        <v>771</v>
      </c>
      <c r="G68" s="114">
        <v>786</v>
      </c>
      <c r="H68" s="114">
        <v>741</v>
      </c>
      <c r="I68" s="140">
        <v>753</v>
      </c>
      <c r="J68" s="115">
        <v>-3</v>
      </c>
      <c r="K68" s="116">
        <v>-0.39840637450199201</v>
      </c>
    </row>
    <row r="69" spans="1:11" ht="14.1" customHeight="1" x14ac:dyDescent="0.2">
      <c r="A69" s="306">
        <v>83</v>
      </c>
      <c r="B69" s="307" t="s">
        <v>304</v>
      </c>
      <c r="C69" s="308"/>
      <c r="D69" s="113">
        <v>6.3636569770078451</v>
      </c>
      <c r="E69" s="115">
        <v>11226</v>
      </c>
      <c r="F69" s="114">
        <v>11074</v>
      </c>
      <c r="G69" s="114">
        <v>10891</v>
      </c>
      <c r="H69" s="114">
        <v>10603</v>
      </c>
      <c r="I69" s="140">
        <v>10554</v>
      </c>
      <c r="J69" s="115">
        <v>672</v>
      </c>
      <c r="K69" s="116">
        <v>6.367254121660034</v>
      </c>
    </row>
    <row r="70" spans="1:11" ht="14.1" customHeight="1" x14ac:dyDescent="0.2">
      <c r="A70" s="306" t="s">
        <v>305</v>
      </c>
      <c r="B70" s="307" t="s">
        <v>306</v>
      </c>
      <c r="C70" s="308"/>
      <c r="D70" s="113">
        <v>4.8898009160582285</v>
      </c>
      <c r="E70" s="115">
        <v>8626</v>
      </c>
      <c r="F70" s="114">
        <v>8489</v>
      </c>
      <c r="G70" s="114">
        <v>8301</v>
      </c>
      <c r="H70" s="114">
        <v>8009</v>
      </c>
      <c r="I70" s="140">
        <v>7964</v>
      </c>
      <c r="J70" s="115">
        <v>662</v>
      </c>
      <c r="K70" s="116">
        <v>8.3124058262179812</v>
      </c>
    </row>
    <row r="71" spans="1:11" ht="14.1" customHeight="1" x14ac:dyDescent="0.2">
      <c r="A71" s="306"/>
      <c r="B71" s="307" t="s">
        <v>307</v>
      </c>
      <c r="C71" s="308"/>
      <c r="D71" s="113">
        <v>2.4868486689946034</v>
      </c>
      <c r="E71" s="115">
        <v>4387</v>
      </c>
      <c r="F71" s="114">
        <v>4358</v>
      </c>
      <c r="G71" s="114">
        <v>4278</v>
      </c>
      <c r="H71" s="114">
        <v>4095</v>
      </c>
      <c r="I71" s="140">
        <v>4081</v>
      </c>
      <c r="J71" s="115">
        <v>306</v>
      </c>
      <c r="K71" s="116">
        <v>7.4981622151433474</v>
      </c>
    </row>
    <row r="72" spans="1:11" ht="14.1" customHeight="1" x14ac:dyDescent="0.2">
      <c r="A72" s="306">
        <v>84</v>
      </c>
      <c r="B72" s="307" t="s">
        <v>308</v>
      </c>
      <c r="C72" s="308"/>
      <c r="D72" s="113">
        <v>3.5973425241485648</v>
      </c>
      <c r="E72" s="115">
        <v>6346</v>
      </c>
      <c r="F72" s="114">
        <v>6355</v>
      </c>
      <c r="G72" s="114">
        <v>6084</v>
      </c>
      <c r="H72" s="114">
        <v>6068</v>
      </c>
      <c r="I72" s="140">
        <v>5994</v>
      </c>
      <c r="J72" s="115">
        <v>352</v>
      </c>
      <c r="K72" s="116">
        <v>5.8725392058725392</v>
      </c>
    </row>
    <row r="73" spans="1:11" ht="14.1" customHeight="1" x14ac:dyDescent="0.2">
      <c r="A73" s="306" t="s">
        <v>309</v>
      </c>
      <c r="B73" s="307" t="s">
        <v>310</v>
      </c>
      <c r="C73" s="308"/>
      <c r="D73" s="113">
        <v>0.41948210965489091</v>
      </c>
      <c r="E73" s="115">
        <v>740</v>
      </c>
      <c r="F73" s="114">
        <v>726</v>
      </c>
      <c r="G73" s="114">
        <v>712</v>
      </c>
      <c r="H73" s="114">
        <v>729</v>
      </c>
      <c r="I73" s="140">
        <v>732</v>
      </c>
      <c r="J73" s="115">
        <v>8</v>
      </c>
      <c r="K73" s="116">
        <v>1.0928961748633881</v>
      </c>
    </row>
    <row r="74" spans="1:11" ht="14.1" customHeight="1" x14ac:dyDescent="0.2">
      <c r="A74" s="306" t="s">
        <v>311</v>
      </c>
      <c r="B74" s="307" t="s">
        <v>312</v>
      </c>
      <c r="C74" s="308"/>
      <c r="D74" s="113">
        <v>0.34748990975465965</v>
      </c>
      <c r="E74" s="115">
        <v>613</v>
      </c>
      <c r="F74" s="114">
        <v>610</v>
      </c>
      <c r="G74" s="114">
        <v>605</v>
      </c>
      <c r="H74" s="114">
        <v>597</v>
      </c>
      <c r="I74" s="140">
        <v>594</v>
      </c>
      <c r="J74" s="115">
        <v>19</v>
      </c>
      <c r="K74" s="116">
        <v>3.1986531986531985</v>
      </c>
    </row>
    <row r="75" spans="1:11" ht="14.1" customHeight="1" x14ac:dyDescent="0.2">
      <c r="A75" s="306" t="s">
        <v>313</v>
      </c>
      <c r="B75" s="307" t="s">
        <v>314</v>
      </c>
      <c r="C75" s="308"/>
      <c r="D75" s="113">
        <v>1.9126116729400027</v>
      </c>
      <c r="E75" s="115">
        <v>3374</v>
      </c>
      <c r="F75" s="114">
        <v>3376</v>
      </c>
      <c r="G75" s="114">
        <v>3233</v>
      </c>
      <c r="H75" s="114">
        <v>3261</v>
      </c>
      <c r="I75" s="140">
        <v>3171</v>
      </c>
      <c r="J75" s="115">
        <v>203</v>
      </c>
      <c r="K75" s="116">
        <v>6.4017660044150109</v>
      </c>
    </row>
    <row r="76" spans="1:11" ht="14.1" customHeight="1" x14ac:dyDescent="0.2">
      <c r="A76" s="306">
        <v>91</v>
      </c>
      <c r="B76" s="307" t="s">
        <v>315</v>
      </c>
      <c r="C76" s="308"/>
      <c r="D76" s="113">
        <v>0.426851389959639</v>
      </c>
      <c r="E76" s="115">
        <v>753</v>
      </c>
      <c r="F76" s="114">
        <v>737</v>
      </c>
      <c r="G76" s="114">
        <v>730</v>
      </c>
      <c r="H76" s="114">
        <v>722</v>
      </c>
      <c r="I76" s="140">
        <v>718</v>
      </c>
      <c r="J76" s="115">
        <v>35</v>
      </c>
      <c r="K76" s="116">
        <v>4.8746518105849583</v>
      </c>
    </row>
    <row r="77" spans="1:11" ht="14.1" customHeight="1" x14ac:dyDescent="0.2">
      <c r="A77" s="306">
        <v>92</v>
      </c>
      <c r="B77" s="307" t="s">
        <v>316</v>
      </c>
      <c r="C77" s="308"/>
      <c r="D77" s="113">
        <v>2.5049884358985985</v>
      </c>
      <c r="E77" s="115">
        <v>4419</v>
      </c>
      <c r="F77" s="114">
        <v>4454</v>
      </c>
      <c r="G77" s="114">
        <v>4482</v>
      </c>
      <c r="H77" s="114">
        <v>4554</v>
      </c>
      <c r="I77" s="140">
        <v>4593</v>
      </c>
      <c r="J77" s="115">
        <v>-174</v>
      </c>
      <c r="K77" s="116">
        <v>-3.7883736120182885</v>
      </c>
    </row>
    <row r="78" spans="1:11" ht="14.1" customHeight="1" x14ac:dyDescent="0.2">
      <c r="A78" s="306">
        <v>93</v>
      </c>
      <c r="B78" s="307" t="s">
        <v>317</v>
      </c>
      <c r="C78" s="308"/>
      <c r="D78" s="113">
        <v>0.18479887533445194</v>
      </c>
      <c r="E78" s="115">
        <v>326</v>
      </c>
      <c r="F78" s="114">
        <v>333</v>
      </c>
      <c r="G78" s="114">
        <v>343</v>
      </c>
      <c r="H78" s="114">
        <v>321</v>
      </c>
      <c r="I78" s="140">
        <v>322</v>
      </c>
      <c r="J78" s="115">
        <v>4</v>
      </c>
      <c r="K78" s="116">
        <v>1.2422360248447204</v>
      </c>
    </row>
    <row r="79" spans="1:11" ht="14.1" customHeight="1" x14ac:dyDescent="0.2">
      <c r="A79" s="306">
        <v>94</v>
      </c>
      <c r="B79" s="307" t="s">
        <v>318</v>
      </c>
      <c r="C79" s="308"/>
      <c r="D79" s="113">
        <v>0.36959775066890388</v>
      </c>
      <c r="E79" s="115">
        <v>652</v>
      </c>
      <c r="F79" s="114">
        <v>651</v>
      </c>
      <c r="G79" s="114">
        <v>648</v>
      </c>
      <c r="H79" s="114">
        <v>649</v>
      </c>
      <c r="I79" s="140">
        <v>655</v>
      </c>
      <c r="J79" s="115">
        <v>-3</v>
      </c>
      <c r="K79" s="116">
        <v>-0.4580152671755725</v>
      </c>
    </row>
    <row r="80" spans="1:11" ht="14.1" customHeight="1" x14ac:dyDescent="0.2">
      <c r="A80" s="306" t="s">
        <v>319</v>
      </c>
      <c r="B80" s="307" t="s">
        <v>320</v>
      </c>
      <c r="C80" s="308"/>
      <c r="D80" s="113">
        <v>4.5349417259988208E-3</v>
      </c>
      <c r="E80" s="115">
        <v>8</v>
      </c>
      <c r="F80" s="114">
        <v>8</v>
      </c>
      <c r="G80" s="114" t="s">
        <v>513</v>
      </c>
      <c r="H80" s="114" t="s">
        <v>513</v>
      </c>
      <c r="I80" s="140" t="s">
        <v>513</v>
      </c>
      <c r="J80" s="115" t="s">
        <v>513</v>
      </c>
      <c r="K80" s="116" t="s">
        <v>513</v>
      </c>
    </row>
    <row r="81" spans="1:11" ht="14.1" customHeight="1" x14ac:dyDescent="0.2">
      <c r="A81" s="310" t="s">
        <v>321</v>
      </c>
      <c r="B81" s="311" t="s">
        <v>224</v>
      </c>
      <c r="C81" s="312"/>
      <c r="D81" s="125">
        <v>0.47503514579837647</v>
      </c>
      <c r="E81" s="143">
        <v>838</v>
      </c>
      <c r="F81" s="144">
        <v>843</v>
      </c>
      <c r="G81" s="144">
        <v>858</v>
      </c>
      <c r="H81" s="144">
        <v>803</v>
      </c>
      <c r="I81" s="145">
        <v>808</v>
      </c>
      <c r="J81" s="143">
        <v>30</v>
      </c>
      <c r="K81" s="146">
        <v>3.7128712871287131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39891</v>
      </c>
      <c r="E12" s="114">
        <v>41381</v>
      </c>
      <c r="F12" s="114">
        <v>40313</v>
      </c>
      <c r="G12" s="114">
        <v>40690</v>
      </c>
      <c r="H12" s="140">
        <v>38899</v>
      </c>
      <c r="I12" s="115">
        <v>992</v>
      </c>
      <c r="J12" s="116">
        <v>2.5501940923931206</v>
      </c>
      <c r="K12"/>
      <c r="L12"/>
      <c r="M12"/>
      <c r="N12"/>
      <c r="O12"/>
      <c r="P12"/>
    </row>
    <row r="13" spans="1:16" s="110" customFormat="1" ht="14.45" customHeight="1" x14ac:dyDescent="0.2">
      <c r="A13" s="120" t="s">
        <v>105</v>
      </c>
      <c r="B13" s="119" t="s">
        <v>106</v>
      </c>
      <c r="C13" s="113">
        <v>45.117946403950768</v>
      </c>
      <c r="D13" s="115">
        <v>17998</v>
      </c>
      <c r="E13" s="114">
        <v>18458</v>
      </c>
      <c r="F13" s="114">
        <v>17761</v>
      </c>
      <c r="G13" s="114">
        <v>17782</v>
      </c>
      <c r="H13" s="140">
        <v>16504</v>
      </c>
      <c r="I13" s="115">
        <v>1494</v>
      </c>
      <c r="J13" s="116">
        <v>9.0523509452254007</v>
      </c>
      <c r="K13"/>
      <c r="L13"/>
      <c r="M13"/>
      <c r="N13"/>
      <c r="O13"/>
      <c r="P13"/>
    </row>
    <row r="14" spans="1:16" s="110" customFormat="1" ht="14.45" customHeight="1" x14ac:dyDescent="0.2">
      <c r="A14" s="120"/>
      <c r="B14" s="119" t="s">
        <v>107</v>
      </c>
      <c r="C14" s="113">
        <v>54.882053596049232</v>
      </c>
      <c r="D14" s="115">
        <v>21893</v>
      </c>
      <c r="E14" s="114">
        <v>22923</v>
      </c>
      <c r="F14" s="114">
        <v>22552</v>
      </c>
      <c r="G14" s="114">
        <v>22908</v>
      </c>
      <c r="H14" s="140">
        <v>22395</v>
      </c>
      <c r="I14" s="115">
        <v>-502</v>
      </c>
      <c r="J14" s="116">
        <v>-2.241571779415048</v>
      </c>
      <c r="K14"/>
      <c r="L14"/>
      <c r="M14"/>
      <c r="N14"/>
      <c r="O14"/>
      <c r="P14"/>
    </row>
    <row r="15" spans="1:16" s="110" customFormat="1" ht="14.45" customHeight="1" x14ac:dyDescent="0.2">
      <c r="A15" s="118" t="s">
        <v>105</v>
      </c>
      <c r="B15" s="121" t="s">
        <v>108</v>
      </c>
      <c r="C15" s="113">
        <v>30.575819107066756</v>
      </c>
      <c r="D15" s="115">
        <v>12197</v>
      </c>
      <c r="E15" s="114">
        <v>12865</v>
      </c>
      <c r="F15" s="114">
        <v>12199</v>
      </c>
      <c r="G15" s="114">
        <v>12805</v>
      </c>
      <c r="H15" s="140">
        <v>11709</v>
      </c>
      <c r="I15" s="115">
        <v>488</v>
      </c>
      <c r="J15" s="116">
        <v>4.1677342215389874</v>
      </c>
      <c r="K15"/>
      <c r="L15"/>
      <c r="M15"/>
      <c r="N15"/>
      <c r="O15"/>
      <c r="P15"/>
    </row>
    <row r="16" spans="1:16" s="110" customFormat="1" ht="14.45" customHeight="1" x14ac:dyDescent="0.2">
      <c r="A16" s="118"/>
      <c r="B16" s="121" t="s">
        <v>109</v>
      </c>
      <c r="C16" s="113">
        <v>47.000576571156401</v>
      </c>
      <c r="D16" s="115">
        <v>18749</v>
      </c>
      <c r="E16" s="114">
        <v>19420</v>
      </c>
      <c r="F16" s="114">
        <v>19037</v>
      </c>
      <c r="G16" s="114">
        <v>18896</v>
      </c>
      <c r="H16" s="140">
        <v>18316</v>
      </c>
      <c r="I16" s="115">
        <v>433</v>
      </c>
      <c r="J16" s="116">
        <v>2.3640532867438306</v>
      </c>
      <c r="K16"/>
      <c r="L16"/>
      <c r="M16"/>
      <c r="N16"/>
      <c r="O16"/>
      <c r="P16"/>
    </row>
    <row r="17" spans="1:16" s="110" customFormat="1" ht="14.45" customHeight="1" x14ac:dyDescent="0.2">
      <c r="A17" s="118"/>
      <c r="B17" s="121" t="s">
        <v>110</v>
      </c>
      <c r="C17" s="113">
        <v>12.624401494071344</v>
      </c>
      <c r="D17" s="115">
        <v>5036</v>
      </c>
      <c r="E17" s="114">
        <v>5102</v>
      </c>
      <c r="F17" s="114">
        <v>5129</v>
      </c>
      <c r="G17" s="114">
        <v>5117</v>
      </c>
      <c r="H17" s="140">
        <v>5071</v>
      </c>
      <c r="I17" s="115">
        <v>-35</v>
      </c>
      <c r="J17" s="116">
        <v>-0.69019917176099388</v>
      </c>
      <c r="K17"/>
      <c r="L17"/>
      <c r="M17"/>
      <c r="N17"/>
      <c r="O17"/>
      <c r="P17"/>
    </row>
    <row r="18" spans="1:16" s="110" customFormat="1" ht="14.45" customHeight="1" x14ac:dyDescent="0.2">
      <c r="A18" s="120"/>
      <c r="B18" s="121" t="s">
        <v>111</v>
      </c>
      <c r="C18" s="113">
        <v>9.7992028277054981</v>
      </c>
      <c r="D18" s="115">
        <v>3909</v>
      </c>
      <c r="E18" s="114">
        <v>3994</v>
      </c>
      <c r="F18" s="114">
        <v>3948</v>
      </c>
      <c r="G18" s="114">
        <v>3872</v>
      </c>
      <c r="H18" s="140">
        <v>3803</v>
      </c>
      <c r="I18" s="115">
        <v>106</v>
      </c>
      <c r="J18" s="116">
        <v>2.787273205364186</v>
      </c>
      <c r="K18"/>
      <c r="L18"/>
      <c r="M18"/>
      <c r="N18"/>
      <c r="O18"/>
      <c r="P18"/>
    </row>
    <row r="19" spans="1:16" s="110" customFormat="1" ht="14.45" customHeight="1" x14ac:dyDescent="0.2">
      <c r="A19" s="120"/>
      <c r="B19" s="121" t="s">
        <v>112</v>
      </c>
      <c r="C19" s="113">
        <v>1.0127597703742699</v>
      </c>
      <c r="D19" s="115">
        <v>404</v>
      </c>
      <c r="E19" s="114">
        <v>398</v>
      </c>
      <c r="F19" s="114">
        <v>406</v>
      </c>
      <c r="G19" s="114">
        <v>359</v>
      </c>
      <c r="H19" s="140">
        <v>334</v>
      </c>
      <c r="I19" s="115">
        <v>70</v>
      </c>
      <c r="J19" s="116">
        <v>20.95808383233533</v>
      </c>
      <c r="K19"/>
      <c r="L19"/>
      <c r="M19"/>
      <c r="N19"/>
      <c r="O19"/>
      <c r="P19"/>
    </row>
    <row r="20" spans="1:16" s="110" customFormat="1" ht="14.45" customHeight="1" x14ac:dyDescent="0.2">
      <c r="A20" s="120" t="s">
        <v>113</v>
      </c>
      <c r="B20" s="119" t="s">
        <v>116</v>
      </c>
      <c r="C20" s="113">
        <v>88.064977062495302</v>
      </c>
      <c r="D20" s="115">
        <v>35130</v>
      </c>
      <c r="E20" s="114">
        <v>36436</v>
      </c>
      <c r="F20" s="114">
        <v>35622</v>
      </c>
      <c r="G20" s="114">
        <v>36012</v>
      </c>
      <c r="H20" s="140">
        <v>34501</v>
      </c>
      <c r="I20" s="115">
        <v>629</v>
      </c>
      <c r="J20" s="116">
        <v>1.8231355612880786</v>
      </c>
      <c r="K20"/>
      <c r="L20"/>
      <c r="M20"/>
      <c r="N20"/>
      <c r="O20"/>
      <c r="P20"/>
    </row>
    <row r="21" spans="1:16" s="110" customFormat="1" ht="14.45" customHeight="1" x14ac:dyDescent="0.2">
      <c r="A21" s="123"/>
      <c r="B21" s="124" t="s">
        <v>117</v>
      </c>
      <c r="C21" s="125">
        <v>11.711914968288587</v>
      </c>
      <c r="D21" s="143">
        <v>4672</v>
      </c>
      <c r="E21" s="144">
        <v>4845</v>
      </c>
      <c r="F21" s="144">
        <v>4597</v>
      </c>
      <c r="G21" s="144">
        <v>4574</v>
      </c>
      <c r="H21" s="145">
        <v>4302</v>
      </c>
      <c r="I21" s="143">
        <v>370</v>
      </c>
      <c r="J21" s="146">
        <v>8.6006508600650857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33866</v>
      </c>
      <c r="E56" s="114">
        <v>35324</v>
      </c>
      <c r="F56" s="114">
        <v>34782</v>
      </c>
      <c r="G56" s="114">
        <v>35507</v>
      </c>
      <c r="H56" s="140">
        <v>34697</v>
      </c>
      <c r="I56" s="115">
        <v>-831</v>
      </c>
      <c r="J56" s="116">
        <v>-2.3950197423408364</v>
      </c>
      <c r="K56"/>
      <c r="L56"/>
      <c r="M56"/>
      <c r="N56"/>
      <c r="O56"/>
      <c r="P56"/>
    </row>
    <row r="57" spans="1:16" s="110" customFormat="1" ht="14.45" customHeight="1" x14ac:dyDescent="0.2">
      <c r="A57" s="120" t="s">
        <v>105</v>
      </c>
      <c r="B57" s="119" t="s">
        <v>106</v>
      </c>
      <c r="C57" s="113">
        <v>42.641587432823478</v>
      </c>
      <c r="D57" s="115">
        <v>14441</v>
      </c>
      <c r="E57" s="114">
        <v>14974</v>
      </c>
      <c r="F57" s="114">
        <v>14810</v>
      </c>
      <c r="G57" s="114">
        <v>15009</v>
      </c>
      <c r="H57" s="140">
        <v>14666</v>
      </c>
      <c r="I57" s="115">
        <v>-225</v>
      </c>
      <c r="J57" s="116">
        <v>-1.5341606436656212</v>
      </c>
    </row>
    <row r="58" spans="1:16" s="110" customFormat="1" ht="14.45" customHeight="1" x14ac:dyDescent="0.2">
      <c r="A58" s="120"/>
      <c r="B58" s="119" t="s">
        <v>107</v>
      </c>
      <c r="C58" s="113">
        <v>57.358412567176522</v>
      </c>
      <c r="D58" s="115">
        <v>19425</v>
      </c>
      <c r="E58" s="114">
        <v>20350</v>
      </c>
      <c r="F58" s="114">
        <v>19972</v>
      </c>
      <c r="G58" s="114">
        <v>20498</v>
      </c>
      <c r="H58" s="140">
        <v>20031</v>
      </c>
      <c r="I58" s="115">
        <v>-606</v>
      </c>
      <c r="J58" s="116">
        <v>-3.0253107683091209</v>
      </c>
    </row>
    <row r="59" spans="1:16" s="110" customFormat="1" ht="14.45" customHeight="1" x14ac:dyDescent="0.2">
      <c r="A59" s="118" t="s">
        <v>105</v>
      </c>
      <c r="B59" s="121" t="s">
        <v>108</v>
      </c>
      <c r="C59" s="113">
        <v>33.083328411976616</v>
      </c>
      <c r="D59" s="115">
        <v>11204</v>
      </c>
      <c r="E59" s="114">
        <v>11837</v>
      </c>
      <c r="F59" s="114">
        <v>11313</v>
      </c>
      <c r="G59" s="114">
        <v>11901</v>
      </c>
      <c r="H59" s="140">
        <v>11317</v>
      </c>
      <c r="I59" s="115">
        <v>-113</v>
      </c>
      <c r="J59" s="116">
        <v>-0.9984978351153132</v>
      </c>
    </row>
    <row r="60" spans="1:16" s="110" customFormat="1" ht="14.45" customHeight="1" x14ac:dyDescent="0.2">
      <c r="A60" s="118"/>
      <c r="B60" s="121" t="s">
        <v>109</v>
      </c>
      <c r="C60" s="113">
        <v>45.603259906691079</v>
      </c>
      <c r="D60" s="115">
        <v>15444</v>
      </c>
      <c r="E60" s="114">
        <v>16156</v>
      </c>
      <c r="F60" s="114">
        <v>16161</v>
      </c>
      <c r="G60" s="114">
        <v>16338</v>
      </c>
      <c r="H60" s="140">
        <v>16186</v>
      </c>
      <c r="I60" s="115">
        <v>-742</v>
      </c>
      <c r="J60" s="116">
        <v>-4.5842085753119983</v>
      </c>
    </row>
    <row r="61" spans="1:16" s="110" customFormat="1" ht="14.45" customHeight="1" x14ac:dyDescent="0.2">
      <c r="A61" s="118"/>
      <c r="B61" s="121" t="s">
        <v>110</v>
      </c>
      <c r="C61" s="113">
        <v>11.823067383216205</v>
      </c>
      <c r="D61" s="115">
        <v>4004</v>
      </c>
      <c r="E61" s="114">
        <v>4071</v>
      </c>
      <c r="F61" s="114">
        <v>4103</v>
      </c>
      <c r="G61" s="114">
        <v>4096</v>
      </c>
      <c r="H61" s="140">
        <v>4060</v>
      </c>
      <c r="I61" s="115">
        <v>-56</v>
      </c>
      <c r="J61" s="116">
        <v>-1.3793103448275863</v>
      </c>
    </row>
    <row r="62" spans="1:16" s="110" customFormat="1" ht="14.45" customHeight="1" x14ac:dyDescent="0.2">
      <c r="A62" s="120"/>
      <c r="B62" s="121" t="s">
        <v>111</v>
      </c>
      <c r="C62" s="113">
        <v>9.4903442981161046</v>
      </c>
      <c r="D62" s="115">
        <v>3214</v>
      </c>
      <c r="E62" s="114">
        <v>3260</v>
      </c>
      <c r="F62" s="114">
        <v>3205</v>
      </c>
      <c r="G62" s="114">
        <v>3172</v>
      </c>
      <c r="H62" s="140">
        <v>3134</v>
      </c>
      <c r="I62" s="115">
        <v>80</v>
      </c>
      <c r="J62" s="116">
        <v>2.5526483726866624</v>
      </c>
    </row>
    <row r="63" spans="1:16" s="110" customFormat="1" ht="14.45" customHeight="1" x14ac:dyDescent="0.2">
      <c r="A63" s="120"/>
      <c r="B63" s="121" t="s">
        <v>112</v>
      </c>
      <c r="C63" s="113">
        <v>0.9183251638811788</v>
      </c>
      <c r="D63" s="115">
        <v>311</v>
      </c>
      <c r="E63" s="114">
        <v>312</v>
      </c>
      <c r="F63" s="114">
        <v>292</v>
      </c>
      <c r="G63" s="114">
        <v>270</v>
      </c>
      <c r="H63" s="140">
        <v>249</v>
      </c>
      <c r="I63" s="115">
        <v>62</v>
      </c>
      <c r="J63" s="116">
        <v>24.899598393574298</v>
      </c>
    </row>
    <row r="64" spans="1:16" s="110" customFormat="1" ht="14.45" customHeight="1" x14ac:dyDescent="0.2">
      <c r="A64" s="120" t="s">
        <v>113</v>
      </c>
      <c r="B64" s="119" t="s">
        <v>116</v>
      </c>
      <c r="C64" s="113">
        <v>88.176932616783802</v>
      </c>
      <c r="D64" s="115">
        <v>29862</v>
      </c>
      <c r="E64" s="114">
        <v>31154</v>
      </c>
      <c r="F64" s="114">
        <v>30682</v>
      </c>
      <c r="G64" s="114">
        <v>31336</v>
      </c>
      <c r="H64" s="140">
        <v>30709</v>
      </c>
      <c r="I64" s="115">
        <v>-847</v>
      </c>
      <c r="J64" s="116">
        <v>-2.7581490768178711</v>
      </c>
    </row>
    <row r="65" spans="1:10" s="110" customFormat="1" ht="14.45" customHeight="1" x14ac:dyDescent="0.2">
      <c r="A65" s="123"/>
      <c r="B65" s="124" t="s">
        <v>117</v>
      </c>
      <c r="C65" s="125">
        <v>11.586842260674423</v>
      </c>
      <c r="D65" s="143">
        <v>3924</v>
      </c>
      <c r="E65" s="144">
        <v>4083</v>
      </c>
      <c r="F65" s="144">
        <v>4019</v>
      </c>
      <c r="G65" s="144">
        <v>4081</v>
      </c>
      <c r="H65" s="145">
        <v>3904</v>
      </c>
      <c r="I65" s="143">
        <v>20</v>
      </c>
      <c r="J65" s="146">
        <v>0.51229508196721307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39891</v>
      </c>
      <c r="G11" s="114">
        <v>41381</v>
      </c>
      <c r="H11" s="114">
        <v>40313</v>
      </c>
      <c r="I11" s="114">
        <v>40690</v>
      </c>
      <c r="J11" s="140">
        <v>38899</v>
      </c>
      <c r="K11" s="114">
        <v>992</v>
      </c>
      <c r="L11" s="116">
        <v>2.5501940923931206</v>
      </c>
    </row>
    <row r="12" spans="1:17" s="110" customFormat="1" ht="24" customHeight="1" x14ac:dyDescent="0.2">
      <c r="A12" s="604" t="s">
        <v>185</v>
      </c>
      <c r="B12" s="605"/>
      <c r="C12" s="605"/>
      <c r="D12" s="606"/>
      <c r="E12" s="113">
        <v>45.117946403950768</v>
      </c>
      <c r="F12" s="115">
        <v>17998</v>
      </c>
      <c r="G12" s="114">
        <v>18458</v>
      </c>
      <c r="H12" s="114">
        <v>17761</v>
      </c>
      <c r="I12" s="114">
        <v>17782</v>
      </c>
      <c r="J12" s="140">
        <v>16504</v>
      </c>
      <c r="K12" s="114">
        <v>1494</v>
      </c>
      <c r="L12" s="116">
        <v>9.0523509452254007</v>
      </c>
    </row>
    <row r="13" spans="1:17" s="110" customFormat="1" ht="15" customHeight="1" x14ac:dyDescent="0.2">
      <c r="A13" s="120"/>
      <c r="B13" s="612" t="s">
        <v>107</v>
      </c>
      <c r="C13" s="612"/>
      <c r="E13" s="113">
        <v>54.882053596049232</v>
      </c>
      <c r="F13" s="115">
        <v>21893</v>
      </c>
      <c r="G13" s="114">
        <v>22923</v>
      </c>
      <c r="H13" s="114">
        <v>22552</v>
      </c>
      <c r="I13" s="114">
        <v>22908</v>
      </c>
      <c r="J13" s="140">
        <v>22395</v>
      </c>
      <c r="K13" s="114">
        <v>-502</v>
      </c>
      <c r="L13" s="116">
        <v>-2.241571779415048</v>
      </c>
    </row>
    <row r="14" spans="1:17" s="110" customFormat="1" ht="22.5" customHeight="1" x14ac:dyDescent="0.2">
      <c r="A14" s="604" t="s">
        <v>186</v>
      </c>
      <c r="B14" s="605"/>
      <c r="C14" s="605"/>
      <c r="D14" s="606"/>
      <c r="E14" s="113">
        <v>30.575819107066756</v>
      </c>
      <c r="F14" s="115">
        <v>12197</v>
      </c>
      <c r="G14" s="114">
        <v>12865</v>
      </c>
      <c r="H14" s="114">
        <v>12199</v>
      </c>
      <c r="I14" s="114">
        <v>12805</v>
      </c>
      <c r="J14" s="140">
        <v>11709</v>
      </c>
      <c r="K14" s="114">
        <v>488</v>
      </c>
      <c r="L14" s="116">
        <v>4.1677342215389874</v>
      </c>
    </row>
    <row r="15" spans="1:17" s="110" customFormat="1" ht="15" customHeight="1" x14ac:dyDescent="0.2">
      <c r="A15" s="120"/>
      <c r="B15" s="119"/>
      <c r="C15" s="258" t="s">
        <v>106</v>
      </c>
      <c r="E15" s="113">
        <v>48.16758219234238</v>
      </c>
      <c r="F15" s="115">
        <v>5875</v>
      </c>
      <c r="G15" s="114">
        <v>6073</v>
      </c>
      <c r="H15" s="114">
        <v>5660</v>
      </c>
      <c r="I15" s="114">
        <v>5863</v>
      </c>
      <c r="J15" s="140">
        <v>5101</v>
      </c>
      <c r="K15" s="114">
        <v>774</v>
      </c>
      <c r="L15" s="116">
        <v>15.173495393060184</v>
      </c>
    </row>
    <row r="16" spans="1:17" s="110" customFormat="1" ht="15" customHeight="1" x14ac:dyDescent="0.2">
      <c r="A16" s="120"/>
      <c r="B16" s="119"/>
      <c r="C16" s="258" t="s">
        <v>107</v>
      </c>
      <c r="E16" s="113">
        <v>51.83241780765762</v>
      </c>
      <c r="F16" s="115">
        <v>6322</v>
      </c>
      <c r="G16" s="114">
        <v>6792</v>
      </c>
      <c r="H16" s="114">
        <v>6539</v>
      </c>
      <c r="I16" s="114">
        <v>6942</v>
      </c>
      <c r="J16" s="140">
        <v>6608</v>
      </c>
      <c r="K16" s="114">
        <v>-286</v>
      </c>
      <c r="L16" s="116">
        <v>-4.3280871670702181</v>
      </c>
    </row>
    <row r="17" spans="1:12" s="110" customFormat="1" ht="15" customHeight="1" x14ac:dyDescent="0.2">
      <c r="A17" s="120"/>
      <c r="B17" s="121" t="s">
        <v>109</v>
      </c>
      <c r="C17" s="258"/>
      <c r="E17" s="113">
        <v>47.000576571156401</v>
      </c>
      <c r="F17" s="115">
        <v>18749</v>
      </c>
      <c r="G17" s="114">
        <v>19420</v>
      </c>
      <c r="H17" s="114">
        <v>19037</v>
      </c>
      <c r="I17" s="114">
        <v>18896</v>
      </c>
      <c r="J17" s="140">
        <v>18316</v>
      </c>
      <c r="K17" s="114">
        <v>433</v>
      </c>
      <c r="L17" s="116">
        <v>2.3640532867438306</v>
      </c>
    </row>
    <row r="18" spans="1:12" s="110" customFormat="1" ht="15" customHeight="1" x14ac:dyDescent="0.2">
      <c r="A18" s="120"/>
      <c r="B18" s="119"/>
      <c r="C18" s="258" t="s">
        <v>106</v>
      </c>
      <c r="E18" s="113">
        <v>45.005066936903305</v>
      </c>
      <c r="F18" s="115">
        <v>8438</v>
      </c>
      <c r="G18" s="114">
        <v>8597</v>
      </c>
      <c r="H18" s="114">
        <v>8308</v>
      </c>
      <c r="I18" s="114">
        <v>8158</v>
      </c>
      <c r="J18" s="140">
        <v>7689</v>
      </c>
      <c r="K18" s="114">
        <v>749</v>
      </c>
      <c r="L18" s="116">
        <v>9.7411887111457922</v>
      </c>
    </row>
    <row r="19" spans="1:12" s="110" customFormat="1" ht="15" customHeight="1" x14ac:dyDescent="0.2">
      <c r="A19" s="120"/>
      <c r="B19" s="119"/>
      <c r="C19" s="258" t="s">
        <v>107</v>
      </c>
      <c r="E19" s="113">
        <v>54.994933063096695</v>
      </c>
      <c r="F19" s="115">
        <v>10311</v>
      </c>
      <c r="G19" s="114">
        <v>10823</v>
      </c>
      <c r="H19" s="114">
        <v>10729</v>
      </c>
      <c r="I19" s="114">
        <v>10738</v>
      </c>
      <c r="J19" s="140">
        <v>10627</v>
      </c>
      <c r="K19" s="114">
        <v>-316</v>
      </c>
      <c r="L19" s="116">
        <v>-2.9735579185094569</v>
      </c>
    </row>
    <row r="20" spans="1:12" s="110" customFormat="1" ht="15" customHeight="1" x14ac:dyDescent="0.2">
      <c r="A20" s="120"/>
      <c r="B20" s="121" t="s">
        <v>110</v>
      </c>
      <c r="C20" s="258"/>
      <c r="E20" s="113">
        <v>12.624401494071344</v>
      </c>
      <c r="F20" s="115">
        <v>5036</v>
      </c>
      <c r="G20" s="114">
        <v>5102</v>
      </c>
      <c r="H20" s="114">
        <v>5129</v>
      </c>
      <c r="I20" s="114">
        <v>5117</v>
      </c>
      <c r="J20" s="140">
        <v>5071</v>
      </c>
      <c r="K20" s="114">
        <v>-35</v>
      </c>
      <c r="L20" s="116">
        <v>-0.69019917176099388</v>
      </c>
    </row>
    <row r="21" spans="1:12" s="110" customFormat="1" ht="15" customHeight="1" x14ac:dyDescent="0.2">
      <c r="A21" s="120"/>
      <c r="B21" s="119"/>
      <c r="C21" s="258" t="s">
        <v>106</v>
      </c>
      <c r="E21" s="113">
        <v>34.849086576648133</v>
      </c>
      <c r="F21" s="115">
        <v>1755</v>
      </c>
      <c r="G21" s="114">
        <v>1807</v>
      </c>
      <c r="H21" s="114">
        <v>1833</v>
      </c>
      <c r="I21" s="114">
        <v>1830</v>
      </c>
      <c r="J21" s="140">
        <v>1812</v>
      </c>
      <c r="K21" s="114">
        <v>-57</v>
      </c>
      <c r="L21" s="116">
        <v>-3.1456953642384105</v>
      </c>
    </row>
    <row r="22" spans="1:12" s="110" customFormat="1" ht="15" customHeight="1" x14ac:dyDescent="0.2">
      <c r="A22" s="120"/>
      <c r="B22" s="119"/>
      <c r="C22" s="258" t="s">
        <v>107</v>
      </c>
      <c r="E22" s="113">
        <v>65.150913423351867</v>
      </c>
      <c r="F22" s="115">
        <v>3281</v>
      </c>
      <c r="G22" s="114">
        <v>3295</v>
      </c>
      <c r="H22" s="114">
        <v>3296</v>
      </c>
      <c r="I22" s="114">
        <v>3287</v>
      </c>
      <c r="J22" s="140">
        <v>3259</v>
      </c>
      <c r="K22" s="114">
        <v>22</v>
      </c>
      <c r="L22" s="116">
        <v>0.67505369745320654</v>
      </c>
    </row>
    <row r="23" spans="1:12" s="110" customFormat="1" ht="15" customHeight="1" x14ac:dyDescent="0.2">
      <c r="A23" s="120"/>
      <c r="B23" s="121" t="s">
        <v>111</v>
      </c>
      <c r="C23" s="258"/>
      <c r="E23" s="113">
        <v>9.7992028277054981</v>
      </c>
      <c r="F23" s="115">
        <v>3909</v>
      </c>
      <c r="G23" s="114">
        <v>3994</v>
      </c>
      <c r="H23" s="114">
        <v>3948</v>
      </c>
      <c r="I23" s="114">
        <v>3872</v>
      </c>
      <c r="J23" s="140">
        <v>3803</v>
      </c>
      <c r="K23" s="114">
        <v>106</v>
      </c>
      <c r="L23" s="116">
        <v>2.787273205364186</v>
      </c>
    </row>
    <row r="24" spans="1:12" s="110" customFormat="1" ht="15" customHeight="1" x14ac:dyDescent="0.2">
      <c r="A24" s="120"/>
      <c r="B24" s="119"/>
      <c r="C24" s="258" t="s">
        <v>106</v>
      </c>
      <c r="E24" s="113">
        <v>49.373241238168326</v>
      </c>
      <c r="F24" s="115">
        <v>1930</v>
      </c>
      <c r="G24" s="114">
        <v>1981</v>
      </c>
      <c r="H24" s="114">
        <v>1960</v>
      </c>
      <c r="I24" s="114">
        <v>1931</v>
      </c>
      <c r="J24" s="140">
        <v>1902</v>
      </c>
      <c r="K24" s="114">
        <v>28</v>
      </c>
      <c r="L24" s="116">
        <v>1.4721345951629863</v>
      </c>
    </row>
    <row r="25" spans="1:12" s="110" customFormat="1" ht="15" customHeight="1" x14ac:dyDescent="0.2">
      <c r="A25" s="120"/>
      <c r="B25" s="119"/>
      <c r="C25" s="258" t="s">
        <v>107</v>
      </c>
      <c r="E25" s="113">
        <v>50.626758761831674</v>
      </c>
      <c r="F25" s="115">
        <v>1979</v>
      </c>
      <c r="G25" s="114">
        <v>2013</v>
      </c>
      <c r="H25" s="114">
        <v>1988</v>
      </c>
      <c r="I25" s="114">
        <v>1941</v>
      </c>
      <c r="J25" s="140">
        <v>1901</v>
      </c>
      <c r="K25" s="114">
        <v>78</v>
      </c>
      <c r="L25" s="116">
        <v>4.1031036296685954</v>
      </c>
    </row>
    <row r="26" spans="1:12" s="110" customFormat="1" ht="15" customHeight="1" x14ac:dyDescent="0.2">
      <c r="A26" s="120"/>
      <c r="C26" s="121" t="s">
        <v>187</v>
      </c>
      <c r="D26" s="110" t="s">
        <v>188</v>
      </c>
      <c r="E26" s="113">
        <v>1.0127597703742699</v>
      </c>
      <c r="F26" s="115">
        <v>404</v>
      </c>
      <c r="G26" s="114">
        <v>398</v>
      </c>
      <c r="H26" s="114">
        <v>406</v>
      </c>
      <c r="I26" s="114">
        <v>359</v>
      </c>
      <c r="J26" s="140">
        <v>334</v>
      </c>
      <c r="K26" s="114">
        <v>70</v>
      </c>
      <c r="L26" s="116">
        <v>20.95808383233533</v>
      </c>
    </row>
    <row r="27" spans="1:12" s="110" customFormat="1" ht="15" customHeight="1" x14ac:dyDescent="0.2">
      <c r="A27" s="120"/>
      <c r="B27" s="119"/>
      <c r="D27" s="259" t="s">
        <v>106</v>
      </c>
      <c r="E27" s="113">
        <v>46.287128712871286</v>
      </c>
      <c r="F27" s="115">
        <v>187</v>
      </c>
      <c r="G27" s="114">
        <v>195</v>
      </c>
      <c r="H27" s="114">
        <v>186</v>
      </c>
      <c r="I27" s="114">
        <v>159</v>
      </c>
      <c r="J27" s="140">
        <v>153</v>
      </c>
      <c r="K27" s="114">
        <v>34</v>
      </c>
      <c r="L27" s="116">
        <v>22.222222222222221</v>
      </c>
    </row>
    <row r="28" spans="1:12" s="110" customFormat="1" ht="15" customHeight="1" x14ac:dyDescent="0.2">
      <c r="A28" s="120"/>
      <c r="B28" s="119"/>
      <c r="D28" s="259" t="s">
        <v>107</v>
      </c>
      <c r="E28" s="113">
        <v>53.712871287128714</v>
      </c>
      <c r="F28" s="115">
        <v>217</v>
      </c>
      <c r="G28" s="114">
        <v>203</v>
      </c>
      <c r="H28" s="114">
        <v>220</v>
      </c>
      <c r="I28" s="114">
        <v>200</v>
      </c>
      <c r="J28" s="140">
        <v>181</v>
      </c>
      <c r="K28" s="114">
        <v>36</v>
      </c>
      <c r="L28" s="116">
        <v>19.88950276243094</v>
      </c>
    </row>
    <row r="29" spans="1:12" s="110" customFormat="1" ht="24" customHeight="1" x14ac:dyDescent="0.2">
      <c r="A29" s="604" t="s">
        <v>189</v>
      </c>
      <c r="B29" s="605"/>
      <c r="C29" s="605"/>
      <c r="D29" s="606"/>
      <c r="E29" s="113">
        <v>88.064977062495302</v>
      </c>
      <c r="F29" s="115">
        <v>35130</v>
      </c>
      <c r="G29" s="114">
        <v>36436</v>
      </c>
      <c r="H29" s="114">
        <v>35622</v>
      </c>
      <c r="I29" s="114">
        <v>36012</v>
      </c>
      <c r="J29" s="140">
        <v>34501</v>
      </c>
      <c r="K29" s="114">
        <v>629</v>
      </c>
      <c r="L29" s="116">
        <v>1.8231355612880786</v>
      </c>
    </row>
    <row r="30" spans="1:12" s="110" customFormat="1" ht="15" customHeight="1" x14ac:dyDescent="0.2">
      <c r="A30" s="120"/>
      <c r="B30" s="119"/>
      <c r="C30" s="258" t="s">
        <v>106</v>
      </c>
      <c r="E30" s="113">
        <v>44.284087674352406</v>
      </c>
      <c r="F30" s="115">
        <v>15557</v>
      </c>
      <c r="G30" s="114">
        <v>15915</v>
      </c>
      <c r="H30" s="114">
        <v>15413</v>
      </c>
      <c r="I30" s="114">
        <v>15435</v>
      </c>
      <c r="J30" s="140">
        <v>14347</v>
      </c>
      <c r="K30" s="114">
        <v>1210</v>
      </c>
      <c r="L30" s="116">
        <v>8.433818916846727</v>
      </c>
    </row>
    <row r="31" spans="1:12" s="110" customFormat="1" ht="15" customHeight="1" x14ac:dyDescent="0.2">
      <c r="A31" s="120"/>
      <c r="B31" s="119"/>
      <c r="C31" s="258" t="s">
        <v>107</v>
      </c>
      <c r="E31" s="113">
        <v>55.715912325647594</v>
      </c>
      <c r="F31" s="115">
        <v>19573</v>
      </c>
      <c r="G31" s="114">
        <v>20521</v>
      </c>
      <c r="H31" s="114">
        <v>20209</v>
      </c>
      <c r="I31" s="114">
        <v>20577</v>
      </c>
      <c r="J31" s="140">
        <v>20154</v>
      </c>
      <c r="K31" s="114">
        <v>-581</v>
      </c>
      <c r="L31" s="116">
        <v>-2.8828024213555623</v>
      </c>
    </row>
    <row r="32" spans="1:12" s="110" customFormat="1" ht="15" customHeight="1" x14ac:dyDescent="0.2">
      <c r="A32" s="120"/>
      <c r="B32" s="119" t="s">
        <v>117</v>
      </c>
      <c r="C32" s="258"/>
      <c r="E32" s="113">
        <v>11.711914968288587</v>
      </c>
      <c r="F32" s="114">
        <v>4672</v>
      </c>
      <c r="G32" s="114">
        <v>4845</v>
      </c>
      <c r="H32" s="114">
        <v>4597</v>
      </c>
      <c r="I32" s="114">
        <v>4574</v>
      </c>
      <c r="J32" s="140">
        <v>4302</v>
      </c>
      <c r="K32" s="114">
        <v>370</v>
      </c>
      <c r="L32" s="116">
        <v>8.6006508600650857</v>
      </c>
    </row>
    <row r="33" spans="1:12" s="110" customFormat="1" ht="15" customHeight="1" x14ac:dyDescent="0.2">
      <c r="A33" s="120"/>
      <c r="B33" s="119"/>
      <c r="C33" s="258" t="s">
        <v>106</v>
      </c>
      <c r="E33" s="113">
        <v>51.348458904109592</v>
      </c>
      <c r="F33" s="114">
        <v>2399</v>
      </c>
      <c r="G33" s="114">
        <v>2498</v>
      </c>
      <c r="H33" s="114">
        <v>2309</v>
      </c>
      <c r="I33" s="114">
        <v>2304</v>
      </c>
      <c r="J33" s="140">
        <v>2120</v>
      </c>
      <c r="K33" s="114">
        <v>279</v>
      </c>
      <c r="L33" s="116">
        <v>13.160377358490566</v>
      </c>
    </row>
    <row r="34" spans="1:12" s="110" customFormat="1" ht="15" customHeight="1" x14ac:dyDescent="0.2">
      <c r="A34" s="120"/>
      <c r="B34" s="119"/>
      <c r="C34" s="258" t="s">
        <v>107</v>
      </c>
      <c r="E34" s="113">
        <v>48.651541095890408</v>
      </c>
      <c r="F34" s="114">
        <v>2273</v>
      </c>
      <c r="G34" s="114">
        <v>2347</v>
      </c>
      <c r="H34" s="114">
        <v>2288</v>
      </c>
      <c r="I34" s="114">
        <v>2270</v>
      </c>
      <c r="J34" s="140">
        <v>2182</v>
      </c>
      <c r="K34" s="114">
        <v>91</v>
      </c>
      <c r="L34" s="116">
        <v>4.1704857928505961</v>
      </c>
    </row>
    <row r="35" spans="1:12" s="110" customFormat="1" ht="24" customHeight="1" x14ac:dyDescent="0.2">
      <c r="A35" s="604" t="s">
        <v>192</v>
      </c>
      <c r="B35" s="605"/>
      <c r="C35" s="605"/>
      <c r="D35" s="606"/>
      <c r="E35" s="113">
        <v>29.352485523050312</v>
      </c>
      <c r="F35" s="114">
        <v>11709</v>
      </c>
      <c r="G35" s="114">
        <v>12193</v>
      </c>
      <c r="H35" s="114">
        <v>11525</v>
      </c>
      <c r="I35" s="114">
        <v>12007</v>
      </c>
      <c r="J35" s="114">
        <v>11273</v>
      </c>
      <c r="K35" s="318">
        <v>436</v>
      </c>
      <c r="L35" s="319">
        <v>3.8676483633460479</v>
      </c>
    </row>
    <row r="36" spans="1:12" s="110" customFormat="1" ht="15" customHeight="1" x14ac:dyDescent="0.2">
      <c r="A36" s="120"/>
      <c r="B36" s="119"/>
      <c r="C36" s="258" t="s">
        <v>106</v>
      </c>
      <c r="E36" s="113">
        <v>47.339653258177471</v>
      </c>
      <c r="F36" s="114">
        <v>5543</v>
      </c>
      <c r="G36" s="114">
        <v>5692</v>
      </c>
      <c r="H36" s="114">
        <v>5297</v>
      </c>
      <c r="I36" s="114">
        <v>5476</v>
      </c>
      <c r="J36" s="114">
        <v>4941</v>
      </c>
      <c r="K36" s="318">
        <v>602</v>
      </c>
      <c r="L36" s="116">
        <v>12.183768467921473</v>
      </c>
    </row>
    <row r="37" spans="1:12" s="110" customFormat="1" ht="15" customHeight="1" x14ac:dyDescent="0.2">
      <c r="A37" s="120"/>
      <c r="B37" s="119"/>
      <c r="C37" s="258" t="s">
        <v>107</v>
      </c>
      <c r="E37" s="113">
        <v>52.660346741822529</v>
      </c>
      <c r="F37" s="114">
        <v>6166</v>
      </c>
      <c r="G37" s="114">
        <v>6501</v>
      </c>
      <c r="H37" s="114">
        <v>6228</v>
      </c>
      <c r="I37" s="114">
        <v>6531</v>
      </c>
      <c r="J37" s="140">
        <v>6332</v>
      </c>
      <c r="K37" s="114">
        <v>-166</v>
      </c>
      <c r="L37" s="116">
        <v>-2.6216045483259633</v>
      </c>
    </row>
    <row r="38" spans="1:12" s="110" customFormat="1" ht="15" customHeight="1" x14ac:dyDescent="0.2">
      <c r="A38" s="120"/>
      <c r="B38" s="119" t="s">
        <v>328</v>
      </c>
      <c r="C38" s="258"/>
      <c r="E38" s="113">
        <v>37.780451730966888</v>
      </c>
      <c r="F38" s="114">
        <v>15071</v>
      </c>
      <c r="G38" s="114">
        <v>15370</v>
      </c>
      <c r="H38" s="114">
        <v>15017</v>
      </c>
      <c r="I38" s="114">
        <v>14965</v>
      </c>
      <c r="J38" s="140">
        <v>14510</v>
      </c>
      <c r="K38" s="114">
        <v>561</v>
      </c>
      <c r="L38" s="116">
        <v>3.8662991040661612</v>
      </c>
    </row>
    <row r="39" spans="1:12" s="110" customFormat="1" ht="15" customHeight="1" x14ac:dyDescent="0.2">
      <c r="A39" s="120"/>
      <c r="B39" s="119"/>
      <c r="C39" s="258" t="s">
        <v>106</v>
      </c>
      <c r="E39" s="113">
        <v>44.675204034237943</v>
      </c>
      <c r="F39" s="115">
        <v>6733</v>
      </c>
      <c r="G39" s="114">
        <v>6770</v>
      </c>
      <c r="H39" s="114">
        <v>6565</v>
      </c>
      <c r="I39" s="114">
        <v>6459</v>
      </c>
      <c r="J39" s="140">
        <v>6049</v>
      </c>
      <c r="K39" s="114">
        <v>684</v>
      </c>
      <c r="L39" s="116">
        <v>11.307654157712019</v>
      </c>
    </row>
    <row r="40" spans="1:12" s="110" customFormat="1" ht="15" customHeight="1" x14ac:dyDescent="0.2">
      <c r="A40" s="120"/>
      <c r="B40" s="119"/>
      <c r="C40" s="258" t="s">
        <v>107</v>
      </c>
      <c r="E40" s="113">
        <v>55.324795965762057</v>
      </c>
      <c r="F40" s="115">
        <v>8338</v>
      </c>
      <c r="G40" s="114">
        <v>8600</v>
      </c>
      <c r="H40" s="114">
        <v>8452</v>
      </c>
      <c r="I40" s="114">
        <v>8506</v>
      </c>
      <c r="J40" s="140">
        <v>8461</v>
      </c>
      <c r="K40" s="114">
        <v>-123</v>
      </c>
      <c r="L40" s="116">
        <v>-1.4537288736555962</v>
      </c>
    </row>
    <row r="41" spans="1:12" s="110" customFormat="1" ht="15" customHeight="1" x14ac:dyDescent="0.2">
      <c r="A41" s="120"/>
      <c r="B41" s="320" t="s">
        <v>515</v>
      </c>
      <c r="C41" s="258"/>
      <c r="E41" s="113">
        <v>13.509312877591437</v>
      </c>
      <c r="F41" s="115">
        <v>5389</v>
      </c>
      <c r="G41" s="114">
        <v>5617</v>
      </c>
      <c r="H41" s="114">
        <v>5618</v>
      </c>
      <c r="I41" s="114">
        <v>5590</v>
      </c>
      <c r="J41" s="140">
        <v>5277</v>
      </c>
      <c r="K41" s="114">
        <v>112</v>
      </c>
      <c r="L41" s="116">
        <v>2.1224180405533448</v>
      </c>
    </row>
    <row r="42" spans="1:12" s="110" customFormat="1" ht="15" customHeight="1" x14ac:dyDescent="0.2">
      <c r="A42" s="120"/>
      <c r="B42" s="119"/>
      <c r="C42" s="268" t="s">
        <v>106</v>
      </c>
      <c r="D42" s="182"/>
      <c r="E42" s="113">
        <v>40.972351085544631</v>
      </c>
      <c r="F42" s="115">
        <v>2208</v>
      </c>
      <c r="G42" s="114">
        <v>2260</v>
      </c>
      <c r="H42" s="114">
        <v>2259</v>
      </c>
      <c r="I42" s="114">
        <v>2246</v>
      </c>
      <c r="J42" s="140">
        <v>2131</v>
      </c>
      <c r="K42" s="114">
        <v>77</v>
      </c>
      <c r="L42" s="116">
        <v>3.6133270764899108</v>
      </c>
    </row>
    <row r="43" spans="1:12" s="110" customFormat="1" ht="15" customHeight="1" x14ac:dyDescent="0.2">
      <c r="A43" s="120"/>
      <c r="B43" s="119"/>
      <c r="C43" s="268" t="s">
        <v>107</v>
      </c>
      <c r="D43" s="182"/>
      <c r="E43" s="113">
        <v>59.027648914455369</v>
      </c>
      <c r="F43" s="115">
        <v>3181</v>
      </c>
      <c r="G43" s="114">
        <v>3357</v>
      </c>
      <c r="H43" s="114">
        <v>3359</v>
      </c>
      <c r="I43" s="114">
        <v>3344</v>
      </c>
      <c r="J43" s="140">
        <v>3146</v>
      </c>
      <c r="K43" s="114">
        <v>35</v>
      </c>
      <c r="L43" s="116">
        <v>1.1125238397965671</v>
      </c>
    </row>
    <row r="44" spans="1:12" s="110" customFormat="1" ht="15" customHeight="1" x14ac:dyDescent="0.2">
      <c r="A44" s="120"/>
      <c r="B44" s="119" t="s">
        <v>205</v>
      </c>
      <c r="C44" s="268"/>
      <c r="D44" s="182"/>
      <c r="E44" s="113">
        <v>19.357749868391366</v>
      </c>
      <c r="F44" s="115">
        <v>7722</v>
      </c>
      <c r="G44" s="114">
        <v>8201</v>
      </c>
      <c r="H44" s="114">
        <v>8153</v>
      </c>
      <c r="I44" s="114">
        <v>8128</v>
      </c>
      <c r="J44" s="140">
        <v>7839</v>
      </c>
      <c r="K44" s="114">
        <v>-117</v>
      </c>
      <c r="L44" s="116">
        <v>-1.4925373134328359</v>
      </c>
    </row>
    <row r="45" spans="1:12" s="110" customFormat="1" ht="15" customHeight="1" x14ac:dyDescent="0.2">
      <c r="A45" s="120"/>
      <c r="B45" s="119"/>
      <c r="C45" s="268" t="s">
        <v>106</v>
      </c>
      <c r="D45" s="182"/>
      <c r="E45" s="113">
        <v>45.506345506345504</v>
      </c>
      <c r="F45" s="115">
        <v>3514</v>
      </c>
      <c r="G45" s="114">
        <v>3736</v>
      </c>
      <c r="H45" s="114">
        <v>3640</v>
      </c>
      <c r="I45" s="114">
        <v>3601</v>
      </c>
      <c r="J45" s="140">
        <v>3383</v>
      </c>
      <c r="K45" s="114">
        <v>131</v>
      </c>
      <c r="L45" s="116">
        <v>3.8723026899201893</v>
      </c>
    </row>
    <row r="46" spans="1:12" s="110" customFormat="1" ht="15" customHeight="1" x14ac:dyDescent="0.2">
      <c r="A46" s="123"/>
      <c r="B46" s="124"/>
      <c r="C46" s="260" t="s">
        <v>107</v>
      </c>
      <c r="D46" s="261"/>
      <c r="E46" s="125">
        <v>54.493654493654496</v>
      </c>
      <c r="F46" s="143">
        <v>4208</v>
      </c>
      <c r="G46" s="144">
        <v>4465</v>
      </c>
      <c r="H46" s="144">
        <v>4513</v>
      </c>
      <c r="I46" s="144">
        <v>4527</v>
      </c>
      <c r="J46" s="145">
        <v>4456</v>
      </c>
      <c r="K46" s="144">
        <v>-248</v>
      </c>
      <c r="L46" s="146">
        <v>-5.5655296229802511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39891</v>
      </c>
      <c r="E11" s="114">
        <v>41381</v>
      </c>
      <c r="F11" s="114">
        <v>40313</v>
      </c>
      <c r="G11" s="114">
        <v>40690</v>
      </c>
      <c r="H11" s="140">
        <v>38899</v>
      </c>
      <c r="I11" s="115">
        <v>992</v>
      </c>
      <c r="J11" s="116">
        <v>2.5501940923931206</v>
      </c>
    </row>
    <row r="12" spans="1:15" s="110" customFormat="1" ht="24.95" customHeight="1" x14ac:dyDescent="0.2">
      <c r="A12" s="193" t="s">
        <v>132</v>
      </c>
      <c r="B12" s="194" t="s">
        <v>133</v>
      </c>
      <c r="C12" s="113">
        <v>0.52894136522022517</v>
      </c>
      <c r="D12" s="115">
        <v>211</v>
      </c>
      <c r="E12" s="114">
        <v>199</v>
      </c>
      <c r="F12" s="114">
        <v>227</v>
      </c>
      <c r="G12" s="114">
        <v>231</v>
      </c>
      <c r="H12" s="140">
        <v>215</v>
      </c>
      <c r="I12" s="115">
        <v>-4</v>
      </c>
      <c r="J12" s="116">
        <v>-1.8604651162790697</v>
      </c>
    </row>
    <row r="13" spans="1:15" s="110" customFormat="1" ht="24.95" customHeight="1" x14ac:dyDescent="0.2">
      <c r="A13" s="193" t="s">
        <v>134</v>
      </c>
      <c r="B13" s="199" t="s">
        <v>214</v>
      </c>
      <c r="C13" s="113">
        <v>0.23062846256047731</v>
      </c>
      <c r="D13" s="115">
        <v>92</v>
      </c>
      <c r="E13" s="114">
        <v>92</v>
      </c>
      <c r="F13" s="114">
        <v>97</v>
      </c>
      <c r="G13" s="114">
        <v>104</v>
      </c>
      <c r="H13" s="140">
        <v>104</v>
      </c>
      <c r="I13" s="115">
        <v>-12</v>
      </c>
      <c r="J13" s="116">
        <v>-11.538461538461538</v>
      </c>
    </row>
    <row r="14" spans="1:15" s="287" customFormat="1" ht="24.95" customHeight="1" x14ac:dyDescent="0.2">
      <c r="A14" s="193" t="s">
        <v>215</v>
      </c>
      <c r="B14" s="199" t="s">
        <v>137</v>
      </c>
      <c r="C14" s="113">
        <v>3.0633476222706877</v>
      </c>
      <c r="D14" s="115">
        <v>1222</v>
      </c>
      <c r="E14" s="114">
        <v>1241</v>
      </c>
      <c r="F14" s="114">
        <v>1249</v>
      </c>
      <c r="G14" s="114">
        <v>1251</v>
      </c>
      <c r="H14" s="140">
        <v>1279</v>
      </c>
      <c r="I14" s="115">
        <v>-57</v>
      </c>
      <c r="J14" s="116">
        <v>-4.4566067240031275</v>
      </c>
      <c r="K14" s="110"/>
      <c r="L14" s="110"/>
      <c r="M14" s="110"/>
      <c r="N14" s="110"/>
      <c r="O14" s="110"/>
    </row>
    <row r="15" spans="1:15" s="110" customFormat="1" ht="24.95" customHeight="1" x14ac:dyDescent="0.2">
      <c r="A15" s="193" t="s">
        <v>216</v>
      </c>
      <c r="B15" s="199" t="s">
        <v>217</v>
      </c>
      <c r="C15" s="113">
        <v>1.8324935449098794</v>
      </c>
      <c r="D15" s="115">
        <v>731</v>
      </c>
      <c r="E15" s="114">
        <v>747</v>
      </c>
      <c r="F15" s="114">
        <v>743</v>
      </c>
      <c r="G15" s="114">
        <v>736</v>
      </c>
      <c r="H15" s="140">
        <v>777</v>
      </c>
      <c r="I15" s="115">
        <v>-46</v>
      </c>
      <c r="J15" s="116">
        <v>-5.9202059202059205</v>
      </c>
    </row>
    <row r="16" spans="1:15" s="287" customFormat="1" ht="24.95" customHeight="1" x14ac:dyDescent="0.2">
      <c r="A16" s="193" t="s">
        <v>218</v>
      </c>
      <c r="B16" s="199" t="s">
        <v>141</v>
      </c>
      <c r="C16" s="113">
        <v>0.86987039683136547</v>
      </c>
      <c r="D16" s="115">
        <v>347</v>
      </c>
      <c r="E16" s="114">
        <v>352</v>
      </c>
      <c r="F16" s="114">
        <v>367</v>
      </c>
      <c r="G16" s="114">
        <v>376</v>
      </c>
      <c r="H16" s="140">
        <v>375</v>
      </c>
      <c r="I16" s="115">
        <v>-28</v>
      </c>
      <c r="J16" s="116">
        <v>-7.4666666666666668</v>
      </c>
      <c r="K16" s="110"/>
      <c r="L16" s="110"/>
      <c r="M16" s="110"/>
      <c r="N16" s="110"/>
      <c r="O16" s="110"/>
    </row>
    <row r="17" spans="1:15" s="110" customFormat="1" ht="24.95" customHeight="1" x14ac:dyDescent="0.2">
      <c r="A17" s="193" t="s">
        <v>142</v>
      </c>
      <c r="B17" s="199" t="s">
        <v>220</v>
      </c>
      <c r="C17" s="113">
        <v>0.36098368052944274</v>
      </c>
      <c r="D17" s="115">
        <v>144</v>
      </c>
      <c r="E17" s="114">
        <v>142</v>
      </c>
      <c r="F17" s="114">
        <v>139</v>
      </c>
      <c r="G17" s="114">
        <v>139</v>
      </c>
      <c r="H17" s="140">
        <v>127</v>
      </c>
      <c r="I17" s="115">
        <v>17</v>
      </c>
      <c r="J17" s="116">
        <v>13.385826771653543</v>
      </c>
    </row>
    <row r="18" spans="1:15" s="287" customFormat="1" ht="24.95" customHeight="1" x14ac:dyDescent="0.2">
      <c r="A18" s="201" t="s">
        <v>144</v>
      </c>
      <c r="B18" s="202" t="s">
        <v>145</v>
      </c>
      <c r="C18" s="113">
        <v>1.6870973402521872</v>
      </c>
      <c r="D18" s="115">
        <v>673</v>
      </c>
      <c r="E18" s="114">
        <v>681</v>
      </c>
      <c r="F18" s="114">
        <v>688</v>
      </c>
      <c r="G18" s="114">
        <v>698</v>
      </c>
      <c r="H18" s="140">
        <v>706</v>
      </c>
      <c r="I18" s="115">
        <v>-33</v>
      </c>
      <c r="J18" s="116">
        <v>-4.6742209631728047</v>
      </c>
      <c r="K18" s="110"/>
      <c r="L18" s="110"/>
      <c r="M18" s="110"/>
      <c r="N18" s="110"/>
      <c r="O18" s="110"/>
    </row>
    <row r="19" spans="1:15" s="110" customFormat="1" ht="24.95" customHeight="1" x14ac:dyDescent="0.2">
      <c r="A19" s="193" t="s">
        <v>146</v>
      </c>
      <c r="B19" s="199" t="s">
        <v>147</v>
      </c>
      <c r="C19" s="113">
        <v>22.070141134591761</v>
      </c>
      <c r="D19" s="115">
        <v>8804</v>
      </c>
      <c r="E19" s="114">
        <v>8777</v>
      </c>
      <c r="F19" s="114">
        <v>8003</v>
      </c>
      <c r="G19" s="114">
        <v>7814</v>
      </c>
      <c r="H19" s="140">
        <v>6740</v>
      </c>
      <c r="I19" s="115">
        <v>2064</v>
      </c>
      <c r="J19" s="116">
        <v>30.623145400593472</v>
      </c>
    </row>
    <row r="20" spans="1:15" s="287" customFormat="1" ht="24.95" customHeight="1" x14ac:dyDescent="0.2">
      <c r="A20" s="193" t="s">
        <v>148</v>
      </c>
      <c r="B20" s="199" t="s">
        <v>149</v>
      </c>
      <c r="C20" s="113">
        <v>2.2686821588829562</v>
      </c>
      <c r="D20" s="115">
        <v>905</v>
      </c>
      <c r="E20" s="114">
        <v>947</v>
      </c>
      <c r="F20" s="114">
        <v>953</v>
      </c>
      <c r="G20" s="114">
        <v>974</v>
      </c>
      <c r="H20" s="140">
        <v>967</v>
      </c>
      <c r="I20" s="115">
        <v>-62</v>
      </c>
      <c r="J20" s="116">
        <v>-6.4115822130299893</v>
      </c>
      <c r="K20" s="110"/>
      <c r="L20" s="110"/>
      <c r="M20" s="110"/>
      <c r="N20" s="110"/>
      <c r="O20" s="110"/>
    </row>
    <row r="21" spans="1:15" s="110" customFormat="1" ht="24.95" customHeight="1" x14ac:dyDescent="0.2">
      <c r="A21" s="201" t="s">
        <v>150</v>
      </c>
      <c r="B21" s="202" t="s">
        <v>151</v>
      </c>
      <c r="C21" s="113">
        <v>13.75498232684064</v>
      </c>
      <c r="D21" s="115">
        <v>5487</v>
      </c>
      <c r="E21" s="114">
        <v>6331</v>
      </c>
      <c r="F21" s="114">
        <v>6204</v>
      </c>
      <c r="G21" s="114">
        <v>6399</v>
      </c>
      <c r="H21" s="140">
        <v>6131</v>
      </c>
      <c r="I21" s="115">
        <v>-644</v>
      </c>
      <c r="J21" s="116">
        <v>-10.503996085467298</v>
      </c>
    </row>
    <row r="22" spans="1:15" s="110" customFormat="1" ht="24.95" customHeight="1" x14ac:dyDescent="0.2">
      <c r="A22" s="201" t="s">
        <v>152</v>
      </c>
      <c r="B22" s="199" t="s">
        <v>153</v>
      </c>
      <c r="C22" s="113">
        <v>4.5549121355694266</v>
      </c>
      <c r="D22" s="115">
        <v>1817</v>
      </c>
      <c r="E22" s="114">
        <v>1853</v>
      </c>
      <c r="F22" s="114">
        <v>1984</v>
      </c>
      <c r="G22" s="114">
        <v>2035</v>
      </c>
      <c r="H22" s="140">
        <v>2048</v>
      </c>
      <c r="I22" s="115">
        <v>-231</v>
      </c>
      <c r="J22" s="116">
        <v>-11.279296875</v>
      </c>
    </row>
    <row r="23" spans="1:15" s="110" customFormat="1" ht="24.95" customHeight="1" x14ac:dyDescent="0.2">
      <c r="A23" s="193" t="s">
        <v>154</v>
      </c>
      <c r="B23" s="199" t="s">
        <v>155</v>
      </c>
      <c r="C23" s="113">
        <v>0.83728159233912414</v>
      </c>
      <c r="D23" s="115">
        <v>334</v>
      </c>
      <c r="E23" s="114">
        <v>327</v>
      </c>
      <c r="F23" s="114">
        <v>314</v>
      </c>
      <c r="G23" s="114">
        <v>324</v>
      </c>
      <c r="H23" s="140">
        <v>327</v>
      </c>
      <c r="I23" s="115">
        <v>7</v>
      </c>
      <c r="J23" s="116">
        <v>2.1406727828746179</v>
      </c>
    </row>
    <row r="24" spans="1:15" s="110" customFormat="1" ht="24.95" customHeight="1" x14ac:dyDescent="0.2">
      <c r="A24" s="193" t="s">
        <v>156</v>
      </c>
      <c r="B24" s="199" t="s">
        <v>221</v>
      </c>
      <c r="C24" s="113">
        <v>8.0018049184026481</v>
      </c>
      <c r="D24" s="115">
        <v>3192</v>
      </c>
      <c r="E24" s="114">
        <v>3274</v>
      </c>
      <c r="F24" s="114">
        <v>3219</v>
      </c>
      <c r="G24" s="114">
        <v>3269</v>
      </c>
      <c r="H24" s="140">
        <v>3249</v>
      </c>
      <c r="I24" s="115">
        <v>-57</v>
      </c>
      <c r="J24" s="116">
        <v>-1.7543859649122806</v>
      </c>
    </row>
    <row r="25" spans="1:15" s="110" customFormat="1" ht="24.95" customHeight="1" x14ac:dyDescent="0.2">
      <c r="A25" s="193" t="s">
        <v>222</v>
      </c>
      <c r="B25" s="204" t="s">
        <v>159</v>
      </c>
      <c r="C25" s="113">
        <v>9.6011631696372621</v>
      </c>
      <c r="D25" s="115">
        <v>3830</v>
      </c>
      <c r="E25" s="114">
        <v>3957</v>
      </c>
      <c r="F25" s="114">
        <v>4005</v>
      </c>
      <c r="G25" s="114">
        <v>3716</v>
      </c>
      <c r="H25" s="140">
        <v>3699</v>
      </c>
      <c r="I25" s="115">
        <v>131</v>
      </c>
      <c r="J25" s="116">
        <v>3.5414977020816436</v>
      </c>
    </row>
    <row r="26" spans="1:15" s="110" customFormat="1" ht="24.95" customHeight="1" x14ac:dyDescent="0.2">
      <c r="A26" s="201">
        <v>782.78300000000002</v>
      </c>
      <c r="B26" s="203" t="s">
        <v>160</v>
      </c>
      <c r="C26" s="113">
        <v>0.62420094758216138</v>
      </c>
      <c r="D26" s="115">
        <v>249</v>
      </c>
      <c r="E26" s="114">
        <v>294</v>
      </c>
      <c r="F26" s="114">
        <v>282</v>
      </c>
      <c r="G26" s="114">
        <v>258</v>
      </c>
      <c r="H26" s="140">
        <v>298</v>
      </c>
      <c r="I26" s="115">
        <v>-49</v>
      </c>
      <c r="J26" s="116">
        <v>-16.44295302013423</v>
      </c>
    </row>
    <row r="27" spans="1:15" s="110" customFormat="1" ht="24.95" customHeight="1" x14ac:dyDescent="0.2">
      <c r="A27" s="193" t="s">
        <v>161</v>
      </c>
      <c r="B27" s="199" t="s">
        <v>162</v>
      </c>
      <c r="C27" s="113">
        <v>2.0305332029781153</v>
      </c>
      <c r="D27" s="115">
        <v>810</v>
      </c>
      <c r="E27" s="114">
        <v>844</v>
      </c>
      <c r="F27" s="114">
        <v>807</v>
      </c>
      <c r="G27" s="114">
        <v>823</v>
      </c>
      <c r="H27" s="140">
        <v>860</v>
      </c>
      <c r="I27" s="115">
        <v>-50</v>
      </c>
      <c r="J27" s="116">
        <v>-5.8139534883720927</v>
      </c>
    </row>
    <row r="28" spans="1:15" s="110" customFormat="1" ht="24.95" customHeight="1" x14ac:dyDescent="0.2">
      <c r="A28" s="193" t="s">
        <v>163</v>
      </c>
      <c r="B28" s="199" t="s">
        <v>164</v>
      </c>
      <c r="C28" s="113">
        <v>7.8639292070893188</v>
      </c>
      <c r="D28" s="115">
        <v>3137</v>
      </c>
      <c r="E28" s="114">
        <v>3274</v>
      </c>
      <c r="F28" s="114">
        <v>3130</v>
      </c>
      <c r="G28" s="114">
        <v>3387</v>
      </c>
      <c r="H28" s="140">
        <v>3167</v>
      </c>
      <c r="I28" s="115">
        <v>-30</v>
      </c>
      <c r="J28" s="116">
        <v>-0.94726870855699397</v>
      </c>
    </row>
    <row r="29" spans="1:15" s="110" customFormat="1" ht="24.95" customHeight="1" x14ac:dyDescent="0.2">
      <c r="A29" s="193">
        <v>86</v>
      </c>
      <c r="B29" s="199" t="s">
        <v>165</v>
      </c>
      <c r="C29" s="113">
        <v>7.4653430598380588</v>
      </c>
      <c r="D29" s="115">
        <v>2978</v>
      </c>
      <c r="E29" s="114">
        <v>2946</v>
      </c>
      <c r="F29" s="114">
        <v>2879</v>
      </c>
      <c r="G29" s="114">
        <v>2894</v>
      </c>
      <c r="H29" s="140">
        <v>2866</v>
      </c>
      <c r="I29" s="115">
        <v>112</v>
      </c>
      <c r="J29" s="116">
        <v>3.9078855547801816</v>
      </c>
    </row>
    <row r="30" spans="1:15" s="110" customFormat="1" ht="24.95" customHeight="1" x14ac:dyDescent="0.2">
      <c r="A30" s="193">
        <v>87.88</v>
      </c>
      <c r="B30" s="204" t="s">
        <v>166</v>
      </c>
      <c r="C30" s="113">
        <v>4.4421047354039755</v>
      </c>
      <c r="D30" s="115">
        <v>1772</v>
      </c>
      <c r="E30" s="114">
        <v>1765</v>
      </c>
      <c r="F30" s="114">
        <v>1751</v>
      </c>
      <c r="G30" s="114">
        <v>1770</v>
      </c>
      <c r="H30" s="140">
        <v>1759</v>
      </c>
      <c r="I30" s="115">
        <v>13</v>
      </c>
      <c r="J30" s="116">
        <v>0.73905628197839679</v>
      </c>
    </row>
    <row r="31" spans="1:15" s="110" customFormat="1" ht="24.95" customHeight="1" x14ac:dyDescent="0.2">
      <c r="A31" s="193" t="s">
        <v>167</v>
      </c>
      <c r="B31" s="199" t="s">
        <v>168</v>
      </c>
      <c r="C31" s="113">
        <v>10.974906620540974</v>
      </c>
      <c r="D31" s="115">
        <v>4378</v>
      </c>
      <c r="E31" s="114">
        <v>4579</v>
      </c>
      <c r="F31" s="114">
        <v>4521</v>
      </c>
      <c r="G31" s="114">
        <v>4743</v>
      </c>
      <c r="H31" s="140">
        <v>4484</v>
      </c>
      <c r="I31" s="115">
        <v>-106</v>
      </c>
      <c r="J31" s="116">
        <v>-2.3639607493309547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0.52894136522022517</v>
      </c>
      <c r="D34" s="115">
        <v>211</v>
      </c>
      <c r="E34" s="114">
        <v>199</v>
      </c>
      <c r="F34" s="114">
        <v>227</v>
      </c>
      <c r="G34" s="114">
        <v>231</v>
      </c>
      <c r="H34" s="140">
        <v>215</v>
      </c>
      <c r="I34" s="115">
        <v>-4</v>
      </c>
      <c r="J34" s="116">
        <v>-1.8604651162790697</v>
      </c>
    </row>
    <row r="35" spans="1:10" s="110" customFormat="1" ht="24.95" customHeight="1" x14ac:dyDescent="0.2">
      <c r="A35" s="292" t="s">
        <v>171</v>
      </c>
      <c r="B35" s="293" t="s">
        <v>172</v>
      </c>
      <c r="C35" s="113">
        <v>4.9810734250833519</v>
      </c>
      <c r="D35" s="115">
        <v>1987</v>
      </c>
      <c r="E35" s="114">
        <v>2014</v>
      </c>
      <c r="F35" s="114">
        <v>2034</v>
      </c>
      <c r="G35" s="114">
        <v>2053</v>
      </c>
      <c r="H35" s="140">
        <v>2089</v>
      </c>
      <c r="I35" s="115">
        <v>-102</v>
      </c>
      <c r="J35" s="116">
        <v>-4.8827190043082815</v>
      </c>
    </row>
    <row r="36" spans="1:10" s="110" customFormat="1" ht="24.95" customHeight="1" x14ac:dyDescent="0.2">
      <c r="A36" s="294" t="s">
        <v>173</v>
      </c>
      <c r="B36" s="295" t="s">
        <v>174</v>
      </c>
      <c r="C36" s="125">
        <v>94.489985209696428</v>
      </c>
      <c r="D36" s="143">
        <v>37693</v>
      </c>
      <c r="E36" s="144">
        <v>39168</v>
      </c>
      <c r="F36" s="144">
        <v>38052</v>
      </c>
      <c r="G36" s="144">
        <v>38406</v>
      </c>
      <c r="H36" s="145">
        <v>36595</v>
      </c>
      <c r="I36" s="143">
        <v>1098</v>
      </c>
      <c r="J36" s="146">
        <v>3.0004098920617572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39891</v>
      </c>
      <c r="F11" s="264">
        <v>41381</v>
      </c>
      <c r="G11" s="264">
        <v>40313</v>
      </c>
      <c r="H11" s="264">
        <v>40690</v>
      </c>
      <c r="I11" s="265">
        <v>38899</v>
      </c>
      <c r="J11" s="263">
        <v>992</v>
      </c>
      <c r="K11" s="266">
        <v>2.5501940923931206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46.702263668496656</v>
      </c>
      <c r="E13" s="115">
        <v>18630</v>
      </c>
      <c r="F13" s="114">
        <v>18955</v>
      </c>
      <c r="G13" s="114">
        <v>18353</v>
      </c>
      <c r="H13" s="114">
        <v>18258</v>
      </c>
      <c r="I13" s="140">
        <v>16917</v>
      </c>
      <c r="J13" s="115">
        <v>1713</v>
      </c>
      <c r="K13" s="116">
        <v>10.125908849086718</v>
      </c>
    </row>
    <row r="14" spans="1:15" ht="15.95" customHeight="1" x14ac:dyDescent="0.2">
      <c r="A14" s="306" t="s">
        <v>230</v>
      </c>
      <c r="B14" s="307"/>
      <c r="C14" s="308"/>
      <c r="D14" s="113">
        <v>35.772480008021859</v>
      </c>
      <c r="E14" s="115">
        <v>14270</v>
      </c>
      <c r="F14" s="114">
        <v>15248</v>
      </c>
      <c r="G14" s="114">
        <v>14893</v>
      </c>
      <c r="H14" s="114">
        <v>15179</v>
      </c>
      <c r="I14" s="140">
        <v>15007</v>
      </c>
      <c r="J14" s="115">
        <v>-737</v>
      </c>
      <c r="K14" s="116">
        <v>-4.9110415139601518</v>
      </c>
    </row>
    <row r="15" spans="1:15" ht="15.95" customHeight="1" x14ac:dyDescent="0.2">
      <c r="A15" s="306" t="s">
        <v>231</v>
      </c>
      <c r="B15" s="307"/>
      <c r="C15" s="308"/>
      <c r="D15" s="113">
        <v>4.5824872778320929</v>
      </c>
      <c r="E15" s="115">
        <v>1828</v>
      </c>
      <c r="F15" s="114">
        <v>1837</v>
      </c>
      <c r="G15" s="114">
        <v>1854</v>
      </c>
      <c r="H15" s="114">
        <v>1784</v>
      </c>
      <c r="I15" s="140">
        <v>1752</v>
      </c>
      <c r="J15" s="115">
        <v>76</v>
      </c>
      <c r="K15" s="116">
        <v>4.3378995433789953</v>
      </c>
    </row>
    <row r="16" spans="1:15" ht="15.95" customHeight="1" x14ac:dyDescent="0.2">
      <c r="A16" s="306" t="s">
        <v>232</v>
      </c>
      <c r="B16" s="307"/>
      <c r="C16" s="308"/>
      <c r="D16" s="113">
        <v>9.2326589957634546</v>
      </c>
      <c r="E16" s="115">
        <v>3683</v>
      </c>
      <c r="F16" s="114">
        <v>3797</v>
      </c>
      <c r="G16" s="114">
        <v>3677</v>
      </c>
      <c r="H16" s="114">
        <v>3904</v>
      </c>
      <c r="I16" s="140">
        <v>3724</v>
      </c>
      <c r="J16" s="115">
        <v>-41</v>
      </c>
      <c r="K16" s="116">
        <v>-1.1009667024704619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0.4512296006618034</v>
      </c>
      <c r="E18" s="115">
        <v>180</v>
      </c>
      <c r="F18" s="114">
        <v>175</v>
      </c>
      <c r="G18" s="114">
        <v>194</v>
      </c>
      <c r="H18" s="114">
        <v>193</v>
      </c>
      <c r="I18" s="140">
        <v>192</v>
      </c>
      <c r="J18" s="115">
        <v>-12</v>
      </c>
      <c r="K18" s="116">
        <v>-6.25</v>
      </c>
    </row>
    <row r="19" spans="1:11" ht="14.1" customHeight="1" x14ac:dyDescent="0.2">
      <c r="A19" s="306" t="s">
        <v>235</v>
      </c>
      <c r="B19" s="307" t="s">
        <v>236</v>
      </c>
      <c r="C19" s="308"/>
      <c r="D19" s="113">
        <v>0.29329924043017219</v>
      </c>
      <c r="E19" s="115">
        <v>117</v>
      </c>
      <c r="F19" s="114">
        <v>112</v>
      </c>
      <c r="G19" s="114">
        <v>125</v>
      </c>
      <c r="H19" s="114">
        <v>124</v>
      </c>
      <c r="I19" s="140">
        <v>124</v>
      </c>
      <c r="J19" s="115">
        <v>-7</v>
      </c>
      <c r="K19" s="116">
        <v>-5.645161290322581</v>
      </c>
    </row>
    <row r="20" spans="1:11" ht="14.1" customHeight="1" x14ac:dyDescent="0.2">
      <c r="A20" s="306">
        <v>12</v>
      </c>
      <c r="B20" s="307" t="s">
        <v>237</v>
      </c>
      <c r="C20" s="308"/>
      <c r="D20" s="113">
        <v>0.68185806322228071</v>
      </c>
      <c r="E20" s="115">
        <v>272</v>
      </c>
      <c r="F20" s="114">
        <v>294</v>
      </c>
      <c r="G20" s="114">
        <v>311</v>
      </c>
      <c r="H20" s="114">
        <v>301</v>
      </c>
      <c r="I20" s="140">
        <v>283</v>
      </c>
      <c r="J20" s="115">
        <v>-11</v>
      </c>
      <c r="K20" s="116">
        <v>-3.8869257950530036</v>
      </c>
    </row>
    <row r="21" spans="1:11" ht="14.1" customHeight="1" x14ac:dyDescent="0.2">
      <c r="A21" s="306">
        <v>21</v>
      </c>
      <c r="B21" s="307" t="s">
        <v>238</v>
      </c>
      <c r="C21" s="308"/>
      <c r="D21" s="113" t="s">
        <v>513</v>
      </c>
      <c r="E21" s="115" t="s">
        <v>513</v>
      </c>
      <c r="F21" s="114">
        <v>18</v>
      </c>
      <c r="G21" s="114">
        <v>16</v>
      </c>
      <c r="H21" s="114">
        <v>17</v>
      </c>
      <c r="I21" s="140" t="s">
        <v>513</v>
      </c>
      <c r="J21" s="115" t="s">
        <v>513</v>
      </c>
      <c r="K21" s="116" t="s">
        <v>513</v>
      </c>
    </row>
    <row r="22" spans="1:11" ht="14.1" customHeight="1" x14ac:dyDescent="0.2">
      <c r="A22" s="306">
        <v>22</v>
      </c>
      <c r="B22" s="307" t="s">
        <v>239</v>
      </c>
      <c r="C22" s="308"/>
      <c r="D22" s="113">
        <v>0.21308064475696273</v>
      </c>
      <c r="E22" s="115">
        <v>85</v>
      </c>
      <c r="F22" s="114">
        <v>93</v>
      </c>
      <c r="G22" s="114">
        <v>85</v>
      </c>
      <c r="H22" s="114">
        <v>85</v>
      </c>
      <c r="I22" s="140">
        <v>80</v>
      </c>
      <c r="J22" s="115">
        <v>5</v>
      </c>
      <c r="K22" s="116">
        <v>6.25</v>
      </c>
    </row>
    <row r="23" spans="1:11" ht="14.1" customHeight="1" x14ac:dyDescent="0.2">
      <c r="A23" s="306">
        <v>23</v>
      </c>
      <c r="B23" s="307" t="s">
        <v>240</v>
      </c>
      <c r="C23" s="308"/>
      <c r="D23" s="113">
        <v>0.48131157403925695</v>
      </c>
      <c r="E23" s="115">
        <v>192</v>
      </c>
      <c r="F23" s="114">
        <v>193</v>
      </c>
      <c r="G23" s="114">
        <v>200</v>
      </c>
      <c r="H23" s="114">
        <v>182</v>
      </c>
      <c r="I23" s="140">
        <v>183</v>
      </c>
      <c r="J23" s="115">
        <v>9</v>
      </c>
      <c r="K23" s="116">
        <v>4.918032786885246</v>
      </c>
    </row>
    <row r="24" spans="1:11" ht="14.1" customHeight="1" x14ac:dyDescent="0.2">
      <c r="A24" s="306">
        <v>24</v>
      </c>
      <c r="B24" s="307" t="s">
        <v>241</v>
      </c>
      <c r="C24" s="308"/>
      <c r="D24" s="113">
        <v>0.21308064475696273</v>
      </c>
      <c r="E24" s="115">
        <v>85</v>
      </c>
      <c r="F24" s="114">
        <v>81</v>
      </c>
      <c r="G24" s="114">
        <v>81</v>
      </c>
      <c r="H24" s="114">
        <v>82</v>
      </c>
      <c r="I24" s="140">
        <v>84</v>
      </c>
      <c r="J24" s="115">
        <v>1</v>
      </c>
      <c r="K24" s="116">
        <v>1.1904761904761905</v>
      </c>
    </row>
    <row r="25" spans="1:11" ht="14.1" customHeight="1" x14ac:dyDescent="0.2">
      <c r="A25" s="306">
        <v>25</v>
      </c>
      <c r="B25" s="307" t="s">
        <v>242</v>
      </c>
      <c r="C25" s="308"/>
      <c r="D25" s="113">
        <v>0.46125692512095462</v>
      </c>
      <c r="E25" s="115">
        <v>184</v>
      </c>
      <c r="F25" s="114">
        <v>173</v>
      </c>
      <c r="G25" s="114">
        <v>181</v>
      </c>
      <c r="H25" s="114">
        <v>185</v>
      </c>
      <c r="I25" s="140">
        <v>174</v>
      </c>
      <c r="J25" s="115">
        <v>10</v>
      </c>
      <c r="K25" s="116">
        <v>5.7471264367816088</v>
      </c>
    </row>
    <row r="26" spans="1:11" ht="14.1" customHeight="1" x14ac:dyDescent="0.2">
      <c r="A26" s="306">
        <v>26</v>
      </c>
      <c r="B26" s="307" t="s">
        <v>243</v>
      </c>
      <c r="C26" s="308"/>
      <c r="D26" s="113">
        <v>0.33090170715198919</v>
      </c>
      <c r="E26" s="115">
        <v>132</v>
      </c>
      <c r="F26" s="114">
        <v>144</v>
      </c>
      <c r="G26" s="114">
        <v>152</v>
      </c>
      <c r="H26" s="114">
        <v>155</v>
      </c>
      <c r="I26" s="140">
        <v>158</v>
      </c>
      <c r="J26" s="115">
        <v>-26</v>
      </c>
      <c r="K26" s="116">
        <v>-16.455696202531644</v>
      </c>
    </row>
    <row r="27" spans="1:11" ht="14.1" customHeight="1" x14ac:dyDescent="0.2">
      <c r="A27" s="306">
        <v>27</v>
      </c>
      <c r="B27" s="307" t="s">
        <v>244</v>
      </c>
      <c r="C27" s="308"/>
      <c r="D27" s="113">
        <v>0.18299867137950918</v>
      </c>
      <c r="E27" s="115">
        <v>73</v>
      </c>
      <c r="F27" s="114">
        <v>76</v>
      </c>
      <c r="G27" s="114">
        <v>76</v>
      </c>
      <c r="H27" s="114">
        <v>84</v>
      </c>
      <c r="I27" s="140">
        <v>90</v>
      </c>
      <c r="J27" s="115">
        <v>-17</v>
      </c>
      <c r="K27" s="116">
        <v>-18.888888888888889</v>
      </c>
    </row>
    <row r="28" spans="1:11" ht="14.1" customHeight="1" x14ac:dyDescent="0.2">
      <c r="A28" s="306">
        <v>28</v>
      </c>
      <c r="B28" s="307" t="s">
        <v>245</v>
      </c>
      <c r="C28" s="308"/>
      <c r="D28" s="113">
        <v>0.20806698252738712</v>
      </c>
      <c r="E28" s="115">
        <v>83</v>
      </c>
      <c r="F28" s="114">
        <v>88</v>
      </c>
      <c r="G28" s="114">
        <v>90</v>
      </c>
      <c r="H28" s="114">
        <v>94</v>
      </c>
      <c r="I28" s="140">
        <v>99</v>
      </c>
      <c r="J28" s="115">
        <v>-16</v>
      </c>
      <c r="K28" s="116">
        <v>-16.161616161616163</v>
      </c>
    </row>
    <row r="29" spans="1:11" ht="14.1" customHeight="1" x14ac:dyDescent="0.2">
      <c r="A29" s="306">
        <v>29</v>
      </c>
      <c r="B29" s="307" t="s">
        <v>246</v>
      </c>
      <c r="C29" s="308"/>
      <c r="D29" s="113">
        <v>3.439372289488857</v>
      </c>
      <c r="E29" s="115">
        <v>1372</v>
      </c>
      <c r="F29" s="114">
        <v>1506</v>
      </c>
      <c r="G29" s="114">
        <v>1462</v>
      </c>
      <c r="H29" s="114">
        <v>1611</v>
      </c>
      <c r="I29" s="140">
        <v>1538</v>
      </c>
      <c r="J29" s="115">
        <v>-166</v>
      </c>
      <c r="K29" s="116">
        <v>-10.793237971391417</v>
      </c>
    </row>
    <row r="30" spans="1:11" ht="14.1" customHeight="1" x14ac:dyDescent="0.2">
      <c r="A30" s="306" t="s">
        <v>247</v>
      </c>
      <c r="B30" s="307" t="s">
        <v>248</v>
      </c>
      <c r="C30" s="308"/>
      <c r="D30" s="113">
        <v>0.35847684941465491</v>
      </c>
      <c r="E30" s="115">
        <v>143</v>
      </c>
      <c r="F30" s="114">
        <v>129</v>
      </c>
      <c r="G30" s="114">
        <v>131</v>
      </c>
      <c r="H30" s="114">
        <v>157</v>
      </c>
      <c r="I30" s="140">
        <v>156</v>
      </c>
      <c r="J30" s="115">
        <v>-13</v>
      </c>
      <c r="K30" s="116">
        <v>-8.3333333333333339</v>
      </c>
    </row>
    <row r="31" spans="1:11" ht="14.1" customHeight="1" x14ac:dyDescent="0.2">
      <c r="A31" s="306" t="s">
        <v>249</v>
      </c>
      <c r="B31" s="307" t="s">
        <v>250</v>
      </c>
      <c r="C31" s="308"/>
      <c r="D31" s="113">
        <v>3.0808954400742024</v>
      </c>
      <c r="E31" s="115">
        <v>1229</v>
      </c>
      <c r="F31" s="114">
        <v>1377</v>
      </c>
      <c r="G31" s="114">
        <v>1331</v>
      </c>
      <c r="H31" s="114">
        <v>1454</v>
      </c>
      <c r="I31" s="140">
        <v>1382</v>
      </c>
      <c r="J31" s="115">
        <v>-153</v>
      </c>
      <c r="K31" s="116">
        <v>-11.070911722141824</v>
      </c>
    </row>
    <row r="32" spans="1:11" ht="14.1" customHeight="1" x14ac:dyDescent="0.2">
      <c r="A32" s="306">
        <v>31</v>
      </c>
      <c r="B32" s="307" t="s">
        <v>251</v>
      </c>
      <c r="C32" s="308"/>
      <c r="D32" s="113">
        <v>0.1529166980020556</v>
      </c>
      <c r="E32" s="115">
        <v>61</v>
      </c>
      <c r="F32" s="114">
        <v>57</v>
      </c>
      <c r="G32" s="114">
        <v>58</v>
      </c>
      <c r="H32" s="114">
        <v>58</v>
      </c>
      <c r="I32" s="140">
        <v>57</v>
      </c>
      <c r="J32" s="115">
        <v>4</v>
      </c>
      <c r="K32" s="116">
        <v>7.0175438596491224</v>
      </c>
    </row>
    <row r="33" spans="1:11" ht="14.1" customHeight="1" x14ac:dyDescent="0.2">
      <c r="A33" s="306">
        <v>32</v>
      </c>
      <c r="B33" s="307" t="s">
        <v>252</v>
      </c>
      <c r="C33" s="308"/>
      <c r="D33" s="113">
        <v>0.41362713393998646</v>
      </c>
      <c r="E33" s="115">
        <v>165</v>
      </c>
      <c r="F33" s="114">
        <v>160</v>
      </c>
      <c r="G33" s="114">
        <v>157</v>
      </c>
      <c r="H33" s="114">
        <v>159</v>
      </c>
      <c r="I33" s="140">
        <v>163</v>
      </c>
      <c r="J33" s="115">
        <v>2</v>
      </c>
      <c r="K33" s="116">
        <v>1.2269938650306749</v>
      </c>
    </row>
    <row r="34" spans="1:11" ht="14.1" customHeight="1" x14ac:dyDescent="0.2">
      <c r="A34" s="306">
        <v>33</v>
      </c>
      <c r="B34" s="307" t="s">
        <v>253</v>
      </c>
      <c r="C34" s="308"/>
      <c r="D34" s="113">
        <v>0.2256148003309017</v>
      </c>
      <c r="E34" s="115">
        <v>90</v>
      </c>
      <c r="F34" s="114">
        <v>82</v>
      </c>
      <c r="G34" s="114">
        <v>85</v>
      </c>
      <c r="H34" s="114">
        <v>92</v>
      </c>
      <c r="I34" s="140">
        <v>91</v>
      </c>
      <c r="J34" s="115">
        <v>-1</v>
      </c>
      <c r="K34" s="116">
        <v>-1.098901098901099</v>
      </c>
    </row>
    <row r="35" spans="1:11" ht="14.1" customHeight="1" x14ac:dyDescent="0.2">
      <c r="A35" s="306">
        <v>34</v>
      </c>
      <c r="B35" s="307" t="s">
        <v>254</v>
      </c>
      <c r="C35" s="308"/>
      <c r="D35" s="113">
        <v>2.0656288385851447</v>
      </c>
      <c r="E35" s="115">
        <v>824</v>
      </c>
      <c r="F35" s="114">
        <v>837</v>
      </c>
      <c r="G35" s="114">
        <v>820</v>
      </c>
      <c r="H35" s="114">
        <v>825</v>
      </c>
      <c r="I35" s="140">
        <v>810</v>
      </c>
      <c r="J35" s="115">
        <v>14</v>
      </c>
      <c r="K35" s="116">
        <v>1.728395061728395</v>
      </c>
    </row>
    <row r="36" spans="1:11" ht="14.1" customHeight="1" x14ac:dyDescent="0.2">
      <c r="A36" s="306">
        <v>41</v>
      </c>
      <c r="B36" s="307" t="s">
        <v>255</v>
      </c>
      <c r="C36" s="308"/>
      <c r="D36" s="113">
        <v>0.23564212479005289</v>
      </c>
      <c r="E36" s="115">
        <v>94</v>
      </c>
      <c r="F36" s="114">
        <v>95</v>
      </c>
      <c r="G36" s="114">
        <v>90</v>
      </c>
      <c r="H36" s="114">
        <v>83</v>
      </c>
      <c r="I36" s="140">
        <v>75</v>
      </c>
      <c r="J36" s="115">
        <v>19</v>
      </c>
      <c r="K36" s="116">
        <v>25.333333333333332</v>
      </c>
    </row>
    <row r="37" spans="1:11" ht="14.1" customHeight="1" x14ac:dyDescent="0.2">
      <c r="A37" s="306">
        <v>42</v>
      </c>
      <c r="B37" s="307" t="s">
        <v>256</v>
      </c>
      <c r="C37" s="308"/>
      <c r="D37" s="113">
        <v>5.2643453410543731E-2</v>
      </c>
      <c r="E37" s="115">
        <v>21</v>
      </c>
      <c r="F37" s="114">
        <v>20</v>
      </c>
      <c r="G37" s="114">
        <v>20</v>
      </c>
      <c r="H37" s="114">
        <v>20</v>
      </c>
      <c r="I37" s="140">
        <v>20</v>
      </c>
      <c r="J37" s="115">
        <v>1</v>
      </c>
      <c r="K37" s="116">
        <v>5</v>
      </c>
    </row>
    <row r="38" spans="1:11" ht="14.1" customHeight="1" x14ac:dyDescent="0.2">
      <c r="A38" s="306">
        <v>43</v>
      </c>
      <c r="B38" s="307" t="s">
        <v>257</v>
      </c>
      <c r="C38" s="308"/>
      <c r="D38" s="113">
        <v>0.42616128951392546</v>
      </c>
      <c r="E38" s="115">
        <v>170</v>
      </c>
      <c r="F38" s="114">
        <v>170</v>
      </c>
      <c r="G38" s="114">
        <v>164</v>
      </c>
      <c r="H38" s="114">
        <v>169</v>
      </c>
      <c r="I38" s="140">
        <v>192</v>
      </c>
      <c r="J38" s="115">
        <v>-22</v>
      </c>
      <c r="K38" s="116">
        <v>-11.458333333333334</v>
      </c>
    </row>
    <row r="39" spans="1:11" ht="14.1" customHeight="1" x14ac:dyDescent="0.2">
      <c r="A39" s="306">
        <v>51</v>
      </c>
      <c r="B39" s="307" t="s">
        <v>258</v>
      </c>
      <c r="C39" s="308"/>
      <c r="D39" s="113">
        <v>13.81263944248076</v>
      </c>
      <c r="E39" s="115">
        <v>5510</v>
      </c>
      <c r="F39" s="114">
        <v>5268</v>
      </c>
      <c r="G39" s="114">
        <v>4828</v>
      </c>
      <c r="H39" s="114">
        <v>4810</v>
      </c>
      <c r="I39" s="140">
        <v>3698</v>
      </c>
      <c r="J39" s="115">
        <v>1812</v>
      </c>
      <c r="K39" s="116">
        <v>48.999459167117358</v>
      </c>
    </row>
    <row r="40" spans="1:11" ht="14.1" customHeight="1" x14ac:dyDescent="0.2">
      <c r="A40" s="306" t="s">
        <v>259</v>
      </c>
      <c r="B40" s="307" t="s">
        <v>260</v>
      </c>
      <c r="C40" s="308"/>
      <c r="D40" s="113">
        <v>13.672256900052643</v>
      </c>
      <c r="E40" s="115">
        <v>5454</v>
      </c>
      <c r="F40" s="114">
        <v>5207</v>
      </c>
      <c r="G40" s="114">
        <v>4769</v>
      </c>
      <c r="H40" s="114">
        <v>4752</v>
      </c>
      <c r="I40" s="140">
        <v>3637</v>
      </c>
      <c r="J40" s="115">
        <v>1817</v>
      </c>
      <c r="K40" s="116">
        <v>49.958757217486941</v>
      </c>
    </row>
    <row r="41" spans="1:11" ht="14.1" customHeight="1" x14ac:dyDescent="0.2">
      <c r="A41" s="306"/>
      <c r="B41" s="307" t="s">
        <v>261</v>
      </c>
      <c r="C41" s="308"/>
      <c r="D41" s="113">
        <v>9.4983830939309613</v>
      </c>
      <c r="E41" s="115">
        <v>3789</v>
      </c>
      <c r="F41" s="114">
        <v>3512</v>
      </c>
      <c r="G41" s="114">
        <v>2940</v>
      </c>
      <c r="H41" s="114">
        <v>2724</v>
      </c>
      <c r="I41" s="140">
        <v>1779</v>
      </c>
      <c r="J41" s="115">
        <v>2010</v>
      </c>
      <c r="K41" s="116">
        <v>112.98482293423271</v>
      </c>
    </row>
    <row r="42" spans="1:11" ht="14.1" customHeight="1" x14ac:dyDescent="0.2">
      <c r="A42" s="306">
        <v>52</v>
      </c>
      <c r="B42" s="307" t="s">
        <v>262</v>
      </c>
      <c r="C42" s="308"/>
      <c r="D42" s="113">
        <v>3.0808954400742024</v>
      </c>
      <c r="E42" s="115">
        <v>1229</v>
      </c>
      <c r="F42" s="114">
        <v>1255</v>
      </c>
      <c r="G42" s="114">
        <v>1258</v>
      </c>
      <c r="H42" s="114">
        <v>1268</v>
      </c>
      <c r="I42" s="140">
        <v>1261</v>
      </c>
      <c r="J42" s="115">
        <v>-32</v>
      </c>
      <c r="K42" s="116">
        <v>-2.5376685170499602</v>
      </c>
    </row>
    <row r="43" spans="1:11" ht="14.1" customHeight="1" x14ac:dyDescent="0.2">
      <c r="A43" s="306" t="s">
        <v>263</v>
      </c>
      <c r="B43" s="307" t="s">
        <v>264</v>
      </c>
      <c r="C43" s="308"/>
      <c r="D43" s="113">
        <v>3.0257451555488708</v>
      </c>
      <c r="E43" s="115">
        <v>1207</v>
      </c>
      <c r="F43" s="114">
        <v>1232</v>
      </c>
      <c r="G43" s="114">
        <v>1229</v>
      </c>
      <c r="H43" s="114">
        <v>1238</v>
      </c>
      <c r="I43" s="140">
        <v>1235</v>
      </c>
      <c r="J43" s="115">
        <v>-28</v>
      </c>
      <c r="K43" s="116">
        <v>-2.2672064777327936</v>
      </c>
    </row>
    <row r="44" spans="1:11" ht="14.1" customHeight="1" x14ac:dyDescent="0.2">
      <c r="A44" s="306">
        <v>53</v>
      </c>
      <c r="B44" s="307" t="s">
        <v>265</v>
      </c>
      <c r="C44" s="308"/>
      <c r="D44" s="113">
        <v>1.491564513298739</v>
      </c>
      <c r="E44" s="115">
        <v>595</v>
      </c>
      <c r="F44" s="114">
        <v>658</v>
      </c>
      <c r="G44" s="114">
        <v>633</v>
      </c>
      <c r="H44" s="114">
        <v>630</v>
      </c>
      <c r="I44" s="140">
        <v>667</v>
      </c>
      <c r="J44" s="115">
        <v>-72</v>
      </c>
      <c r="K44" s="116">
        <v>-10.794602698650674</v>
      </c>
    </row>
    <row r="45" spans="1:11" ht="14.1" customHeight="1" x14ac:dyDescent="0.2">
      <c r="A45" s="306" t="s">
        <v>266</v>
      </c>
      <c r="B45" s="307" t="s">
        <v>267</v>
      </c>
      <c r="C45" s="308"/>
      <c r="D45" s="113">
        <v>1.4815371888395878</v>
      </c>
      <c r="E45" s="115">
        <v>591</v>
      </c>
      <c r="F45" s="114">
        <v>655</v>
      </c>
      <c r="G45" s="114">
        <v>630</v>
      </c>
      <c r="H45" s="114">
        <v>628</v>
      </c>
      <c r="I45" s="140">
        <v>663</v>
      </c>
      <c r="J45" s="115">
        <v>-72</v>
      </c>
      <c r="K45" s="116">
        <v>-10.859728506787331</v>
      </c>
    </row>
    <row r="46" spans="1:11" ht="14.1" customHeight="1" x14ac:dyDescent="0.2">
      <c r="A46" s="306">
        <v>54</v>
      </c>
      <c r="B46" s="307" t="s">
        <v>268</v>
      </c>
      <c r="C46" s="308"/>
      <c r="D46" s="113">
        <v>13.168383845980296</v>
      </c>
      <c r="E46" s="115">
        <v>5253</v>
      </c>
      <c r="F46" s="114">
        <v>5351</v>
      </c>
      <c r="G46" s="114">
        <v>5388</v>
      </c>
      <c r="H46" s="114">
        <v>5134</v>
      </c>
      <c r="I46" s="140">
        <v>5074</v>
      </c>
      <c r="J46" s="115">
        <v>179</v>
      </c>
      <c r="K46" s="116">
        <v>3.5277887268427275</v>
      </c>
    </row>
    <row r="47" spans="1:11" ht="14.1" customHeight="1" x14ac:dyDescent="0.2">
      <c r="A47" s="306">
        <v>61</v>
      </c>
      <c r="B47" s="307" t="s">
        <v>269</v>
      </c>
      <c r="C47" s="308"/>
      <c r="D47" s="113">
        <v>0.63673510315610038</v>
      </c>
      <c r="E47" s="115">
        <v>254</v>
      </c>
      <c r="F47" s="114">
        <v>252</v>
      </c>
      <c r="G47" s="114">
        <v>238</v>
      </c>
      <c r="H47" s="114">
        <v>241</v>
      </c>
      <c r="I47" s="140">
        <v>232</v>
      </c>
      <c r="J47" s="115">
        <v>22</v>
      </c>
      <c r="K47" s="116">
        <v>9.4827586206896548</v>
      </c>
    </row>
    <row r="48" spans="1:11" ht="14.1" customHeight="1" x14ac:dyDescent="0.2">
      <c r="A48" s="306">
        <v>62</v>
      </c>
      <c r="B48" s="307" t="s">
        <v>270</v>
      </c>
      <c r="C48" s="308"/>
      <c r="D48" s="113">
        <v>10.586347797748866</v>
      </c>
      <c r="E48" s="115">
        <v>4223</v>
      </c>
      <c r="F48" s="114">
        <v>4425</v>
      </c>
      <c r="G48" s="114">
        <v>4233</v>
      </c>
      <c r="H48" s="114">
        <v>4342</v>
      </c>
      <c r="I48" s="140">
        <v>4358</v>
      </c>
      <c r="J48" s="115">
        <v>-135</v>
      </c>
      <c r="K48" s="116">
        <v>-3.0977512620468106</v>
      </c>
    </row>
    <row r="49" spans="1:11" ht="14.1" customHeight="1" x14ac:dyDescent="0.2">
      <c r="A49" s="306">
        <v>63</v>
      </c>
      <c r="B49" s="307" t="s">
        <v>271</v>
      </c>
      <c r="C49" s="308"/>
      <c r="D49" s="113">
        <v>11.383520092251384</v>
      </c>
      <c r="E49" s="115">
        <v>4541</v>
      </c>
      <c r="F49" s="114">
        <v>5377</v>
      </c>
      <c r="G49" s="114">
        <v>5256</v>
      </c>
      <c r="H49" s="114">
        <v>5306</v>
      </c>
      <c r="I49" s="140">
        <v>5128</v>
      </c>
      <c r="J49" s="115">
        <v>-587</v>
      </c>
      <c r="K49" s="116">
        <v>-11.446957878315132</v>
      </c>
    </row>
    <row r="50" spans="1:11" ht="14.1" customHeight="1" x14ac:dyDescent="0.2">
      <c r="A50" s="306" t="s">
        <v>272</v>
      </c>
      <c r="B50" s="307" t="s">
        <v>273</v>
      </c>
      <c r="C50" s="308"/>
      <c r="D50" s="113">
        <v>0.52894136522022517</v>
      </c>
      <c r="E50" s="115">
        <v>211</v>
      </c>
      <c r="F50" s="114">
        <v>216</v>
      </c>
      <c r="G50" s="114">
        <v>224</v>
      </c>
      <c r="H50" s="114">
        <v>221</v>
      </c>
      <c r="I50" s="140">
        <v>206</v>
      </c>
      <c r="J50" s="115">
        <v>5</v>
      </c>
      <c r="K50" s="116">
        <v>2.4271844660194173</v>
      </c>
    </row>
    <row r="51" spans="1:11" ht="14.1" customHeight="1" x14ac:dyDescent="0.2">
      <c r="A51" s="306" t="s">
        <v>274</v>
      </c>
      <c r="B51" s="307" t="s">
        <v>275</v>
      </c>
      <c r="C51" s="308"/>
      <c r="D51" s="113">
        <v>10.373267152991902</v>
      </c>
      <c r="E51" s="115">
        <v>4138</v>
      </c>
      <c r="F51" s="114">
        <v>4960</v>
      </c>
      <c r="G51" s="114">
        <v>4826</v>
      </c>
      <c r="H51" s="114">
        <v>4874</v>
      </c>
      <c r="I51" s="140">
        <v>4725</v>
      </c>
      <c r="J51" s="115">
        <v>-587</v>
      </c>
      <c r="K51" s="116">
        <v>-12.423280423280424</v>
      </c>
    </row>
    <row r="52" spans="1:11" ht="14.1" customHeight="1" x14ac:dyDescent="0.2">
      <c r="A52" s="306">
        <v>71</v>
      </c>
      <c r="B52" s="307" t="s">
        <v>276</v>
      </c>
      <c r="C52" s="308"/>
      <c r="D52" s="113">
        <v>9.5936426762928981</v>
      </c>
      <c r="E52" s="115">
        <v>3827</v>
      </c>
      <c r="F52" s="114">
        <v>3950</v>
      </c>
      <c r="G52" s="114">
        <v>3925</v>
      </c>
      <c r="H52" s="114">
        <v>3965</v>
      </c>
      <c r="I52" s="140">
        <v>3863</v>
      </c>
      <c r="J52" s="115">
        <v>-36</v>
      </c>
      <c r="K52" s="116">
        <v>-0.93191819829148326</v>
      </c>
    </row>
    <row r="53" spans="1:11" ht="14.1" customHeight="1" x14ac:dyDescent="0.2">
      <c r="A53" s="306" t="s">
        <v>277</v>
      </c>
      <c r="B53" s="307" t="s">
        <v>278</v>
      </c>
      <c r="C53" s="308"/>
      <c r="D53" s="113">
        <v>0.89243187686445569</v>
      </c>
      <c r="E53" s="115">
        <v>356</v>
      </c>
      <c r="F53" s="114">
        <v>359</v>
      </c>
      <c r="G53" s="114">
        <v>359</v>
      </c>
      <c r="H53" s="114">
        <v>355</v>
      </c>
      <c r="I53" s="140">
        <v>293</v>
      </c>
      <c r="J53" s="115">
        <v>63</v>
      </c>
      <c r="K53" s="116">
        <v>21.501706484641637</v>
      </c>
    </row>
    <row r="54" spans="1:11" ht="14.1" customHeight="1" x14ac:dyDescent="0.2">
      <c r="A54" s="306" t="s">
        <v>279</v>
      </c>
      <c r="B54" s="307" t="s">
        <v>280</v>
      </c>
      <c r="C54" s="308"/>
      <c r="D54" s="113">
        <v>8.4605550124088147</v>
      </c>
      <c r="E54" s="115">
        <v>3375</v>
      </c>
      <c r="F54" s="114">
        <v>3486</v>
      </c>
      <c r="G54" s="114">
        <v>3461</v>
      </c>
      <c r="H54" s="114">
        <v>3502</v>
      </c>
      <c r="I54" s="140">
        <v>3462</v>
      </c>
      <c r="J54" s="115">
        <v>-87</v>
      </c>
      <c r="K54" s="116">
        <v>-2.5129982668977471</v>
      </c>
    </row>
    <row r="55" spans="1:11" ht="14.1" customHeight="1" x14ac:dyDescent="0.2">
      <c r="A55" s="306">
        <v>72</v>
      </c>
      <c r="B55" s="307" t="s">
        <v>281</v>
      </c>
      <c r="C55" s="308"/>
      <c r="D55" s="113">
        <v>1.1330876638840841</v>
      </c>
      <c r="E55" s="115">
        <v>452</v>
      </c>
      <c r="F55" s="114">
        <v>461</v>
      </c>
      <c r="G55" s="114">
        <v>472</v>
      </c>
      <c r="H55" s="114">
        <v>488</v>
      </c>
      <c r="I55" s="140">
        <v>477</v>
      </c>
      <c r="J55" s="115">
        <v>-25</v>
      </c>
      <c r="K55" s="116">
        <v>-5.2410901467505244</v>
      </c>
    </row>
    <row r="56" spans="1:11" ht="14.1" customHeight="1" x14ac:dyDescent="0.2">
      <c r="A56" s="306" t="s">
        <v>282</v>
      </c>
      <c r="B56" s="307" t="s">
        <v>283</v>
      </c>
      <c r="C56" s="308"/>
      <c r="D56" s="113">
        <v>0.25820360482314308</v>
      </c>
      <c r="E56" s="115">
        <v>103</v>
      </c>
      <c r="F56" s="114">
        <v>99</v>
      </c>
      <c r="G56" s="114">
        <v>100</v>
      </c>
      <c r="H56" s="114">
        <v>102</v>
      </c>
      <c r="I56" s="140">
        <v>103</v>
      </c>
      <c r="J56" s="115">
        <v>0</v>
      </c>
      <c r="K56" s="116">
        <v>0</v>
      </c>
    </row>
    <row r="57" spans="1:11" ht="14.1" customHeight="1" x14ac:dyDescent="0.2">
      <c r="A57" s="306" t="s">
        <v>284</v>
      </c>
      <c r="B57" s="307" t="s">
        <v>285</v>
      </c>
      <c r="C57" s="308"/>
      <c r="D57" s="113">
        <v>0.55400967636810305</v>
      </c>
      <c r="E57" s="115">
        <v>221</v>
      </c>
      <c r="F57" s="114">
        <v>228</v>
      </c>
      <c r="G57" s="114">
        <v>238</v>
      </c>
      <c r="H57" s="114">
        <v>245</v>
      </c>
      <c r="I57" s="140">
        <v>242</v>
      </c>
      <c r="J57" s="115">
        <v>-21</v>
      </c>
      <c r="K57" s="116">
        <v>-8.677685950413224</v>
      </c>
    </row>
    <row r="58" spans="1:11" ht="14.1" customHeight="1" x14ac:dyDescent="0.2">
      <c r="A58" s="306">
        <v>73</v>
      </c>
      <c r="B58" s="307" t="s">
        <v>286</v>
      </c>
      <c r="C58" s="308"/>
      <c r="D58" s="113">
        <v>0.89243187686445569</v>
      </c>
      <c r="E58" s="115">
        <v>356</v>
      </c>
      <c r="F58" s="114">
        <v>378</v>
      </c>
      <c r="G58" s="114">
        <v>378</v>
      </c>
      <c r="H58" s="114">
        <v>380</v>
      </c>
      <c r="I58" s="140">
        <v>375</v>
      </c>
      <c r="J58" s="115">
        <v>-19</v>
      </c>
      <c r="K58" s="116">
        <v>-5.0666666666666664</v>
      </c>
    </row>
    <row r="59" spans="1:11" ht="14.1" customHeight="1" x14ac:dyDescent="0.2">
      <c r="A59" s="306" t="s">
        <v>287</v>
      </c>
      <c r="B59" s="307" t="s">
        <v>288</v>
      </c>
      <c r="C59" s="308"/>
      <c r="D59" s="113">
        <v>0.58158481863076883</v>
      </c>
      <c r="E59" s="115">
        <v>232</v>
      </c>
      <c r="F59" s="114">
        <v>247</v>
      </c>
      <c r="G59" s="114">
        <v>242</v>
      </c>
      <c r="H59" s="114">
        <v>239</v>
      </c>
      <c r="I59" s="140">
        <v>243</v>
      </c>
      <c r="J59" s="115">
        <v>-11</v>
      </c>
      <c r="K59" s="116">
        <v>-4.5267489711934159</v>
      </c>
    </row>
    <row r="60" spans="1:11" ht="14.1" customHeight="1" x14ac:dyDescent="0.2">
      <c r="A60" s="306">
        <v>81</v>
      </c>
      <c r="B60" s="307" t="s">
        <v>289</v>
      </c>
      <c r="C60" s="308"/>
      <c r="D60" s="113">
        <v>4.58499410894688</v>
      </c>
      <c r="E60" s="115">
        <v>1829</v>
      </c>
      <c r="F60" s="114">
        <v>1823</v>
      </c>
      <c r="G60" s="114">
        <v>1762</v>
      </c>
      <c r="H60" s="114">
        <v>1774</v>
      </c>
      <c r="I60" s="140">
        <v>1759</v>
      </c>
      <c r="J60" s="115">
        <v>70</v>
      </c>
      <c r="K60" s="116">
        <v>3.9795338260375215</v>
      </c>
    </row>
    <row r="61" spans="1:11" ht="14.1" customHeight="1" x14ac:dyDescent="0.2">
      <c r="A61" s="306" t="s">
        <v>290</v>
      </c>
      <c r="B61" s="307" t="s">
        <v>291</v>
      </c>
      <c r="C61" s="308"/>
      <c r="D61" s="113">
        <v>1.2032789350981425</v>
      </c>
      <c r="E61" s="115">
        <v>480</v>
      </c>
      <c r="F61" s="114">
        <v>461</v>
      </c>
      <c r="G61" s="114">
        <v>444</v>
      </c>
      <c r="H61" s="114">
        <v>457</v>
      </c>
      <c r="I61" s="140">
        <v>456</v>
      </c>
      <c r="J61" s="115">
        <v>24</v>
      </c>
      <c r="K61" s="116">
        <v>5.2631578947368425</v>
      </c>
    </row>
    <row r="62" spans="1:11" ht="14.1" customHeight="1" x14ac:dyDescent="0.2">
      <c r="A62" s="306" t="s">
        <v>292</v>
      </c>
      <c r="B62" s="307" t="s">
        <v>293</v>
      </c>
      <c r="C62" s="308"/>
      <c r="D62" s="113">
        <v>2.0029580607154496</v>
      </c>
      <c r="E62" s="115">
        <v>799</v>
      </c>
      <c r="F62" s="114">
        <v>781</v>
      </c>
      <c r="G62" s="114">
        <v>748</v>
      </c>
      <c r="H62" s="114">
        <v>745</v>
      </c>
      <c r="I62" s="140">
        <v>747</v>
      </c>
      <c r="J62" s="115">
        <v>52</v>
      </c>
      <c r="K62" s="116">
        <v>6.9611780455153953</v>
      </c>
    </row>
    <row r="63" spans="1:11" ht="14.1" customHeight="1" x14ac:dyDescent="0.2">
      <c r="A63" s="306"/>
      <c r="B63" s="307" t="s">
        <v>294</v>
      </c>
      <c r="C63" s="308"/>
      <c r="D63" s="113">
        <v>1.8425208693690307</v>
      </c>
      <c r="E63" s="115">
        <v>735</v>
      </c>
      <c r="F63" s="114">
        <v>724</v>
      </c>
      <c r="G63" s="114">
        <v>688</v>
      </c>
      <c r="H63" s="114">
        <v>691</v>
      </c>
      <c r="I63" s="140">
        <v>692</v>
      </c>
      <c r="J63" s="115">
        <v>43</v>
      </c>
      <c r="K63" s="116">
        <v>6.2138728323699421</v>
      </c>
    </row>
    <row r="64" spans="1:11" ht="14.1" customHeight="1" x14ac:dyDescent="0.2">
      <c r="A64" s="306" t="s">
        <v>295</v>
      </c>
      <c r="B64" s="307" t="s">
        <v>296</v>
      </c>
      <c r="C64" s="308"/>
      <c r="D64" s="113">
        <v>0.19553282695344815</v>
      </c>
      <c r="E64" s="115">
        <v>78</v>
      </c>
      <c r="F64" s="114">
        <v>84</v>
      </c>
      <c r="G64" s="114">
        <v>82</v>
      </c>
      <c r="H64" s="114">
        <v>77</v>
      </c>
      <c r="I64" s="140">
        <v>75</v>
      </c>
      <c r="J64" s="115">
        <v>3</v>
      </c>
      <c r="K64" s="116">
        <v>4</v>
      </c>
    </row>
    <row r="65" spans="1:11" ht="14.1" customHeight="1" x14ac:dyDescent="0.2">
      <c r="A65" s="306" t="s">
        <v>297</v>
      </c>
      <c r="B65" s="307" t="s">
        <v>298</v>
      </c>
      <c r="C65" s="308"/>
      <c r="D65" s="113">
        <v>0.52894136522022517</v>
      </c>
      <c r="E65" s="115">
        <v>211</v>
      </c>
      <c r="F65" s="114">
        <v>222</v>
      </c>
      <c r="G65" s="114">
        <v>220</v>
      </c>
      <c r="H65" s="114">
        <v>230</v>
      </c>
      <c r="I65" s="140">
        <v>222</v>
      </c>
      <c r="J65" s="115">
        <v>-11</v>
      </c>
      <c r="K65" s="116">
        <v>-4.954954954954955</v>
      </c>
    </row>
    <row r="66" spans="1:11" ht="14.1" customHeight="1" x14ac:dyDescent="0.2">
      <c r="A66" s="306">
        <v>82</v>
      </c>
      <c r="B66" s="307" t="s">
        <v>299</v>
      </c>
      <c r="C66" s="308"/>
      <c r="D66" s="113">
        <v>1.6269333934972801</v>
      </c>
      <c r="E66" s="115">
        <v>649</v>
      </c>
      <c r="F66" s="114">
        <v>632</v>
      </c>
      <c r="G66" s="114">
        <v>625</v>
      </c>
      <c r="H66" s="114">
        <v>623</v>
      </c>
      <c r="I66" s="140">
        <v>619</v>
      </c>
      <c r="J66" s="115">
        <v>30</v>
      </c>
      <c r="K66" s="116">
        <v>4.8465266558966071</v>
      </c>
    </row>
    <row r="67" spans="1:11" ht="14.1" customHeight="1" x14ac:dyDescent="0.2">
      <c r="A67" s="306" t="s">
        <v>300</v>
      </c>
      <c r="B67" s="307" t="s">
        <v>301</v>
      </c>
      <c r="C67" s="308"/>
      <c r="D67" s="113">
        <v>0.84480208568348747</v>
      </c>
      <c r="E67" s="115">
        <v>337</v>
      </c>
      <c r="F67" s="114">
        <v>309</v>
      </c>
      <c r="G67" s="114">
        <v>301</v>
      </c>
      <c r="H67" s="114">
        <v>296</v>
      </c>
      <c r="I67" s="140">
        <v>298</v>
      </c>
      <c r="J67" s="115">
        <v>39</v>
      </c>
      <c r="K67" s="116">
        <v>13.087248322147651</v>
      </c>
    </row>
    <row r="68" spans="1:11" ht="14.1" customHeight="1" x14ac:dyDescent="0.2">
      <c r="A68" s="306" t="s">
        <v>302</v>
      </c>
      <c r="B68" s="307" t="s">
        <v>303</v>
      </c>
      <c r="C68" s="308"/>
      <c r="D68" s="113">
        <v>0.51891404076107395</v>
      </c>
      <c r="E68" s="115">
        <v>207</v>
      </c>
      <c r="F68" s="114">
        <v>221</v>
      </c>
      <c r="G68" s="114">
        <v>219</v>
      </c>
      <c r="H68" s="114">
        <v>217</v>
      </c>
      <c r="I68" s="140">
        <v>205</v>
      </c>
      <c r="J68" s="115">
        <v>2</v>
      </c>
      <c r="K68" s="116">
        <v>0.97560975609756095</v>
      </c>
    </row>
    <row r="69" spans="1:11" ht="14.1" customHeight="1" x14ac:dyDescent="0.2">
      <c r="A69" s="306">
        <v>83</v>
      </c>
      <c r="B69" s="307" t="s">
        <v>304</v>
      </c>
      <c r="C69" s="308"/>
      <c r="D69" s="113">
        <v>4.3994886064525831</v>
      </c>
      <c r="E69" s="115">
        <v>1755</v>
      </c>
      <c r="F69" s="114">
        <v>1797</v>
      </c>
      <c r="G69" s="114">
        <v>1703</v>
      </c>
      <c r="H69" s="114">
        <v>1737</v>
      </c>
      <c r="I69" s="140">
        <v>1745</v>
      </c>
      <c r="J69" s="115">
        <v>10</v>
      </c>
      <c r="K69" s="116">
        <v>0.57306590257879653</v>
      </c>
    </row>
    <row r="70" spans="1:11" ht="14.1" customHeight="1" x14ac:dyDescent="0.2">
      <c r="A70" s="306" t="s">
        <v>305</v>
      </c>
      <c r="B70" s="307" t="s">
        <v>306</v>
      </c>
      <c r="C70" s="308"/>
      <c r="D70" s="113">
        <v>3.093429595648141</v>
      </c>
      <c r="E70" s="115">
        <v>1234</v>
      </c>
      <c r="F70" s="114">
        <v>1268</v>
      </c>
      <c r="G70" s="114">
        <v>1183</v>
      </c>
      <c r="H70" s="114">
        <v>1210</v>
      </c>
      <c r="I70" s="140">
        <v>1227</v>
      </c>
      <c r="J70" s="115">
        <v>7</v>
      </c>
      <c r="K70" s="116">
        <v>0.57049714751426239</v>
      </c>
    </row>
    <row r="71" spans="1:11" ht="14.1" customHeight="1" x14ac:dyDescent="0.2">
      <c r="A71" s="306"/>
      <c r="B71" s="307" t="s">
        <v>307</v>
      </c>
      <c r="C71" s="308"/>
      <c r="D71" s="113">
        <v>2.3037777944899851</v>
      </c>
      <c r="E71" s="115">
        <v>919</v>
      </c>
      <c r="F71" s="114">
        <v>946</v>
      </c>
      <c r="G71" s="114">
        <v>877</v>
      </c>
      <c r="H71" s="114">
        <v>930</v>
      </c>
      <c r="I71" s="140">
        <v>951</v>
      </c>
      <c r="J71" s="115">
        <v>-32</v>
      </c>
      <c r="K71" s="116">
        <v>-3.3648790746582544</v>
      </c>
    </row>
    <row r="72" spans="1:11" ht="14.1" customHeight="1" x14ac:dyDescent="0.2">
      <c r="A72" s="306">
        <v>84</v>
      </c>
      <c r="B72" s="307" t="s">
        <v>308</v>
      </c>
      <c r="C72" s="308"/>
      <c r="D72" s="113">
        <v>7.8915043493519841</v>
      </c>
      <c r="E72" s="115">
        <v>3148</v>
      </c>
      <c r="F72" s="114">
        <v>3271</v>
      </c>
      <c r="G72" s="114">
        <v>3155</v>
      </c>
      <c r="H72" s="114">
        <v>3380</v>
      </c>
      <c r="I72" s="140">
        <v>3169</v>
      </c>
      <c r="J72" s="115">
        <v>-21</v>
      </c>
      <c r="K72" s="116">
        <v>-0.66266961186494167</v>
      </c>
    </row>
    <row r="73" spans="1:11" ht="14.1" customHeight="1" x14ac:dyDescent="0.2">
      <c r="A73" s="306" t="s">
        <v>309</v>
      </c>
      <c r="B73" s="307" t="s">
        <v>310</v>
      </c>
      <c r="C73" s="308"/>
      <c r="D73" s="113">
        <v>5.7657115640119327E-2</v>
      </c>
      <c r="E73" s="115">
        <v>23</v>
      </c>
      <c r="F73" s="114">
        <v>24</v>
      </c>
      <c r="G73" s="114">
        <v>23</v>
      </c>
      <c r="H73" s="114">
        <v>22</v>
      </c>
      <c r="I73" s="140">
        <v>24</v>
      </c>
      <c r="J73" s="115">
        <v>-1</v>
      </c>
      <c r="K73" s="116">
        <v>-4.166666666666667</v>
      </c>
    </row>
    <row r="74" spans="1:11" ht="14.1" customHeight="1" x14ac:dyDescent="0.2">
      <c r="A74" s="306" t="s">
        <v>311</v>
      </c>
      <c r="B74" s="307" t="s">
        <v>312</v>
      </c>
      <c r="C74" s="308"/>
      <c r="D74" s="113">
        <v>6.5177608984482716E-2</v>
      </c>
      <c r="E74" s="115">
        <v>26</v>
      </c>
      <c r="F74" s="114">
        <v>26</v>
      </c>
      <c r="G74" s="114">
        <v>28</v>
      </c>
      <c r="H74" s="114">
        <v>27</v>
      </c>
      <c r="I74" s="140">
        <v>30</v>
      </c>
      <c r="J74" s="115">
        <v>-4</v>
      </c>
      <c r="K74" s="116">
        <v>-13.333333333333334</v>
      </c>
    </row>
    <row r="75" spans="1:11" ht="14.1" customHeight="1" x14ac:dyDescent="0.2">
      <c r="A75" s="306" t="s">
        <v>313</v>
      </c>
      <c r="B75" s="307" t="s">
        <v>314</v>
      </c>
      <c r="C75" s="308"/>
      <c r="D75" s="113">
        <v>1.2032789350981425</v>
      </c>
      <c r="E75" s="115">
        <v>480</v>
      </c>
      <c r="F75" s="114">
        <v>532</v>
      </c>
      <c r="G75" s="114">
        <v>425</v>
      </c>
      <c r="H75" s="114">
        <v>535</v>
      </c>
      <c r="I75" s="140">
        <v>479</v>
      </c>
      <c r="J75" s="115">
        <v>1</v>
      </c>
      <c r="K75" s="116">
        <v>0.20876826722338204</v>
      </c>
    </row>
    <row r="76" spans="1:11" ht="14.1" customHeight="1" x14ac:dyDescent="0.2">
      <c r="A76" s="306">
        <v>91</v>
      </c>
      <c r="B76" s="307" t="s">
        <v>315</v>
      </c>
      <c r="C76" s="308"/>
      <c r="D76" s="113">
        <v>0.30583339600411119</v>
      </c>
      <c r="E76" s="115">
        <v>122</v>
      </c>
      <c r="F76" s="114">
        <v>126</v>
      </c>
      <c r="G76" s="114">
        <v>124</v>
      </c>
      <c r="H76" s="114">
        <v>130</v>
      </c>
      <c r="I76" s="140">
        <v>138</v>
      </c>
      <c r="J76" s="115">
        <v>-16</v>
      </c>
      <c r="K76" s="116">
        <v>-11.594202898550725</v>
      </c>
    </row>
    <row r="77" spans="1:11" ht="14.1" customHeight="1" x14ac:dyDescent="0.2">
      <c r="A77" s="306">
        <v>92</v>
      </c>
      <c r="B77" s="307" t="s">
        <v>316</v>
      </c>
      <c r="C77" s="308"/>
      <c r="D77" s="113">
        <v>0.62670777869694916</v>
      </c>
      <c r="E77" s="115">
        <v>250</v>
      </c>
      <c r="F77" s="114">
        <v>233</v>
      </c>
      <c r="G77" s="114">
        <v>236</v>
      </c>
      <c r="H77" s="114">
        <v>238</v>
      </c>
      <c r="I77" s="140">
        <v>243</v>
      </c>
      <c r="J77" s="115">
        <v>7</v>
      </c>
      <c r="K77" s="116">
        <v>2.880658436213992</v>
      </c>
    </row>
    <row r="78" spans="1:11" ht="14.1" customHeight="1" x14ac:dyDescent="0.2">
      <c r="A78" s="306">
        <v>93</v>
      </c>
      <c r="B78" s="307" t="s">
        <v>317</v>
      </c>
      <c r="C78" s="308"/>
      <c r="D78" s="113">
        <v>9.0245920132360685E-2</v>
      </c>
      <c r="E78" s="115">
        <v>36</v>
      </c>
      <c r="F78" s="114">
        <v>41</v>
      </c>
      <c r="G78" s="114">
        <v>45</v>
      </c>
      <c r="H78" s="114">
        <v>43</v>
      </c>
      <c r="I78" s="140">
        <v>45</v>
      </c>
      <c r="J78" s="115">
        <v>-9</v>
      </c>
      <c r="K78" s="116">
        <v>-20</v>
      </c>
    </row>
    <row r="79" spans="1:11" ht="14.1" customHeight="1" x14ac:dyDescent="0.2">
      <c r="A79" s="306">
        <v>94</v>
      </c>
      <c r="B79" s="307" t="s">
        <v>318</v>
      </c>
      <c r="C79" s="308"/>
      <c r="D79" s="113">
        <v>0.69439221879621971</v>
      </c>
      <c r="E79" s="115">
        <v>277</v>
      </c>
      <c r="F79" s="114">
        <v>274</v>
      </c>
      <c r="G79" s="114">
        <v>273</v>
      </c>
      <c r="H79" s="114">
        <v>238</v>
      </c>
      <c r="I79" s="140">
        <v>243</v>
      </c>
      <c r="J79" s="115">
        <v>34</v>
      </c>
      <c r="K79" s="116">
        <v>13.991769547325102</v>
      </c>
    </row>
    <row r="80" spans="1:11" ht="14.1" customHeight="1" x14ac:dyDescent="0.2">
      <c r="A80" s="306" t="s">
        <v>319</v>
      </c>
      <c r="B80" s="307" t="s">
        <v>320</v>
      </c>
      <c r="C80" s="308"/>
      <c r="D80" s="113" t="s">
        <v>513</v>
      </c>
      <c r="E80" s="115" t="s">
        <v>513</v>
      </c>
      <c r="F80" s="114">
        <v>3</v>
      </c>
      <c r="G80" s="114">
        <v>3</v>
      </c>
      <c r="H80" s="114">
        <v>3</v>
      </c>
      <c r="I80" s="140" t="s">
        <v>513</v>
      </c>
      <c r="J80" s="115" t="s">
        <v>513</v>
      </c>
      <c r="K80" s="116" t="s">
        <v>513</v>
      </c>
    </row>
    <row r="81" spans="1:11" ht="14.1" customHeight="1" x14ac:dyDescent="0.2">
      <c r="A81" s="310" t="s">
        <v>321</v>
      </c>
      <c r="B81" s="311" t="s">
        <v>333</v>
      </c>
      <c r="C81" s="312"/>
      <c r="D81" s="125">
        <v>3.7101100498859392</v>
      </c>
      <c r="E81" s="143">
        <v>1480</v>
      </c>
      <c r="F81" s="144">
        <v>1544</v>
      </c>
      <c r="G81" s="144">
        <v>1536</v>
      </c>
      <c r="H81" s="144">
        <v>1565</v>
      </c>
      <c r="I81" s="145">
        <v>1499</v>
      </c>
      <c r="J81" s="143">
        <v>-19</v>
      </c>
      <c r="K81" s="146">
        <v>-1.2675116744496331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13686</v>
      </c>
      <c r="G12" s="536">
        <v>12923</v>
      </c>
      <c r="H12" s="536">
        <v>17773</v>
      </c>
      <c r="I12" s="536">
        <v>11817</v>
      </c>
      <c r="J12" s="537">
        <v>13217</v>
      </c>
      <c r="K12" s="538">
        <v>469</v>
      </c>
      <c r="L12" s="349">
        <v>3.5484603162593631</v>
      </c>
    </row>
    <row r="13" spans="1:17" s="110" customFormat="1" ht="15" customHeight="1" x14ac:dyDescent="0.2">
      <c r="A13" s="350" t="s">
        <v>344</v>
      </c>
      <c r="B13" s="351" t="s">
        <v>345</v>
      </c>
      <c r="C13" s="347"/>
      <c r="D13" s="347"/>
      <c r="E13" s="348"/>
      <c r="F13" s="536">
        <v>7590</v>
      </c>
      <c r="G13" s="536">
        <v>7072</v>
      </c>
      <c r="H13" s="536">
        <v>9673</v>
      </c>
      <c r="I13" s="536">
        <v>6530</v>
      </c>
      <c r="J13" s="537">
        <v>7095</v>
      </c>
      <c r="K13" s="538">
        <v>495</v>
      </c>
      <c r="L13" s="349">
        <v>6.9767441860465116</v>
      </c>
    </row>
    <row r="14" spans="1:17" s="110" customFormat="1" ht="22.5" customHeight="1" x14ac:dyDescent="0.2">
      <c r="A14" s="350"/>
      <c r="B14" s="351" t="s">
        <v>346</v>
      </c>
      <c r="C14" s="347"/>
      <c r="D14" s="347"/>
      <c r="E14" s="348"/>
      <c r="F14" s="536">
        <v>6096</v>
      </c>
      <c r="G14" s="536">
        <v>5851</v>
      </c>
      <c r="H14" s="536">
        <v>8100</v>
      </c>
      <c r="I14" s="536">
        <v>5287</v>
      </c>
      <c r="J14" s="537">
        <v>6122</v>
      </c>
      <c r="K14" s="538">
        <v>-26</v>
      </c>
      <c r="L14" s="349">
        <v>-0.42469781117281935</v>
      </c>
    </row>
    <row r="15" spans="1:17" s="110" customFormat="1" ht="15" customHeight="1" x14ac:dyDescent="0.2">
      <c r="A15" s="350" t="s">
        <v>347</v>
      </c>
      <c r="B15" s="351" t="s">
        <v>108</v>
      </c>
      <c r="C15" s="347"/>
      <c r="D15" s="347"/>
      <c r="E15" s="348"/>
      <c r="F15" s="536">
        <v>3633</v>
      </c>
      <c r="G15" s="536">
        <v>3852</v>
      </c>
      <c r="H15" s="536">
        <v>7312</v>
      </c>
      <c r="I15" s="536">
        <v>3177</v>
      </c>
      <c r="J15" s="537">
        <v>3565</v>
      </c>
      <c r="K15" s="538">
        <v>68</v>
      </c>
      <c r="L15" s="349">
        <v>1.9074333800841514</v>
      </c>
    </row>
    <row r="16" spans="1:17" s="110" customFormat="1" ht="15" customHeight="1" x14ac:dyDescent="0.2">
      <c r="A16" s="350"/>
      <c r="B16" s="351" t="s">
        <v>109</v>
      </c>
      <c r="C16" s="347"/>
      <c r="D16" s="347"/>
      <c r="E16" s="348"/>
      <c r="F16" s="536">
        <v>9063</v>
      </c>
      <c r="G16" s="536">
        <v>8200</v>
      </c>
      <c r="H16" s="536">
        <v>9503</v>
      </c>
      <c r="I16" s="536">
        <v>7851</v>
      </c>
      <c r="J16" s="537">
        <v>8691</v>
      </c>
      <c r="K16" s="538">
        <v>372</v>
      </c>
      <c r="L16" s="349">
        <v>4.2802899551259923</v>
      </c>
    </row>
    <row r="17" spans="1:12" s="110" customFormat="1" ht="15" customHeight="1" x14ac:dyDescent="0.2">
      <c r="A17" s="350"/>
      <c r="B17" s="351" t="s">
        <v>110</v>
      </c>
      <c r="C17" s="347"/>
      <c r="D17" s="347"/>
      <c r="E17" s="348"/>
      <c r="F17" s="536">
        <v>876</v>
      </c>
      <c r="G17" s="536">
        <v>771</v>
      </c>
      <c r="H17" s="536">
        <v>869</v>
      </c>
      <c r="I17" s="536">
        <v>697</v>
      </c>
      <c r="J17" s="537">
        <v>833</v>
      </c>
      <c r="K17" s="538">
        <v>43</v>
      </c>
      <c r="L17" s="349">
        <v>5.1620648259303721</v>
      </c>
    </row>
    <row r="18" spans="1:12" s="110" customFormat="1" ht="15" customHeight="1" x14ac:dyDescent="0.2">
      <c r="A18" s="350"/>
      <c r="B18" s="351" t="s">
        <v>111</v>
      </c>
      <c r="C18" s="347"/>
      <c r="D18" s="347"/>
      <c r="E18" s="348"/>
      <c r="F18" s="536">
        <v>114</v>
      </c>
      <c r="G18" s="536">
        <v>100</v>
      </c>
      <c r="H18" s="536">
        <v>89</v>
      </c>
      <c r="I18" s="536">
        <v>92</v>
      </c>
      <c r="J18" s="537">
        <v>128</v>
      </c>
      <c r="K18" s="538">
        <v>-14</v>
      </c>
      <c r="L18" s="349">
        <v>-10.9375</v>
      </c>
    </row>
    <row r="19" spans="1:12" s="110" customFormat="1" ht="15" customHeight="1" x14ac:dyDescent="0.2">
      <c r="A19" s="118" t="s">
        <v>113</v>
      </c>
      <c r="B19" s="119" t="s">
        <v>181</v>
      </c>
      <c r="C19" s="347"/>
      <c r="D19" s="347"/>
      <c r="E19" s="348"/>
      <c r="F19" s="536">
        <v>8090</v>
      </c>
      <c r="G19" s="536">
        <v>6881</v>
      </c>
      <c r="H19" s="536">
        <v>11534</v>
      </c>
      <c r="I19" s="536">
        <v>6781</v>
      </c>
      <c r="J19" s="537">
        <v>8291</v>
      </c>
      <c r="K19" s="538">
        <v>-201</v>
      </c>
      <c r="L19" s="349">
        <v>-2.4243155228561091</v>
      </c>
    </row>
    <row r="20" spans="1:12" s="110" customFormat="1" ht="15" customHeight="1" x14ac:dyDescent="0.2">
      <c r="A20" s="118"/>
      <c r="B20" s="119" t="s">
        <v>182</v>
      </c>
      <c r="C20" s="347"/>
      <c r="D20" s="347"/>
      <c r="E20" s="348"/>
      <c r="F20" s="536">
        <v>5596</v>
      </c>
      <c r="G20" s="536">
        <v>6042</v>
      </c>
      <c r="H20" s="536">
        <v>6239</v>
      </c>
      <c r="I20" s="536">
        <v>5036</v>
      </c>
      <c r="J20" s="537">
        <v>4926</v>
      </c>
      <c r="K20" s="538">
        <v>670</v>
      </c>
      <c r="L20" s="349">
        <v>13.601299228583029</v>
      </c>
    </row>
    <row r="21" spans="1:12" s="110" customFormat="1" ht="15" customHeight="1" x14ac:dyDescent="0.2">
      <c r="A21" s="118" t="s">
        <v>113</v>
      </c>
      <c r="B21" s="119" t="s">
        <v>116</v>
      </c>
      <c r="C21" s="347"/>
      <c r="D21" s="347"/>
      <c r="E21" s="348"/>
      <c r="F21" s="536">
        <v>10651</v>
      </c>
      <c r="G21" s="536">
        <v>10268</v>
      </c>
      <c r="H21" s="536">
        <v>14547</v>
      </c>
      <c r="I21" s="536">
        <v>9168</v>
      </c>
      <c r="J21" s="537">
        <v>10415</v>
      </c>
      <c r="K21" s="538">
        <v>236</v>
      </c>
      <c r="L21" s="349">
        <v>2.2659625540086412</v>
      </c>
    </row>
    <row r="22" spans="1:12" s="110" customFormat="1" ht="15" customHeight="1" x14ac:dyDescent="0.2">
      <c r="A22" s="118"/>
      <c r="B22" s="119" t="s">
        <v>117</v>
      </c>
      <c r="C22" s="347"/>
      <c r="D22" s="347"/>
      <c r="E22" s="348"/>
      <c r="F22" s="536">
        <v>3019</v>
      </c>
      <c r="G22" s="536">
        <v>2637</v>
      </c>
      <c r="H22" s="536">
        <v>3206</v>
      </c>
      <c r="I22" s="536">
        <v>2639</v>
      </c>
      <c r="J22" s="537">
        <v>2783</v>
      </c>
      <c r="K22" s="538">
        <v>236</v>
      </c>
      <c r="L22" s="349">
        <v>8.4800574919151988</v>
      </c>
    </row>
    <row r="23" spans="1:12" s="110" customFormat="1" ht="15" customHeight="1" x14ac:dyDescent="0.2">
      <c r="A23" s="352" t="s">
        <v>347</v>
      </c>
      <c r="B23" s="353" t="s">
        <v>193</v>
      </c>
      <c r="C23" s="354"/>
      <c r="D23" s="354"/>
      <c r="E23" s="355"/>
      <c r="F23" s="539">
        <v>348</v>
      </c>
      <c r="G23" s="539">
        <v>708</v>
      </c>
      <c r="H23" s="539">
        <v>3220</v>
      </c>
      <c r="I23" s="539">
        <v>349</v>
      </c>
      <c r="J23" s="540">
        <v>584</v>
      </c>
      <c r="K23" s="541">
        <v>-236</v>
      </c>
      <c r="L23" s="356">
        <v>-40.410958904109592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44.4</v>
      </c>
      <c r="G25" s="542">
        <v>50.2</v>
      </c>
      <c r="H25" s="542">
        <v>47.2</v>
      </c>
      <c r="I25" s="542">
        <v>47.2</v>
      </c>
      <c r="J25" s="542">
        <v>44.7</v>
      </c>
      <c r="K25" s="543" t="s">
        <v>349</v>
      </c>
      <c r="L25" s="364">
        <v>-0.30000000000000426</v>
      </c>
    </row>
    <row r="26" spans="1:12" s="110" customFormat="1" ht="15" customHeight="1" x14ac:dyDescent="0.2">
      <c r="A26" s="365" t="s">
        <v>105</v>
      </c>
      <c r="B26" s="366" t="s">
        <v>345</v>
      </c>
      <c r="C26" s="362"/>
      <c r="D26" s="362"/>
      <c r="E26" s="363"/>
      <c r="F26" s="542">
        <v>44.7</v>
      </c>
      <c r="G26" s="542">
        <v>52</v>
      </c>
      <c r="H26" s="542">
        <v>47.4</v>
      </c>
      <c r="I26" s="542">
        <v>46.8</v>
      </c>
      <c r="J26" s="544">
        <v>43.1</v>
      </c>
      <c r="K26" s="543" t="s">
        <v>349</v>
      </c>
      <c r="L26" s="364">
        <v>1.6000000000000014</v>
      </c>
    </row>
    <row r="27" spans="1:12" s="110" customFormat="1" ht="15" customHeight="1" x14ac:dyDescent="0.2">
      <c r="A27" s="365"/>
      <c r="B27" s="366" t="s">
        <v>346</v>
      </c>
      <c r="C27" s="362"/>
      <c r="D27" s="362"/>
      <c r="E27" s="363"/>
      <c r="F27" s="542">
        <v>44</v>
      </c>
      <c r="G27" s="542">
        <v>48</v>
      </c>
      <c r="H27" s="542">
        <v>46.9</v>
      </c>
      <c r="I27" s="542">
        <v>47.6</v>
      </c>
      <c r="J27" s="542">
        <v>46.6</v>
      </c>
      <c r="K27" s="543" t="s">
        <v>349</v>
      </c>
      <c r="L27" s="364">
        <v>-2.6000000000000014</v>
      </c>
    </row>
    <row r="28" spans="1:12" s="110" customFormat="1" ht="15" customHeight="1" x14ac:dyDescent="0.2">
      <c r="A28" s="365" t="s">
        <v>113</v>
      </c>
      <c r="B28" s="366" t="s">
        <v>108</v>
      </c>
      <c r="C28" s="362"/>
      <c r="D28" s="362"/>
      <c r="E28" s="363"/>
      <c r="F28" s="542">
        <v>56.1</v>
      </c>
      <c r="G28" s="542">
        <v>63.2</v>
      </c>
      <c r="H28" s="542">
        <v>57.4</v>
      </c>
      <c r="I28" s="542">
        <v>57.1</v>
      </c>
      <c r="J28" s="542">
        <v>56.2</v>
      </c>
      <c r="K28" s="543" t="s">
        <v>349</v>
      </c>
      <c r="L28" s="364">
        <v>-0.10000000000000142</v>
      </c>
    </row>
    <row r="29" spans="1:12" s="110" customFormat="1" ht="11.25" x14ac:dyDescent="0.2">
      <c r="A29" s="365"/>
      <c r="B29" s="366" t="s">
        <v>109</v>
      </c>
      <c r="C29" s="362"/>
      <c r="D29" s="362"/>
      <c r="E29" s="363"/>
      <c r="F29" s="542">
        <v>41.1</v>
      </c>
      <c r="G29" s="542">
        <v>46.4</v>
      </c>
      <c r="H29" s="542">
        <v>44.1</v>
      </c>
      <c r="I29" s="542">
        <v>44.6</v>
      </c>
      <c r="J29" s="544">
        <v>42.3</v>
      </c>
      <c r="K29" s="543" t="s">
        <v>349</v>
      </c>
      <c r="L29" s="364">
        <v>-1.1999999999999957</v>
      </c>
    </row>
    <row r="30" spans="1:12" s="110" customFormat="1" ht="15" customHeight="1" x14ac:dyDescent="0.2">
      <c r="A30" s="365"/>
      <c r="B30" s="366" t="s">
        <v>110</v>
      </c>
      <c r="C30" s="362"/>
      <c r="D30" s="362"/>
      <c r="E30" s="363"/>
      <c r="F30" s="542">
        <v>33.4</v>
      </c>
      <c r="G30" s="542">
        <v>36.9</v>
      </c>
      <c r="H30" s="542">
        <v>34.1</v>
      </c>
      <c r="I30" s="542">
        <v>35.4</v>
      </c>
      <c r="J30" s="542">
        <v>30.3</v>
      </c>
      <c r="K30" s="543" t="s">
        <v>349</v>
      </c>
      <c r="L30" s="364">
        <v>3.0999999999999979</v>
      </c>
    </row>
    <row r="31" spans="1:12" s="110" customFormat="1" ht="15" customHeight="1" x14ac:dyDescent="0.2">
      <c r="A31" s="365"/>
      <c r="B31" s="366" t="s">
        <v>111</v>
      </c>
      <c r="C31" s="362"/>
      <c r="D31" s="362"/>
      <c r="E31" s="363"/>
      <c r="F31" s="542">
        <v>46.5</v>
      </c>
      <c r="G31" s="542">
        <v>46</v>
      </c>
      <c r="H31" s="542">
        <v>39.299999999999997</v>
      </c>
      <c r="I31" s="542">
        <v>37</v>
      </c>
      <c r="J31" s="542">
        <v>30.5</v>
      </c>
      <c r="K31" s="543" t="s">
        <v>349</v>
      </c>
      <c r="L31" s="364">
        <v>16</v>
      </c>
    </row>
    <row r="32" spans="1:12" s="110" customFormat="1" ht="15" customHeight="1" x14ac:dyDescent="0.2">
      <c r="A32" s="367" t="s">
        <v>113</v>
      </c>
      <c r="B32" s="368" t="s">
        <v>181</v>
      </c>
      <c r="C32" s="362"/>
      <c r="D32" s="362"/>
      <c r="E32" s="363"/>
      <c r="F32" s="542">
        <v>38.200000000000003</v>
      </c>
      <c r="G32" s="542">
        <v>38.299999999999997</v>
      </c>
      <c r="H32" s="542">
        <v>37.299999999999997</v>
      </c>
      <c r="I32" s="542">
        <v>39.4</v>
      </c>
      <c r="J32" s="544">
        <v>38.799999999999997</v>
      </c>
      <c r="K32" s="543" t="s">
        <v>349</v>
      </c>
      <c r="L32" s="364">
        <v>-0.59999999999999432</v>
      </c>
    </row>
    <row r="33" spans="1:12" s="110" customFormat="1" ht="15" customHeight="1" x14ac:dyDescent="0.2">
      <c r="A33" s="367"/>
      <c r="B33" s="368" t="s">
        <v>182</v>
      </c>
      <c r="C33" s="362"/>
      <c r="D33" s="362"/>
      <c r="E33" s="363"/>
      <c r="F33" s="542">
        <v>52.9</v>
      </c>
      <c r="G33" s="542">
        <v>62</v>
      </c>
      <c r="H33" s="542">
        <v>59.8</v>
      </c>
      <c r="I33" s="542">
        <v>57</v>
      </c>
      <c r="J33" s="542">
        <v>53.9</v>
      </c>
      <c r="K33" s="543" t="s">
        <v>349</v>
      </c>
      <c r="L33" s="364">
        <v>-1</v>
      </c>
    </row>
    <row r="34" spans="1:12" s="369" customFormat="1" ht="15" customHeight="1" x14ac:dyDescent="0.2">
      <c r="A34" s="367" t="s">
        <v>113</v>
      </c>
      <c r="B34" s="368" t="s">
        <v>116</v>
      </c>
      <c r="C34" s="362"/>
      <c r="D34" s="362"/>
      <c r="E34" s="363"/>
      <c r="F34" s="542">
        <v>41.8</v>
      </c>
      <c r="G34" s="542">
        <v>48.2</v>
      </c>
      <c r="H34" s="542">
        <v>45.9</v>
      </c>
      <c r="I34" s="542">
        <v>45.4</v>
      </c>
      <c r="J34" s="542">
        <v>40.9</v>
      </c>
      <c r="K34" s="543" t="s">
        <v>349</v>
      </c>
      <c r="L34" s="364">
        <v>0.89999999999999858</v>
      </c>
    </row>
    <row r="35" spans="1:12" s="369" customFormat="1" ht="11.25" x14ac:dyDescent="0.2">
      <c r="A35" s="370"/>
      <c r="B35" s="371" t="s">
        <v>117</v>
      </c>
      <c r="C35" s="372"/>
      <c r="D35" s="372"/>
      <c r="E35" s="373"/>
      <c r="F35" s="545">
        <v>53.7</v>
      </c>
      <c r="G35" s="545">
        <v>57.7</v>
      </c>
      <c r="H35" s="545">
        <v>52.4</v>
      </c>
      <c r="I35" s="545">
        <v>53.2</v>
      </c>
      <c r="J35" s="546">
        <v>58.8</v>
      </c>
      <c r="K35" s="547" t="s">
        <v>349</v>
      </c>
      <c r="L35" s="374">
        <v>-5.0999999999999943</v>
      </c>
    </row>
    <row r="36" spans="1:12" s="369" customFormat="1" ht="15.95" customHeight="1" x14ac:dyDescent="0.2">
      <c r="A36" s="375" t="s">
        <v>350</v>
      </c>
      <c r="B36" s="376"/>
      <c r="C36" s="377"/>
      <c r="D36" s="376"/>
      <c r="E36" s="378"/>
      <c r="F36" s="548">
        <v>13169</v>
      </c>
      <c r="G36" s="548">
        <v>11980</v>
      </c>
      <c r="H36" s="548">
        <v>13854</v>
      </c>
      <c r="I36" s="548">
        <v>11366</v>
      </c>
      <c r="J36" s="548">
        <v>12499</v>
      </c>
      <c r="K36" s="549">
        <v>670</v>
      </c>
      <c r="L36" s="380">
        <v>5.3604288343067443</v>
      </c>
    </row>
    <row r="37" spans="1:12" s="369" customFormat="1" ht="15.95" customHeight="1" x14ac:dyDescent="0.2">
      <c r="A37" s="381"/>
      <c r="B37" s="382" t="s">
        <v>113</v>
      </c>
      <c r="C37" s="382" t="s">
        <v>351</v>
      </c>
      <c r="D37" s="382"/>
      <c r="E37" s="383"/>
      <c r="F37" s="548">
        <v>5847</v>
      </c>
      <c r="G37" s="548">
        <v>6015</v>
      </c>
      <c r="H37" s="548">
        <v>6542</v>
      </c>
      <c r="I37" s="548">
        <v>5360</v>
      </c>
      <c r="J37" s="548">
        <v>5590</v>
      </c>
      <c r="K37" s="549">
        <v>257</v>
      </c>
      <c r="L37" s="380">
        <v>4.5974955277280856</v>
      </c>
    </row>
    <row r="38" spans="1:12" s="369" customFormat="1" ht="15.95" customHeight="1" x14ac:dyDescent="0.2">
      <c r="A38" s="381"/>
      <c r="B38" s="384" t="s">
        <v>105</v>
      </c>
      <c r="C38" s="384" t="s">
        <v>106</v>
      </c>
      <c r="D38" s="385"/>
      <c r="E38" s="383"/>
      <c r="F38" s="548">
        <v>7363</v>
      </c>
      <c r="G38" s="548">
        <v>6715</v>
      </c>
      <c r="H38" s="548">
        <v>7658</v>
      </c>
      <c r="I38" s="548">
        <v>6338</v>
      </c>
      <c r="J38" s="550">
        <v>6865</v>
      </c>
      <c r="K38" s="549">
        <v>498</v>
      </c>
      <c r="L38" s="380">
        <v>7.2541879096868174</v>
      </c>
    </row>
    <row r="39" spans="1:12" s="369" customFormat="1" ht="15.95" customHeight="1" x14ac:dyDescent="0.2">
      <c r="A39" s="381"/>
      <c r="B39" s="385"/>
      <c r="C39" s="382" t="s">
        <v>352</v>
      </c>
      <c r="D39" s="385"/>
      <c r="E39" s="383"/>
      <c r="F39" s="548">
        <v>3290</v>
      </c>
      <c r="G39" s="548">
        <v>3490</v>
      </c>
      <c r="H39" s="548">
        <v>3633</v>
      </c>
      <c r="I39" s="548">
        <v>2966</v>
      </c>
      <c r="J39" s="548">
        <v>2962</v>
      </c>
      <c r="K39" s="549">
        <v>328</v>
      </c>
      <c r="L39" s="380">
        <v>11.073598919648886</v>
      </c>
    </row>
    <row r="40" spans="1:12" s="369" customFormat="1" ht="15.95" customHeight="1" x14ac:dyDescent="0.2">
      <c r="A40" s="381"/>
      <c r="B40" s="384"/>
      <c r="C40" s="384" t="s">
        <v>107</v>
      </c>
      <c r="D40" s="385"/>
      <c r="E40" s="383"/>
      <c r="F40" s="548">
        <v>5806</v>
      </c>
      <c r="G40" s="548">
        <v>5265</v>
      </c>
      <c r="H40" s="548">
        <v>6196</v>
      </c>
      <c r="I40" s="548">
        <v>5028</v>
      </c>
      <c r="J40" s="548">
        <v>5634</v>
      </c>
      <c r="K40" s="549">
        <v>172</v>
      </c>
      <c r="L40" s="380">
        <v>3.0528931487397939</v>
      </c>
    </row>
    <row r="41" spans="1:12" s="369" customFormat="1" ht="24" customHeight="1" x14ac:dyDescent="0.2">
      <c r="A41" s="381"/>
      <c r="B41" s="385"/>
      <c r="C41" s="382" t="s">
        <v>352</v>
      </c>
      <c r="D41" s="385"/>
      <c r="E41" s="383"/>
      <c r="F41" s="548">
        <v>2557</v>
      </c>
      <c r="G41" s="548">
        <v>2525</v>
      </c>
      <c r="H41" s="548">
        <v>2909</v>
      </c>
      <c r="I41" s="548">
        <v>2394</v>
      </c>
      <c r="J41" s="550">
        <v>2628</v>
      </c>
      <c r="K41" s="549">
        <v>-71</v>
      </c>
      <c r="L41" s="380">
        <v>-2.7016742770167426</v>
      </c>
    </row>
    <row r="42" spans="1:12" s="110" customFormat="1" ht="15" customHeight="1" x14ac:dyDescent="0.2">
      <c r="A42" s="381"/>
      <c r="B42" s="384" t="s">
        <v>113</v>
      </c>
      <c r="C42" s="384" t="s">
        <v>353</v>
      </c>
      <c r="D42" s="385"/>
      <c r="E42" s="383"/>
      <c r="F42" s="548">
        <v>3304</v>
      </c>
      <c r="G42" s="548">
        <v>3136</v>
      </c>
      <c r="H42" s="548">
        <v>3940</v>
      </c>
      <c r="I42" s="548">
        <v>2923</v>
      </c>
      <c r="J42" s="548">
        <v>3019</v>
      </c>
      <c r="K42" s="549">
        <v>285</v>
      </c>
      <c r="L42" s="380">
        <v>9.4402119907254054</v>
      </c>
    </row>
    <row r="43" spans="1:12" s="110" customFormat="1" ht="15" customHeight="1" x14ac:dyDescent="0.2">
      <c r="A43" s="381"/>
      <c r="B43" s="385"/>
      <c r="C43" s="382" t="s">
        <v>352</v>
      </c>
      <c r="D43" s="385"/>
      <c r="E43" s="383"/>
      <c r="F43" s="548">
        <v>1854</v>
      </c>
      <c r="G43" s="548">
        <v>1982</v>
      </c>
      <c r="H43" s="548">
        <v>2263</v>
      </c>
      <c r="I43" s="548">
        <v>1669</v>
      </c>
      <c r="J43" s="548">
        <v>1698</v>
      </c>
      <c r="K43" s="549">
        <v>156</v>
      </c>
      <c r="L43" s="380">
        <v>9.1872791519434625</v>
      </c>
    </row>
    <row r="44" spans="1:12" s="110" customFormat="1" ht="15" customHeight="1" x14ac:dyDescent="0.2">
      <c r="A44" s="381"/>
      <c r="B44" s="384"/>
      <c r="C44" s="366" t="s">
        <v>109</v>
      </c>
      <c r="D44" s="385"/>
      <c r="E44" s="383"/>
      <c r="F44" s="548">
        <v>8876</v>
      </c>
      <c r="G44" s="548">
        <v>7975</v>
      </c>
      <c r="H44" s="548">
        <v>8964</v>
      </c>
      <c r="I44" s="548">
        <v>7656</v>
      </c>
      <c r="J44" s="550">
        <v>8520</v>
      </c>
      <c r="K44" s="549">
        <v>356</v>
      </c>
      <c r="L44" s="380">
        <v>4.178403755868545</v>
      </c>
    </row>
    <row r="45" spans="1:12" s="110" customFormat="1" ht="15" customHeight="1" x14ac:dyDescent="0.2">
      <c r="A45" s="381"/>
      <c r="B45" s="385"/>
      <c r="C45" s="382" t="s">
        <v>352</v>
      </c>
      <c r="D45" s="385"/>
      <c r="E45" s="383"/>
      <c r="F45" s="548">
        <v>3648</v>
      </c>
      <c r="G45" s="548">
        <v>3703</v>
      </c>
      <c r="H45" s="548">
        <v>3950</v>
      </c>
      <c r="I45" s="548">
        <v>3411</v>
      </c>
      <c r="J45" s="548">
        <v>3601</v>
      </c>
      <c r="K45" s="549">
        <v>47</v>
      </c>
      <c r="L45" s="380">
        <v>1.3051930019439044</v>
      </c>
    </row>
    <row r="46" spans="1:12" s="110" customFormat="1" ht="15" customHeight="1" x14ac:dyDescent="0.2">
      <c r="A46" s="381"/>
      <c r="B46" s="384"/>
      <c r="C46" s="366" t="s">
        <v>110</v>
      </c>
      <c r="D46" s="385"/>
      <c r="E46" s="383"/>
      <c r="F46" s="548">
        <v>875</v>
      </c>
      <c r="G46" s="548">
        <v>769</v>
      </c>
      <c r="H46" s="548">
        <v>861</v>
      </c>
      <c r="I46" s="548">
        <v>695</v>
      </c>
      <c r="J46" s="548">
        <v>832</v>
      </c>
      <c r="K46" s="549">
        <v>43</v>
      </c>
      <c r="L46" s="380">
        <v>5.1682692307692308</v>
      </c>
    </row>
    <row r="47" spans="1:12" s="110" customFormat="1" ht="15" customHeight="1" x14ac:dyDescent="0.2">
      <c r="A47" s="381"/>
      <c r="B47" s="385"/>
      <c r="C47" s="382" t="s">
        <v>352</v>
      </c>
      <c r="D47" s="385"/>
      <c r="E47" s="383"/>
      <c r="F47" s="548">
        <v>292</v>
      </c>
      <c r="G47" s="548">
        <v>284</v>
      </c>
      <c r="H47" s="548">
        <v>294</v>
      </c>
      <c r="I47" s="548">
        <v>246</v>
      </c>
      <c r="J47" s="550">
        <v>252</v>
      </c>
      <c r="K47" s="549">
        <v>40</v>
      </c>
      <c r="L47" s="380">
        <v>15.873015873015873</v>
      </c>
    </row>
    <row r="48" spans="1:12" s="110" customFormat="1" ht="15" customHeight="1" x14ac:dyDescent="0.2">
      <c r="A48" s="381"/>
      <c r="B48" s="385"/>
      <c r="C48" s="366" t="s">
        <v>111</v>
      </c>
      <c r="D48" s="386"/>
      <c r="E48" s="387"/>
      <c r="F48" s="548">
        <v>114</v>
      </c>
      <c r="G48" s="548">
        <v>100</v>
      </c>
      <c r="H48" s="548">
        <v>89</v>
      </c>
      <c r="I48" s="548">
        <v>92</v>
      </c>
      <c r="J48" s="548">
        <v>128</v>
      </c>
      <c r="K48" s="549">
        <v>-14</v>
      </c>
      <c r="L48" s="380">
        <v>-10.9375</v>
      </c>
    </row>
    <row r="49" spans="1:12" s="110" customFormat="1" ht="15" customHeight="1" x14ac:dyDescent="0.2">
      <c r="A49" s="381"/>
      <c r="B49" s="385"/>
      <c r="C49" s="382" t="s">
        <v>352</v>
      </c>
      <c r="D49" s="385"/>
      <c r="E49" s="383"/>
      <c r="F49" s="548">
        <v>53</v>
      </c>
      <c r="G49" s="548">
        <v>46</v>
      </c>
      <c r="H49" s="548">
        <v>35</v>
      </c>
      <c r="I49" s="548">
        <v>34</v>
      </c>
      <c r="J49" s="548">
        <v>39</v>
      </c>
      <c r="K49" s="549">
        <v>14</v>
      </c>
      <c r="L49" s="380">
        <v>35.897435897435898</v>
      </c>
    </row>
    <row r="50" spans="1:12" s="110" customFormat="1" ht="15" customHeight="1" x14ac:dyDescent="0.2">
      <c r="A50" s="381"/>
      <c r="B50" s="384" t="s">
        <v>113</v>
      </c>
      <c r="C50" s="382" t="s">
        <v>181</v>
      </c>
      <c r="D50" s="385"/>
      <c r="E50" s="383"/>
      <c r="F50" s="548">
        <v>7610</v>
      </c>
      <c r="G50" s="548">
        <v>5972</v>
      </c>
      <c r="H50" s="548">
        <v>7768</v>
      </c>
      <c r="I50" s="548">
        <v>6359</v>
      </c>
      <c r="J50" s="550">
        <v>7598</v>
      </c>
      <c r="K50" s="549">
        <v>12</v>
      </c>
      <c r="L50" s="380">
        <v>0.15793629902605949</v>
      </c>
    </row>
    <row r="51" spans="1:12" s="110" customFormat="1" ht="15" customHeight="1" x14ac:dyDescent="0.2">
      <c r="A51" s="381"/>
      <c r="B51" s="385"/>
      <c r="C51" s="382" t="s">
        <v>352</v>
      </c>
      <c r="D51" s="385"/>
      <c r="E51" s="383"/>
      <c r="F51" s="548">
        <v>2904</v>
      </c>
      <c r="G51" s="548">
        <v>2289</v>
      </c>
      <c r="H51" s="548">
        <v>2901</v>
      </c>
      <c r="I51" s="548">
        <v>2506</v>
      </c>
      <c r="J51" s="548">
        <v>2950</v>
      </c>
      <c r="K51" s="549">
        <v>-46</v>
      </c>
      <c r="L51" s="380">
        <v>-1.5593220338983051</v>
      </c>
    </row>
    <row r="52" spans="1:12" s="110" customFormat="1" ht="15" customHeight="1" x14ac:dyDescent="0.2">
      <c r="A52" s="381"/>
      <c r="B52" s="384"/>
      <c r="C52" s="382" t="s">
        <v>182</v>
      </c>
      <c r="D52" s="385"/>
      <c r="E52" s="383"/>
      <c r="F52" s="548">
        <v>5559</v>
      </c>
      <c r="G52" s="548">
        <v>6008</v>
      </c>
      <c r="H52" s="548">
        <v>6086</v>
      </c>
      <c r="I52" s="548">
        <v>5007</v>
      </c>
      <c r="J52" s="548">
        <v>4901</v>
      </c>
      <c r="K52" s="549">
        <v>658</v>
      </c>
      <c r="L52" s="380">
        <v>13.425831462966741</v>
      </c>
    </row>
    <row r="53" spans="1:12" s="269" customFormat="1" ht="11.25" customHeight="1" x14ac:dyDescent="0.2">
      <c r="A53" s="381"/>
      <c r="B53" s="385"/>
      <c r="C53" s="382" t="s">
        <v>352</v>
      </c>
      <c r="D53" s="385"/>
      <c r="E53" s="383"/>
      <c r="F53" s="548">
        <v>2943</v>
      </c>
      <c r="G53" s="548">
        <v>3726</v>
      </c>
      <c r="H53" s="548">
        <v>3641</v>
      </c>
      <c r="I53" s="548">
        <v>2854</v>
      </c>
      <c r="J53" s="550">
        <v>2640</v>
      </c>
      <c r="K53" s="549">
        <v>303</v>
      </c>
      <c r="L53" s="380">
        <v>11.477272727272727</v>
      </c>
    </row>
    <row r="54" spans="1:12" s="151" customFormat="1" ht="12.75" customHeight="1" x14ac:dyDescent="0.2">
      <c r="A54" s="381"/>
      <c r="B54" s="384" t="s">
        <v>113</v>
      </c>
      <c r="C54" s="384" t="s">
        <v>116</v>
      </c>
      <c r="D54" s="385"/>
      <c r="E54" s="383"/>
      <c r="F54" s="548">
        <v>10228</v>
      </c>
      <c r="G54" s="548">
        <v>9475</v>
      </c>
      <c r="H54" s="548">
        <v>11064</v>
      </c>
      <c r="I54" s="548">
        <v>8793</v>
      </c>
      <c r="J54" s="548">
        <v>9779</v>
      </c>
      <c r="K54" s="549">
        <v>449</v>
      </c>
      <c r="L54" s="380">
        <v>4.5914715206053787</v>
      </c>
    </row>
    <row r="55" spans="1:12" ht="11.25" x14ac:dyDescent="0.2">
      <c r="A55" s="381"/>
      <c r="B55" s="385"/>
      <c r="C55" s="382" t="s">
        <v>352</v>
      </c>
      <c r="D55" s="385"/>
      <c r="E55" s="383"/>
      <c r="F55" s="548">
        <v>4274</v>
      </c>
      <c r="G55" s="548">
        <v>4571</v>
      </c>
      <c r="H55" s="548">
        <v>5080</v>
      </c>
      <c r="I55" s="548">
        <v>3990</v>
      </c>
      <c r="J55" s="548">
        <v>4000</v>
      </c>
      <c r="K55" s="549">
        <v>274</v>
      </c>
      <c r="L55" s="380">
        <v>6.85</v>
      </c>
    </row>
    <row r="56" spans="1:12" ht="14.25" customHeight="1" x14ac:dyDescent="0.2">
      <c r="A56" s="381"/>
      <c r="B56" s="385"/>
      <c r="C56" s="384" t="s">
        <v>117</v>
      </c>
      <c r="D56" s="385"/>
      <c r="E56" s="383"/>
      <c r="F56" s="548">
        <v>2925</v>
      </c>
      <c r="G56" s="548">
        <v>2487</v>
      </c>
      <c r="H56" s="548">
        <v>2773</v>
      </c>
      <c r="I56" s="548">
        <v>2564</v>
      </c>
      <c r="J56" s="548">
        <v>2701</v>
      </c>
      <c r="K56" s="549">
        <v>224</v>
      </c>
      <c r="L56" s="380">
        <v>8.2932247315808958</v>
      </c>
    </row>
    <row r="57" spans="1:12" ht="18.75" customHeight="1" x14ac:dyDescent="0.2">
      <c r="A57" s="388"/>
      <c r="B57" s="389"/>
      <c r="C57" s="390" t="s">
        <v>352</v>
      </c>
      <c r="D57" s="389"/>
      <c r="E57" s="391"/>
      <c r="F57" s="551">
        <v>1570</v>
      </c>
      <c r="G57" s="552">
        <v>1434</v>
      </c>
      <c r="H57" s="552">
        <v>1453</v>
      </c>
      <c r="I57" s="552">
        <v>1364</v>
      </c>
      <c r="J57" s="552">
        <v>1587</v>
      </c>
      <c r="K57" s="553">
        <f t="shared" ref="K57" si="0">IF(OR(F57=".",J57=".")=TRUE,".",IF(OR(F57="*",J57="*")=TRUE,"*",IF(AND(F57="-",J57="-")=TRUE,"-",IF(AND(ISNUMBER(J57),ISNUMBER(F57))=TRUE,IF(F57-J57=0,0,F57-J57),IF(ISNUMBER(F57)=TRUE,F57,-J57)))))</f>
        <v>-17</v>
      </c>
      <c r="L57" s="392">
        <f t="shared" ref="L57" si="1">IF(K57 =".",".",IF(K57 ="*","*",IF(K57="-","-",IF(K57=0,0,IF(OR(J57="-",J57=".",F57="-",F57=".")=TRUE,"X",IF(J57=0,"0,0",IF(ABS(K57*100/J57)&gt;250,".X",(K57*100/J57))))))))</f>
        <v>-1.0712035286704473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13686</v>
      </c>
      <c r="E11" s="114">
        <v>12923</v>
      </c>
      <c r="F11" s="114">
        <v>17773</v>
      </c>
      <c r="G11" s="114">
        <v>11817</v>
      </c>
      <c r="H11" s="140">
        <v>13217</v>
      </c>
      <c r="I11" s="115">
        <v>469</v>
      </c>
      <c r="J11" s="116">
        <v>3.5484603162593631</v>
      </c>
    </row>
    <row r="12" spans="1:15" s="110" customFormat="1" ht="24.95" customHeight="1" x14ac:dyDescent="0.2">
      <c r="A12" s="193" t="s">
        <v>132</v>
      </c>
      <c r="B12" s="194" t="s">
        <v>133</v>
      </c>
      <c r="C12" s="113">
        <v>0.44571094549174339</v>
      </c>
      <c r="D12" s="115">
        <v>61</v>
      </c>
      <c r="E12" s="114">
        <v>40</v>
      </c>
      <c r="F12" s="114">
        <v>98</v>
      </c>
      <c r="G12" s="114">
        <v>63</v>
      </c>
      <c r="H12" s="140">
        <v>54</v>
      </c>
      <c r="I12" s="115">
        <v>7</v>
      </c>
      <c r="J12" s="116">
        <v>12.962962962962964</v>
      </c>
    </row>
    <row r="13" spans="1:15" s="110" customFormat="1" ht="24.95" customHeight="1" x14ac:dyDescent="0.2">
      <c r="A13" s="193" t="s">
        <v>134</v>
      </c>
      <c r="B13" s="199" t="s">
        <v>214</v>
      </c>
      <c r="C13" s="113">
        <v>0.70144673388864531</v>
      </c>
      <c r="D13" s="115">
        <v>96</v>
      </c>
      <c r="E13" s="114">
        <v>480</v>
      </c>
      <c r="F13" s="114">
        <v>455</v>
      </c>
      <c r="G13" s="114">
        <v>68</v>
      </c>
      <c r="H13" s="140">
        <v>100</v>
      </c>
      <c r="I13" s="115">
        <v>-4</v>
      </c>
      <c r="J13" s="116">
        <v>-4</v>
      </c>
    </row>
    <row r="14" spans="1:15" s="287" customFormat="1" ht="24.95" customHeight="1" x14ac:dyDescent="0.2">
      <c r="A14" s="193" t="s">
        <v>215</v>
      </c>
      <c r="B14" s="199" t="s">
        <v>137</v>
      </c>
      <c r="C14" s="113">
        <v>4.1136928247844509</v>
      </c>
      <c r="D14" s="115">
        <v>563</v>
      </c>
      <c r="E14" s="114">
        <v>401</v>
      </c>
      <c r="F14" s="114">
        <v>851</v>
      </c>
      <c r="G14" s="114">
        <v>530</v>
      </c>
      <c r="H14" s="140">
        <v>568</v>
      </c>
      <c r="I14" s="115">
        <v>-5</v>
      </c>
      <c r="J14" s="116">
        <v>-0.88028169014084512</v>
      </c>
      <c r="K14" s="110"/>
      <c r="L14" s="110"/>
      <c r="M14" s="110"/>
      <c r="N14" s="110"/>
      <c r="O14" s="110"/>
    </row>
    <row r="15" spans="1:15" s="110" customFormat="1" ht="24.95" customHeight="1" x14ac:dyDescent="0.2">
      <c r="A15" s="193" t="s">
        <v>216</v>
      </c>
      <c r="B15" s="199" t="s">
        <v>217</v>
      </c>
      <c r="C15" s="113">
        <v>1.5051877831360514</v>
      </c>
      <c r="D15" s="115">
        <v>206</v>
      </c>
      <c r="E15" s="114">
        <v>150</v>
      </c>
      <c r="F15" s="114">
        <v>219</v>
      </c>
      <c r="G15" s="114">
        <v>164</v>
      </c>
      <c r="H15" s="140">
        <v>188</v>
      </c>
      <c r="I15" s="115">
        <v>18</v>
      </c>
      <c r="J15" s="116">
        <v>9.5744680851063837</v>
      </c>
    </row>
    <row r="16" spans="1:15" s="287" customFormat="1" ht="24.95" customHeight="1" x14ac:dyDescent="0.2">
      <c r="A16" s="193" t="s">
        <v>218</v>
      </c>
      <c r="B16" s="199" t="s">
        <v>141</v>
      </c>
      <c r="C16" s="113">
        <v>1.2932924156071899</v>
      </c>
      <c r="D16" s="115">
        <v>177</v>
      </c>
      <c r="E16" s="114">
        <v>121</v>
      </c>
      <c r="F16" s="114">
        <v>306</v>
      </c>
      <c r="G16" s="114">
        <v>193</v>
      </c>
      <c r="H16" s="140">
        <v>203</v>
      </c>
      <c r="I16" s="115">
        <v>-26</v>
      </c>
      <c r="J16" s="116">
        <v>-12.807881773399014</v>
      </c>
      <c r="K16" s="110"/>
      <c r="L16" s="110"/>
      <c r="M16" s="110"/>
      <c r="N16" s="110"/>
      <c r="O16" s="110"/>
    </row>
    <row r="17" spans="1:15" s="110" customFormat="1" ht="24.95" customHeight="1" x14ac:dyDescent="0.2">
      <c r="A17" s="193" t="s">
        <v>142</v>
      </c>
      <c r="B17" s="199" t="s">
        <v>220</v>
      </c>
      <c r="C17" s="113">
        <v>1.31521262604121</v>
      </c>
      <c r="D17" s="115">
        <v>180</v>
      </c>
      <c r="E17" s="114">
        <v>130</v>
      </c>
      <c r="F17" s="114">
        <v>326</v>
      </c>
      <c r="G17" s="114">
        <v>173</v>
      </c>
      <c r="H17" s="140">
        <v>177</v>
      </c>
      <c r="I17" s="115">
        <v>3</v>
      </c>
      <c r="J17" s="116">
        <v>1.6949152542372881</v>
      </c>
    </row>
    <row r="18" spans="1:15" s="287" customFormat="1" ht="24.95" customHeight="1" x14ac:dyDescent="0.2">
      <c r="A18" s="201" t="s">
        <v>144</v>
      </c>
      <c r="B18" s="202" t="s">
        <v>145</v>
      </c>
      <c r="C18" s="113">
        <v>3.2222709338009645</v>
      </c>
      <c r="D18" s="115">
        <v>441</v>
      </c>
      <c r="E18" s="114">
        <v>275</v>
      </c>
      <c r="F18" s="114">
        <v>555</v>
      </c>
      <c r="G18" s="114">
        <v>373</v>
      </c>
      <c r="H18" s="140">
        <v>455</v>
      </c>
      <c r="I18" s="115">
        <v>-14</v>
      </c>
      <c r="J18" s="116">
        <v>-3.0769230769230771</v>
      </c>
      <c r="K18" s="110"/>
      <c r="L18" s="110"/>
      <c r="M18" s="110"/>
      <c r="N18" s="110"/>
      <c r="O18" s="110"/>
    </row>
    <row r="19" spans="1:15" s="110" customFormat="1" ht="24.95" customHeight="1" x14ac:dyDescent="0.2">
      <c r="A19" s="193" t="s">
        <v>146</v>
      </c>
      <c r="B19" s="199" t="s">
        <v>147</v>
      </c>
      <c r="C19" s="113">
        <v>15.841005406985241</v>
      </c>
      <c r="D19" s="115">
        <v>2168</v>
      </c>
      <c r="E19" s="114">
        <v>2173</v>
      </c>
      <c r="F19" s="114">
        <v>3061</v>
      </c>
      <c r="G19" s="114">
        <v>1826</v>
      </c>
      <c r="H19" s="140">
        <v>1861</v>
      </c>
      <c r="I19" s="115">
        <v>307</v>
      </c>
      <c r="J19" s="116">
        <v>16.496507254164428</v>
      </c>
    </row>
    <row r="20" spans="1:15" s="287" customFormat="1" ht="24.95" customHeight="1" x14ac:dyDescent="0.2">
      <c r="A20" s="193" t="s">
        <v>148</v>
      </c>
      <c r="B20" s="199" t="s">
        <v>149</v>
      </c>
      <c r="C20" s="113">
        <v>3.3245652491597251</v>
      </c>
      <c r="D20" s="115">
        <v>455</v>
      </c>
      <c r="E20" s="114">
        <v>500</v>
      </c>
      <c r="F20" s="114">
        <v>635</v>
      </c>
      <c r="G20" s="114">
        <v>424</v>
      </c>
      <c r="H20" s="140">
        <v>488</v>
      </c>
      <c r="I20" s="115">
        <v>-33</v>
      </c>
      <c r="J20" s="116">
        <v>-6.7622950819672134</v>
      </c>
      <c r="K20" s="110"/>
      <c r="L20" s="110"/>
      <c r="M20" s="110"/>
      <c r="N20" s="110"/>
      <c r="O20" s="110"/>
    </row>
    <row r="21" spans="1:15" s="110" customFormat="1" ht="24.95" customHeight="1" x14ac:dyDescent="0.2">
      <c r="A21" s="201" t="s">
        <v>150</v>
      </c>
      <c r="B21" s="202" t="s">
        <v>151</v>
      </c>
      <c r="C21" s="113">
        <v>5.4654391348823612</v>
      </c>
      <c r="D21" s="115">
        <v>748</v>
      </c>
      <c r="E21" s="114">
        <v>1079</v>
      </c>
      <c r="F21" s="114">
        <v>1081</v>
      </c>
      <c r="G21" s="114">
        <v>1000</v>
      </c>
      <c r="H21" s="140">
        <v>774</v>
      </c>
      <c r="I21" s="115">
        <v>-26</v>
      </c>
      <c r="J21" s="116">
        <v>-3.3591731266149871</v>
      </c>
    </row>
    <row r="22" spans="1:15" s="110" customFormat="1" ht="24.95" customHeight="1" x14ac:dyDescent="0.2">
      <c r="A22" s="201" t="s">
        <v>152</v>
      </c>
      <c r="B22" s="199" t="s">
        <v>153</v>
      </c>
      <c r="C22" s="113">
        <v>5.830775975449364</v>
      </c>
      <c r="D22" s="115">
        <v>798</v>
      </c>
      <c r="E22" s="114">
        <v>530</v>
      </c>
      <c r="F22" s="114">
        <v>776</v>
      </c>
      <c r="G22" s="114">
        <v>541</v>
      </c>
      <c r="H22" s="140">
        <v>650</v>
      </c>
      <c r="I22" s="115">
        <v>148</v>
      </c>
      <c r="J22" s="116">
        <v>22.76923076923077</v>
      </c>
    </row>
    <row r="23" spans="1:15" s="110" customFormat="1" ht="24.95" customHeight="1" x14ac:dyDescent="0.2">
      <c r="A23" s="193" t="s">
        <v>154</v>
      </c>
      <c r="B23" s="199" t="s">
        <v>155</v>
      </c>
      <c r="C23" s="113">
        <v>2.8788543036679819</v>
      </c>
      <c r="D23" s="115">
        <v>394</v>
      </c>
      <c r="E23" s="114">
        <v>324</v>
      </c>
      <c r="F23" s="114">
        <v>593</v>
      </c>
      <c r="G23" s="114">
        <v>273</v>
      </c>
      <c r="H23" s="140">
        <v>329</v>
      </c>
      <c r="I23" s="115">
        <v>65</v>
      </c>
      <c r="J23" s="116">
        <v>19.756838905775076</v>
      </c>
    </row>
    <row r="24" spans="1:15" s="110" customFormat="1" ht="24.95" customHeight="1" x14ac:dyDescent="0.2">
      <c r="A24" s="193" t="s">
        <v>156</v>
      </c>
      <c r="B24" s="199" t="s">
        <v>221</v>
      </c>
      <c r="C24" s="113">
        <v>9.038433435627649</v>
      </c>
      <c r="D24" s="115">
        <v>1237</v>
      </c>
      <c r="E24" s="114">
        <v>841</v>
      </c>
      <c r="F24" s="114">
        <v>1363</v>
      </c>
      <c r="G24" s="114">
        <v>921</v>
      </c>
      <c r="H24" s="140">
        <v>1211</v>
      </c>
      <c r="I24" s="115">
        <v>26</v>
      </c>
      <c r="J24" s="116">
        <v>2.1469859620148637</v>
      </c>
    </row>
    <row r="25" spans="1:15" s="110" customFormat="1" ht="24.95" customHeight="1" x14ac:dyDescent="0.2">
      <c r="A25" s="193" t="s">
        <v>222</v>
      </c>
      <c r="B25" s="204" t="s">
        <v>159</v>
      </c>
      <c r="C25" s="113">
        <v>6.086511763846266</v>
      </c>
      <c r="D25" s="115">
        <v>833</v>
      </c>
      <c r="E25" s="114">
        <v>714</v>
      </c>
      <c r="F25" s="114">
        <v>959</v>
      </c>
      <c r="G25" s="114">
        <v>888</v>
      </c>
      <c r="H25" s="140">
        <v>873</v>
      </c>
      <c r="I25" s="115">
        <v>-40</v>
      </c>
      <c r="J25" s="116">
        <v>-4.5819014891179837</v>
      </c>
    </row>
    <row r="26" spans="1:15" s="110" customFormat="1" ht="24.95" customHeight="1" x14ac:dyDescent="0.2">
      <c r="A26" s="201">
        <v>782.78300000000002</v>
      </c>
      <c r="B26" s="203" t="s">
        <v>160</v>
      </c>
      <c r="C26" s="113">
        <v>13.583223732281164</v>
      </c>
      <c r="D26" s="115">
        <v>1859</v>
      </c>
      <c r="E26" s="114">
        <v>1188</v>
      </c>
      <c r="F26" s="114">
        <v>1584</v>
      </c>
      <c r="G26" s="114">
        <v>1497</v>
      </c>
      <c r="H26" s="140">
        <v>1933</v>
      </c>
      <c r="I26" s="115">
        <v>-74</v>
      </c>
      <c r="J26" s="116">
        <v>-3.8282462493533367</v>
      </c>
    </row>
    <row r="27" spans="1:15" s="110" customFormat="1" ht="24.95" customHeight="1" x14ac:dyDescent="0.2">
      <c r="A27" s="193" t="s">
        <v>161</v>
      </c>
      <c r="B27" s="199" t="s">
        <v>162</v>
      </c>
      <c r="C27" s="113">
        <v>4.9612742948998978</v>
      </c>
      <c r="D27" s="115">
        <v>679</v>
      </c>
      <c r="E27" s="114">
        <v>695</v>
      </c>
      <c r="F27" s="114">
        <v>1047</v>
      </c>
      <c r="G27" s="114">
        <v>559</v>
      </c>
      <c r="H27" s="140">
        <v>531</v>
      </c>
      <c r="I27" s="115">
        <v>148</v>
      </c>
      <c r="J27" s="116">
        <v>27.871939736346516</v>
      </c>
    </row>
    <row r="28" spans="1:15" s="110" customFormat="1" ht="24.95" customHeight="1" x14ac:dyDescent="0.2">
      <c r="A28" s="193" t="s">
        <v>163</v>
      </c>
      <c r="B28" s="199" t="s">
        <v>164</v>
      </c>
      <c r="C28" s="113">
        <v>5.0927955575040187</v>
      </c>
      <c r="D28" s="115">
        <v>697</v>
      </c>
      <c r="E28" s="114">
        <v>882</v>
      </c>
      <c r="F28" s="114">
        <v>942</v>
      </c>
      <c r="G28" s="114">
        <v>645</v>
      </c>
      <c r="H28" s="140">
        <v>658</v>
      </c>
      <c r="I28" s="115">
        <v>39</v>
      </c>
      <c r="J28" s="116">
        <v>5.9270516717325226</v>
      </c>
    </row>
    <row r="29" spans="1:15" s="110" customFormat="1" ht="24.95" customHeight="1" x14ac:dyDescent="0.2">
      <c r="A29" s="193">
        <v>86</v>
      </c>
      <c r="B29" s="199" t="s">
        <v>165</v>
      </c>
      <c r="C29" s="113">
        <v>8.8119245944761069</v>
      </c>
      <c r="D29" s="115">
        <v>1206</v>
      </c>
      <c r="E29" s="114">
        <v>1428</v>
      </c>
      <c r="F29" s="114">
        <v>1657</v>
      </c>
      <c r="G29" s="114">
        <v>987</v>
      </c>
      <c r="H29" s="140">
        <v>1477</v>
      </c>
      <c r="I29" s="115">
        <v>-271</v>
      </c>
      <c r="J29" s="116">
        <v>-18.348002708192283</v>
      </c>
    </row>
    <row r="30" spans="1:15" s="110" customFormat="1" ht="24.95" customHeight="1" x14ac:dyDescent="0.2">
      <c r="A30" s="193">
        <v>87.88</v>
      </c>
      <c r="B30" s="204" t="s">
        <v>166</v>
      </c>
      <c r="C30" s="113">
        <v>5.8819231331287449</v>
      </c>
      <c r="D30" s="115">
        <v>805</v>
      </c>
      <c r="E30" s="114">
        <v>743</v>
      </c>
      <c r="F30" s="114">
        <v>1238</v>
      </c>
      <c r="G30" s="114">
        <v>668</v>
      </c>
      <c r="H30" s="140">
        <v>660</v>
      </c>
      <c r="I30" s="115">
        <v>145</v>
      </c>
      <c r="J30" s="116">
        <v>21.969696969696969</v>
      </c>
    </row>
    <row r="31" spans="1:15" s="110" customFormat="1" ht="24.95" customHeight="1" x14ac:dyDescent="0.2">
      <c r="A31" s="193" t="s">
        <v>167</v>
      </c>
      <c r="B31" s="199" t="s">
        <v>168</v>
      </c>
      <c r="C31" s="113">
        <v>4.7201519801256762</v>
      </c>
      <c r="D31" s="115">
        <v>646</v>
      </c>
      <c r="E31" s="114">
        <v>630</v>
      </c>
      <c r="F31" s="114">
        <v>878</v>
      </c>
      <c r="G31" s="114">
        <v>554</v>
      </c>
      <c r="H31" s="140">
        <v>595</v>
      </c>
      <c r="I31" s="115">
        <v>51</v>
      </c>
      <c r="J31" s="116">
        <v>8.5714285714285712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0.44571094549174339</v>
      </c>
      <c r="D34" s="115">
        <v>61</v>
      </c>
      <c r="E34" s="114">
        <v>40</v>
      </c>
      <c r="F34" s="114">
        <v>98</v>
      </c>
      <c r="G34" s="114">
        <v>63</v>
      </c>
      <c r="H34" s="140">
        <v>54</v>
      </c>
      <c r="I34" s="115">
        <v>7</v>
      </c>
      <c r="J34" s="116">
        <v>12.962962962962964</v>
      </c>
    </row>
    <row r="35" spans="1:10" s="110" customFormat="1" ht="24.95" customHeight="1" x14ac:dyDescent="0.2">
      <c r="A35" s="292" t="s">
        <v>171</v>
      </c>
      <c r="B35" s="293" t="s">
        <v>172</v>
      </c>
      <c r="C35" s="113">
        <v>8.037410492474061</v>
      </c>
      <c r="D35" s="115">
        <v>1100</v>
      </c>
      <c r="E35" s="114">
        <v>1156</v>
      </c>
      <c r="F35" s="114">
        <v>1861</v>
      </c>
      <c r="G35" s="114">
        <v>971</v>
      </c>
      <c r="H35" s="140">
        <v>1123</v>
      </c>
      <c r="I35" s="115">
        <v>-23</v>
      </c>
      <c r="J35" s="116">
        <v>-2.048085485307213</v>
      </c>
    </row>
    <row r="36" spans="1:10" s="110" customFormat="1" ht="24.95" customHeight="1" x14ac:dyDescent="0.2">
      <c r="A36" s="294" t="s">
        <v>173</v>
      </c>
      <c r="B36" s="295" t="s">
        <v>174</v>
      </c>
      <c r="C36" s="125">
        <v>91.516878562034194</v>
      </c>
      <c r="D36" s="143">
        <v>12525</v>
      </c>
      <c r="E36" s="144">
        <v>11727</v>
      </c>
      <c r="F36" s="144">
        <v>15814</v>
      </c>
      <c r="G36" s="144">
        <v>10783</v>
      </c>
      <c r="H36" s="145">
        <v>12040</v>
      </c>
      <c r="I36" s="143">
        <v>485</v>
      </c>
      <c r="J36" s="146">
        <v>4.0282392026578071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13686</v>
      </c>
      <c r="F11" s="264">
        <v>12923</v>
      </c>
      <c r="G11" s="264">
        <v>17773</v>
      </c>
      <c r="H11" s="264">
        <v>11817</v>
      </c>
      <c r="I11" s="265">
        <v>13217</v>
      </c>
      <c r="J11" s="263">
        <v>469</v>
      </c>
      <c r="K11" s="266">
        <v>3.5484603162593631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31.221686394856057</v>
      </c>
      <c r="E13" s="115">
        <v>4273</v>
      </c>
      <c r="F13" s="114">
        <v>3817</v>
      </c>
      <c r="G13" s="114">
        <v>4591</v>
      </c>
      <c r="H13" s="114">
        <v>3632</v>
      </c>
      <c r="I13" s="140">
        <v>3815</v>
      </c>
      <c r="J13" s="115">
        <v>458</v>
      </c>
      <c r="K13" s="116">
        <v>12.00524246395806</v>
      </c>
    </row>
    <row r="14" spans="1:15" ht="15.95" customHeight="1" x14ac:dyDescent="0.2">
      <c r="A14" s="306" t="s">
        <v>230</v>
      </c>
      <c r="B14" s="307"/>
      <c r="C14" s="308"/>
      <c r="D14" s="113">
        <v>43.285108870378487</v>
      </c>
      <c r="E14" s="115">
        <v>5924</v>
      </c>
      <c r="F14" s="114">
        <v>5740</v>
      </c>
      <c r="G14" s="114">
        <v>9291</v>
      </c>
      <c r="H14" s="114">
        <v>5321</v>
      </c>
      <c r="I14" s="140">
        <v>6088</v>
      </c>
      <c r="J14" s="115">
        <v>-164</v>
      </c>
      <c r="K14" s="116">
        <v>-2.6938239159001314</v>
      </c>
    </row>
    <row r="15" spans="1:15" ht="15.95" customHeight="1" x14ac:dyDescent="0.2">
      <c r="A15" s="306" t="s">
        <v>231</v>
      </c>
      <c r="B15" s="307"/>
      <c r="C15" s="308"/>
      <c r="D15" s="113">
        <v>10.287885430366797</v>
      </c>
      <c r="E15" s="115">
        <v>1408</v>
      </c>
      <c r="F15" s="114">
        <v>1306</v>
      </c>
      <c r="G15" s="114">
        <v>1737</v>
      </c>
      <c r="H15" s="114">
        <v>1121</v>
      </c>
      <c r="I15" s="140">
        <v>1392</v>
      </c>
      <c r="J15" s="115">
        <v>16</v>
      </c>
      <c r="K15" s="116">
        <v>1.1494252873563218</v>
      </c>
    </row>
    <row r="16" spans="1:15" ht="15.95" customHeight="1" x14ac:dyDescent="0.2">
      <c r="A16" s="306" t="s">
        <v>232</v>
      </c>
      <c r="B16" s="307"/>
      <c r="C16" s="308"/>
      <c r="D16" s="113">
        <v>14.971503726435774</v>
      </c>
      <c r="E16" s="115">
        <v>2049</v>
      </c>
      <c r="F16" s="114">
        <v>2028</v>
      </c>
      <c r="G16" s="114">
        <v>2056</v>
      </c>
      <c r="H16" s="114">
        <v>1714</v>
      </c>
      <c r="I16" s="140">
        <v>1893</v>
      </c>
      <c r="J16" s="115">
        <v>156</v>
      </c>
      <c r="K16" s="116">
        <v>8.2408874801901746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1.3371328364752302</v>
      </c>
      <c r="E18" s="115">
        <v>183</v>
      </c>
      <c r="F18" s="114">
        <v>67</v>
      </c>
      <c r="G18" s="114">
        <v>173</v>
      </c>
      <c r="H18" s="114">
        <v>115</v>
      </c>
      <c r="I18" s="140">
        <v>157</v>
      </c>
      <c r="J18" s="115">
        <v>26</v>
      </c>
      <c r="K18" s="116">
        <v>16.560509554140129</v>
      </c>
    </row>
    <row r="19" spans="1:11" ht="14.1" customHeight="1" x14ac:dyDescent="0.2">
      <c r="A19" s="306" t="s">
        <v>235</v>
      </c>
      <c r="B19" s="307" t="s">
        <v>236</v>
      </c>
      <c r="C19" s="308"/>
      <c r="D19" s="113">
        <v>1.1544644161917288</v>
      </c>
      <c r="E19" s="115">
        <v>158</v>
      </c>
      <c r="F19" s="114">
        <v>43</v>
      </c>
      <c r="G19" s="114">
        <v>105</v>
      </c>
      <c r="H19" s="114">
        <v>87</v>
      </c>
      <c r="I19" s="140">
        <v>128</v>
      </c>
      <c r="J19" s="115">
        <v>30</v>
      </c>
      <c r="K19" s="116">
        <v>23.4375</v>
      </c>
    </row>
    <row r="20" spans="1:11" ht="14.1" customHeight="1" x14ac:dyDescent="0.2">
      <c r="A20" s="306">
        <v>12</v>
      </c>
      <c r="B20" s="307" t="s">
        <v>237</v>
      </c>
      <c r="C20" s="308"/>
      <c r="D20" s="113">
        <v>0.79643431243606611</v>
      </c>
      <c r="E20" s="115">
        <v>109</v>
      </c>
      <c r="F20" s="114">
        <v>63</v>
      </c>
      <c r="G20" s="114">
        <v>143</v>
      </c>
      <c r="H20" s="114">
        <v>92</v>
      </c>
      <c r="I20" s="140">
        <v>99</v>
      </c>
      <c r="J20" s="115">
        <v>10</v>
      </c>
      <c r="K20" s="116">
        <v>10.1010101010101</v>
      </c>
    </row>
    <row r="21" spans="1:11" ht="14.1" customHeight="1" x14ac:dyDescent="0.2">
      <c r="A21" s="306">
        <v>21</v>
      </c>
      <c r="B21" s="307" t="s">
        <v>238</v>
      </c>
      <c r="C21" s="308"/>
      <c r="D21" s="113">
        <v>0.72336694432266546</v>
      </c>
      <c r="E21" s="115">
        <v>99</v>
      </c>
      <c r="F21" s="114">
        <v>89</v>
      </c>
      <c r="G21" s="114">
        <v>98</v>
      </c>
      <c r="H21" s="114">
        <v>108</v>
      </c>
      <c r="I21" s="140">
        <v>132</v>
      </c>
      <c r="J21" s="115">
        <v>-33</v>
      </c>
      <c r="K21" s="116">
        <v>-25</v>
      </c>
    </row>
    <row r="22" spans="1:11" ht="14.1" customHeight="1" x14ac:dyDescent="0.2">
      <c r="A22" s="306">
        <v>22</v>
      </c>
      <c r="B22" s="307" t="s">
        <v>239</v>
      </c>
      <c r="C22" s="308"/>
      <c r="D22" s="113">
        <v>1.2567587315504896</v>
      </c>
      <c r="E22" s="115">
        <v>172</v>
      </c>
      <c r="F22" s="114">
        <v>72</v>
      </c>
      <c r="G22" s="114">
        <v>221</v>
      </c>
      <c r="H22" s="114">
        <v>86</v>
      </c>
      <c r="I22" s="140">
        <v>125</v>
      </c>
      <c r="J22" s="115">
        <v>47</v>
      </c>
      <c r="K22" s="116">
        <v>37.6</v>
      </c>
    </row>
    <row r="23" spans="1:11" ht="14.1" customHeight="1" x14ac:dyDescent="0.2">
      <c r="A23" s="306">
        <v>23</v>
      </c>
      <c r="B23" s="307" t="s">
        <v>240</v>
      </c>
      <c r="C23" s="308"/>
      <c r="D23" s="113">
        <v>0.52608505041648401</v>
      </c>
      <c r="E23" s="115">
        <v>72</v>
      </c>
      <c r="F23" s="114">
        <v>56</v>
      </c>
      <c r="G23" s="114">
        <v>124</v>
      </c>
      <c r="H23" s="114">
        <v>70</v>
      </c>
      <c r="I23" s="140">
        <v>89</v>
      </c>
      <c r="J23" s="115">
        <v>-17</v>
      </c>
      <c r="K23" s="116">
        <v>-19.101123595505619</v>
      </c>
    </row>
    <row r="24" spans="1:11" ht="14.1" customHeight="1" x14ac:dyDescent="0.2">
      <c r="A24" s="306">
        <v>24</v>
      </c>
      <c r="B24" s="307" t="s">
        <v>241</v>
      </c>
      <c r="C24" s="308"/>
      <c r="D24" s="113">
        <v>1.1836913634370889</v>
      </c>
      <c r="E24" s="115">
        <v>162</v>
      </c>
      <c r="F24" s="114">
        <v>112</v>
      </c>
      <c r="G24" s="114">
        <v>242</v>
      </c>
      <c r="H24" s="114">
        <v>186</v>
      </c>
      <c r="I24" s="140">
        <v>232</v>
      </c>
      <c r="J24" s="115">
        <v>-70</v>
      </c>
      <c r="K24" s="116">
        <v>-30.172413793103448</v>
      </c>
    </row>
    <row r="25" spans="1:11" ht="14.1" customHeight="1" x14ac:dyDescent="0.2">
      <c r="A25" s="306">
        <v>25</v>
      </c>
      <c r="B25" s="307" t="s">
        <v>242</v>
      </c>
      <c r="C25" s="308"/>
      <c r="D25" s="113">
        <v>1.8632178868917142</v>
      </c>
      <c r="E25" s="115">
        <v>255</v>
      </c>
      <c r="F25" s="114">
        <v>187</v>
      </c>
      <c r="G25" s="114">
        <v>292</v>
      </c>
      <c r="H25" s="114">
        <v>224</v>
      </c>
      <c r="I25" s="140">
        <v>311</v>
      </c>
      <c r="J25" s="115">
        <v>-56</v>
      </c>
      <c r="K25" s="116">
        <v>-18.006430868167204</v>
      </c>
    </row>
    <row r="26" spans="1:11" ht="14.1" customHeight="1" x14ac:dyDescent="0.2">
      <c r="A26" s="306">
        <v>26</v>
      </c>
      <c r="B26" s="307" t="s">
        <v>243</v>
      </c>
      <c r="C26" s="308"/>
      <c r="D26" s="113">
        <v>1.5709484144381118</v>
      </c>
      <c r="E26" s="115">
        <v>215</v>
      </c>
      <c r="F26" s="114">
        <v>280</v>
      </c>
      <c r="G26" s="114">
        <v>511</v>
      </c>
      <c r="H26" s="114">
        <v>168</v>
      </c>
      <c r="I26" s="140">
        <v>273</v>
      </c>
      <c r="J26" s="115">
        <v>-58</v>
      </c>
      <c r="K26" s="116">
        <v>-21.245421245421245</v>
      </c>
    </row>
    <row r="27" spans="1:11" ht="14.1" customHeight="1" x14ac:dyDescent="0.2">
      <c r="A27" s="306">
        <v>27</v>
      </c>
      <c r="B27" s="307" t="s">
        <v>244</v>
      </c>
      <c r="C27" s="308"/>
      <c r="D27" s="113">
        <v>0.92064883822884702</v>
      </c>
      <c r="E27" s="115">
        <v>126</v>
      </c>
      <c r="F27" s="114">
        <v>99</v>
      </c>
      <c r="G27" s="114">
        <v>152</v>
      </c>
      <c r="H27" s="114">
        <v>104</v>
      </c>
      <c r="I27" s="140">
        <v>141</v>
      </c>
      <c r="J27" s="115">
        <v>-15</v>
      </c>
      <c r="K27" s="116">
        <v>-10.638297872340425</v>
      </c>
    </row>
    <row r="28" spans="1:11" ht="14.1" customHeight="1" x14ac:dyDescent="0.2">
      <c r="A28" s="306">
        <v>28</v>
      </c>
      <c r="B28" s="307" t="s">
        <v>245</v>
      </c>
      <c r="C28" s="308"/>
      <c r="D28" s="113">
        <v>0.12421452579278094</v>
      </c>
      <c r="E28" s="115">
        <v>17</v>
      </c>
      <c r="F28" s="114">
        <v>18</v>
      </c>
      <c r="G28" s="114">
        <v>32</v>
      </c>
      <c r="H28" s="114">
        <v>20</v>
      </c>
      <c r="I28" s="140">
        <v>22</v>
      </c>
      <c r="J28" s="115">
        <v>-5</v>
      </c>
      <c r="K28" s="116">
        <v>-22.727272727272727</v>
      </c>
    </row>
    <row r="29" spans="1:11" ht="14.1" customHeight="1" x14ac:dyDescent="0.2">
      <c r="A29" s="306">
        <v>29</v>
      </c>
      <c r="B29" s="307" t="s">
        <v>246</v>
      </c>
      <c r="C29" s="308"/>
      <c r="D29" s="113">
        <v>7.1679088119245948</v>
      </c>
      <c r="E29" s="115">
        <v>981</v>
      </c>
      <c r="F29" s="114">
        <v>682</v>
      </c>
      <c r="G29" s="114">
        <v>738</v>
      </c>
      <c r="H29" s="114">
        <v>710</v>
      </c>
      <c r="I29" s="140">
        <v>930</v>
      </c>
      <c r="J29" s="115">
        <v>51</v>
      </c>
      <c r="K29" s="116">
        <v>5.4838709677419351</v>
      </c>
    </row>
    <row r="30" spans="1:11" ht="14.1" customHeight="1" x14ac:dyDescent="0.2">
      <c r="A30" s="306" t="s">
        <v>247</v>
      </c>
      <c r="B30" s="307" t="s">
        <v>248</v>
      </c>
      <c r="C30" s="308"/>
      <c r="D30" s="113">
        <v>5.2097033464854592</v>
      </c>
      <c r="E30" s="115">
        <v>713</v>
      </c>
      <c r="F30" s="114">
        <v>347</v>
      </c>
      <c r="G30" s="114" t="s">
        <v>513</v>
      </c>
      <c r="H30" s="114">
        <v>388</v>
      </c>
      <c r="I30" s="140">
        <v>678</v>
      </c>
      <c r="J30" s="115">
        <v>35</v>
      </c>
      <c r="K30" s="116">
        <v>5.1622418879056049</v>
      </c>
    </row>
    <row r="31" spans="1:11" ht="14.1" customHeight="1" x14ac:dyDescent="0.2">
      <c r="A31" s="306" t="s">
        <v>249</v>
      </c>
      <c r="B31" s="307" t="s">
        <v>250</v>
      </c>
      <c r="C31" s="308"/>
      <c r="D31" s="113" t="s">
        <v>513</v>
      </c>
      <c r="E31" s="115" t="s">
        <v>513</v>
      </c>
      <c r="F31" s="114" t="s">
        <v>513</v>
      </c>
      <c r="G31" s="114">
        <v>386</v>
      </c>
      <c r="H31" s="114">
        <v>322</v>
      </c>
      <c r="I31" s="140">
        <v>252</v>
      </c>
      <c r="J31" s="115" t="s">
        <v>513</v>
      </c>
      <c r="K31" s="116" t="s">
        <v>513</v>
      </c>
    </row>
    <row r="32" spans="1:11" ht="14.1" customHeight="1" x14ac:dyDescent="0.2">
      <c r="A32" s="306">
        <v>31</v>
      </c>
      <c r="B32" s="307" t="s">
        <v>251</v>
      </c>
      <c r="C32" s="308"/>
      <c r="D32" s="113">
        <v>1.0667835744556482</v>
      </c>
      <c r="E32" s="115">
        <v>146</v>
      </c>
      <c r="F32" s="114">
        <v>128</v>
      </c>
      <c r="G32" s="114">
        <v>147</v>
      </c>
      <c r="H32" s="114">
        <v>120</v>
      </c>
      <c r="I32" s="140">
        <v>122</v>
      </c>
      <c r="J32" s="115">
        <v>24</v>
      </c>
      <c r="K32" s="116">
        <v>19.672131147540984</v>
      </c>
    </row>
    <row r="33" spans="1:11" ht="14.1" customHeight="1" x14ac:dyDescent="0.2">
      <c r="A33" s="306">
        <v>32</v>
      </c>
      <c r="B33" s="307" t="s">
        <v>252</v>
      </c>
      <c r="C33" s="308"/>
      <c r="D33" s="113">
        <v>1.4905743095133712</v>
      </c>
      <c r="E33" s="115">
        <v>204</v>
      </c>
      <c r="F33" s="114">
        <v>165</v>
      </c>
      <c r="G33" s="114">
        <v>225</v>
      </c>
      <c r="H33" s="114">
        <v>195</v>
      </c>
      <c r="I33" s="140">
        <v>192</v>
      </c>
      <c r="J33" s="115">
        <v>12</v>
      </c>
      <c r="K33" s="116">
        <v>6.25</v>
      </c>
    </row>
    <row r="34" spans="1:11" ht="14.1" customHeight="1" x14ac:dyDescent="0.2">
      <c r="A34" s="306">
        <v>33</v>
      </c>
      <c r="B34" s="307" t="s">
        <v>253</v>
      </c>
      <c r="C34" s="308"/>
      <c r="D34" s="113">
        <v>0.78912757562472602</v>
      </c>
      <c r="E34" s="115">
        <v>108</v>
      </c>
      <c r="F34" s="114">
        <v>54</v>
      </c>
      <c r="G34" s="114">
        <v>176</v>
      </c>
      <c r="H34" s="114">
        <v>103</v>
      </c>
      <c r="I34" s="140">
        <v>95</v>
      </c>
      <c r="J34" s="115">
        <v>13</v>
      </c>
      <c r="K34" s="116">
        <v>13.684210526315789</v>
      </c>
    </row>
    <row r="35" spans="1:11" ht="14.1" customHeight="1" x14ac:dyDescent="0.2">
      <c r="A35" s="306">
        <v>34</v>
      </c>
      <c r="B35" s="307" t="s">
        <v>254</v>
      </c>
      <c r="C35" s="308"/>
      <c r="D35" s="113">
        <v>1.6659359929855326</v>
      </c>
      <c r="E35" s="115">
        <v>228</v>
      </c>
      <c r="F35" s="114">
        <v>156</v>
      </c>
      <c r="G35" s="114">
        <v>226</v>
      </c>
      <c r="H35" s="114">
        <v>129</v>
      </c>
      <c r="I35" s="140">
        <v>232</v>
      </c>
      <c r="J35" s="115">
        <v>-4</v>
      </c>
      <c r="K35" s="116">
        <v>-1.7241379310344827</v>
      </c>
    </row>
    <row r="36" spans="1:11" ht="14.1" customHeight="1" x14ac:dyDescent="0.2">
      <c r="A36" s="306">
        <v>41</v>
      </c>
      <c r="B36" s="307" t="s">
        <v>255</v>
      </c>
      <c r="C36" s="308"/>
      <c r="D36" s="113">
        <v>0.86219494373812655</v>
      </c>
      <c r="E36" s="115">
        <v>118</v>
      </c>
      <c r="F36" s="114">
        <v>118</v>
      </c>
      <c r="G36" s="114">
        <v>145</v>
      </c>
      <c r="H36" s="114">
        <v>115</v>
      </c>
      <c r="I36" s="140">
        <v>119</v>
      </c>
      <c r="J36" s="115">
        <v>-1</v>
      </c>
      <c r="K36" s="116">
        <v>-0.84033613445378152</v>
      </c>
    </row>
    <row r="37" spans="1:11" ht="14.1" customHeight="1" x14ac:dyDescent="0.2">
      <c r="A37" s="306">
        <v>42</v>
      </c>
      <c r="B37" s="307" t="s">
        <v>256</v>
      </c>
      <c r="C37" s="308"/>
      <c r="D37" s="113">
        <v>7.306736811340056E-2</v>
      </c>
      <c r="E37" s="115">
        <v>10</v>
      </c>
      <c r="F37" s="114">
        <v>17</v>
      </c>
      <c r="G37" s="114" t="s">
        <v>513</v>
      </c>
      <c r="H37" s="114">
        <v>16</v>
      </c>
      <c r="I37" s="140">
        <v>18</v>
      </c>
      <c r="J37" s="115">
        <v>-8</v>
      </c>
      <c r="K37" s="116">
        <v>-44.444444444444443</v>
      </c>
    </row>
    <row r="38" spans="1:11" ht="14.1" customHeight="1" x14ac:dyDescent="0.2">
      <c r="A38" s="306">
        <v>43</v>
      </c>
      <c r="B38" s="307" t="s">
        <v>257</v>
      </c>
      <c r="C38" s="308"/>
      <c r="D38" s="113">
        <v>3.8433435627648693</v>
      </c>
      <c r="E38" s="115">
        <v>526</v>
      </c>
      <c r="F38" s="114">
        <v>344</v>
      </c>
      <c r="G38" s="114">
        <v>662</v>
      </c>
      <c r="H38" s="114">
        <v>332</v>
      </c>
      <c r="I38" s="140">
        <v>422</v>
      </c>
      <c r="J38" s="115">
        <v>104</v>
      </c>
      <c r="K38" s="116">
        <v>24.644549763033176</v>
      </c>
    </row>
    <row r="39" spans="1:11" ht="14.1" customHeight="1" x14ac:dyDescent="0.2">
      <c r="A39" s="306">
        <v>51</v>
      </c>
      <c r="B39" s="307" t="s">
        <v>258</v>
      </c>
      <c r="C39" s="308"/>
      <c r="D39" s="113">
        <v>11.500803741049248</v>
      </c>
      <c r="E39" s="115">
        <v>1574</v>
      </c>
      <c r="F39" s="114">
        <v>1575</v>
      </c>
      <c r="G39" s="114">
        <v>2000</v>
      </c>
      <c r="H39" s="114">
        <v>1369</v>
      </c>
      <c r="I39" s="140">
        <v>1191</v>
      </c>
      <c r="J39" s="115">
        <v>383</v>
      </c>
      <c r="K39" s="116">
        <v>32.157850545759864</v>
      </c>
    </row>
    <row r="40" spans="1:11" ht="14.1" customHeight="1" x14ac:dyDescent="0.2">
      <c r="A40" s="306" t="s">
        <v>259</v>
      </c>
      <c r="B40" s="307" t="s">
        <v>260</v>
      </c>
      <c r="C40" s="308"/>
      <c r="D40" s="113">
        <v>11.215841005406984</v>
      </c>
      <c r="E40" s="115">
        <v>1535</v>
      </c>
      <c r="F40" s="114">
        <v>1553</v>
      </c>
      <c r="G40" s="114">
        <v>1933</v>
      </c>
      <c r="H40" s="114">
        <v>1313</v>
      </c>
      <c r="I40" s="140">
        <v>1148</v>
      </c>
      <c r="J40" s="115">
        <v>387</v>
      </c>
      <c r="K40" s="116">
        <v>33.710801393728225</v>
      </c>
    </row>
    <row r="41" spans="1:11" ht="14.1" customHeight="1" x14ac:dyDescent="0.2">
      <c r="A41" s="306"/>
      <c r="B41" s="307" t="s">
        <v>261</v>
      </c>
      <c r="C41" s="308"/>
      <c r="D41" s="113">
        <v>10.346339324857519</v>
      </c>
      <c r="E41" s="115">
        <v>1416</v>
      </c>
      <c r="F41" s="114">
        <v>1385</v>
      </c>
      <c r="G41" s="114">
        <v>1760</v>
      </c>
      <c r="H41" s="114">
        <v>1228</v>
      </c>
      <c r="I41" s="140">
        <v>1060</v>
      </c>
      <c r="J41" s="115">
        <v>356</v>
      </c>
      <c r="K41" s="116">
        <v>33.584905660377359</v>
      </c>
    </row>
    <row r="42" spans="1:11" ht="14.1" customHeight="1" x14ac:dyDescent="0.2">
      <c r="A42" s="306">
        <v>52</v>
      </c>
      <c r="B42" s="307" t="s">
        <v>262</v>
      </c>
      <c r="C42" s="308"/>
      <c r="D42" s="113">
        <v>2.1262604120999562</v>
      </c>
      <c r="E42" s="115">
        <v>291</v>
      </c>
      <c r="F42" s="114">
        <v>284</v>
      </c>
      <c r="G42" s="114">
        <v>380</v>
      </c>
      <c r="H42" s="114">
        <v>323</v>
      </c>
      <c r="I42" s="140">
        <v>388</v>
      </c>
      <c r="J42" s="115">
        <v>-97</v>
      </c>
      <c r="K42" s="116">
        <v>-25</v>
      </c>
    </row>
    <row r="43" spans="1:11" ht="14.1" customHeight="1" x14ac:dyDescent="0.2">
      <c r="A43" s="306" t="s">
        <v>263</v>
      </c>
      <c r="B43" s="307" t="s">
        <v>264</v>
      </c>
      <c r="C43" s="308"/>
      <c r="D43" s="113">
        <v>1.9289785181937746</v>
      </c>
      <c r="E43" s="115">
        <v>264</v>
      </c>
      <c r="F43" s="114">
        <v>260</v>
      </c>
      <c r="G43" s="114">
        <v>344</v>
      </c>
      <c r="H43" s="114">
        <v>282</v>
      </c>
      <c r="I43" s="140">
        <v>347</v>
      </c>
      <c r="J43" s="115">
        <v>-83</v>
      </c>
      <c r="K43" s="116">
        <v>-23.919308357348704</v>
      </c>
    </row>
    <row r="44" spans="1:11" ht="14.1" customHeight="1" x14ac:dyDescent="0.2">
      <c r="A44" s="306">
        <v>53</v>
      </c>
      <c r="B44" s="307" t="s">
        <v>265</v>
      </c>
      <c r="C44" s="308"/>
      <c r="D44" s="113">
        <v>0.96448925909688732</v>
      </c>
      <c r="E44" s="115">
        <v>132</v>
      </c>
      <c r="F44" s="114">
        <v>139</v>
      </c>
      <c r="G44" s="114">
        <v>151</v>
      </c>
      <c r="H44" s="114">
        <v>135</v>
      </c>
      <c r="I44" s="140">
        <v>137</v>
      </c>
      <c r="J44" s="115">
        <v>-5</v>
      </c>
      <c r="K44" s="116">
        <v>-3.6496350364963503</v>
      </c>
    </row>
    <row r="45" spans="1:11" ht="14.1" customHeight="1" x14ac:dyDescent="0.2">
      <c r="A45" s="306" t="s">
        <v>266</v>
      </c>
      <c r="B45" s="307" t="s">
        <v>267</v>
      </c>
      <c r="C45" s="308"/>
      <c r="D45" s="113">
        <v>0.89142189098348679</v>
      </c>
      <c r="E45" s="115">
        <v>122</v>
      </c>
      <c r="F45" s="114">
        <v>127</v>
      </c>
      <c r="G45" s="114">
        <v>138</v>
      </c>
      <c r="H45" s="114">
        <v>130</v>
      </c>
      <c r="I45" s="140">
        <v>125</v>
      </c>
      <c r="J45" s="115">
        <v>-3</v>
      </c>
      <c r="K45" s="116">
        <v>-2.4</v>
      </c>
    </row>
    <row r="46" spans="1:11" ht="14.1" customHeight="1" x14ac:dyDescent="0.2">
      <c r="A46" s="306">
        <v>54</v>
      </c>
      <c r="B46" s="307" t="s">
        <v>268</v>
      </c>
      <c r="C46" s="308"/>
      <c r="D46" s="113">
        <v>3.5583808271226069</v>
      </c>
      <c r="E46" s="115">
        <v>487</v>
      </c>
      <c r="F46" s="114">
        <v>486</v>
      </c>
      <c r="G46" s="114">
        <v>605</v>
      </c>
      <c r="H46" s="114">
        <v>539</v>
      </c>
      <c r="I46" s="140">
        <v>530</v>
      </c>
      <c r="J46" s="115">
        <v>-43</v>
      </c>
      <c r="K46" s="116">
        <v>-8.1132075471698109</v>
      </c>
    </row>
    <row r="47" spans="1:11" ht="14.1" customHeight="1" x14ac:dyDescent="0.2">
      <c r="A47" s="306">
        <v>61</v>
      </c>
      <c r="B47" s="307" t="s">
        <v>269</v>
      </c>
      <c r="C47" s="308"/>
      <c r="D47" s="113">
        <v>2.3673827268741778</v>
      </c>
      <c r="E47" s="115">
        <v>324</v>
      </c>
      <c r="F47" s="114">
        <v>221</v>
      </c>
      <c r="G47" s="114">
        <v>506</v>
      </c>
      <c r="H47" s="114">
        <v>219</v>
      </c>
      <c r="I47" s="140">
        <v>321</v>
      </c>
      <c r="J47" s="115">
        <v>3</v>
      </c>
      <c r="K47" s="116">
        <v>0.93457943925233644</v>
      </c>
    </row>
    <row r="48" spans="1:11" ht="14.1" customHeight="1" x14ac:dyDescent="0.2">
      <c r="A48" s="306">
        <v>62</v>
      </c>
      <c r="B48" s="307" t="s">
        <v>270</v>
      </c>
      <c r="C48" s="308"/>
      <c r="D48" s="113">
        <v>5.6261873447318429</v>
      </c>
      <c r="E48" s="115">
        <v>770</v>
      </c>
      <c r="F48" s="114">
        <v>880</v>
      </c>
      <c r="G48" s="114">
        <v>1105</v>
      </c>
      <c r="H48" s="114">
        <v>777</v>
      </c>
      <c r="I48" s="140">
        <v>774</v>
      </c>
      <c r="J48" s="115">
        <v>-4</v>
      </c>
      <c r="K48" s="116">
        <v>-0.51679586563307489</v>
      </c>
    </row>
    <row r="49" spans="1:11" ht="14.1" customHeight="1" x14ac:dyDescent="0.2">
      <c r="A49" s="306">
        <v>63</v>
      </c>
      <c r="B49" s="307" t="s">
        <v>271</v>
      </c>
      <c r="C49" s="308"/>
      <c r="D49" s="113">
        <v>4.6032441911442348</v>
      </c>
      <c r="E49" s="115">
        <v>630</v>
      </c>
      <c r="F49" s="114">
        <v>962</v>
      </c>
      <c r="G49" s="114">
        <v>933</v>
      </c>
      <c r="H49" s="114">
        <v>824</v>
      </c>
      <c r="I49" s="140">
        <v>656</v>
      </c>
      <c r="J49" s="115">
        <v>-26</v>
      </c>
      <c r="K49" s="116">
        <v>-3.9634146341463414</v>
      </c>
    </row>
    <row r="50" spans="1:11" ht="14.1" customHeight="1" x14ac:dyDescent="0.2">
      <c r="A50" s="306" t="s">
        <v>272</v>
      </c>
      <c r="B50" s="307" t="s">
        <v>273</v>
      </c>
      <c r="C50" s="308"/>
      <c r="D50" s="113">
        <v>0.59915241852988455</v>
      </c>
      <c r="E50" s="115">
        <v>82</v>
      </c>
      <c r="F50" s="114">
        <v>67</v>
      </c>
      <c r="G50" s="114">
        <v>150</v>
      </c>
      <c r="H50" s="114">
        <v>97</v>
      </c>
      <c r="I50" s="140">
        <v>73</v>
      </c>
      <c r="J50" s="115">
        <v>9</v>
      </c>
      <c r="K50" s="116">
        <v>12.328767123287671</v>
      </c>
    </row>
    <row r="51" spans="1:11" ht="14.1" customHeight="1" x14ac:dyDescent="0.2">
      <c r="A51" s="306" t="s">
        <v>274</v>
      </c>
      <c r="B51" s="307" t="s">
        <v>275</v>
      </c>
      <c r="C51" s="308"/>
      <c r="D51" s="113">
        <v>3.4926201958205465</v>
      </c>
      <c r="E51" s="115">
        <v>478</v>
      </c>
      <c r="F51" s="114">
        <v>697</v>
      </c>
      <c r="G51" s="114">
        <v>568</v>
      </c>
      <c r="H51" s="114">
        <v>553</v>
      </c>
      <c r="I51" s="140">
        <v>500</v>
      </c>
      <c r="J51" s="115">
        <v>-22</v>
      </c>
      <c r="K51" s="116">
        <v>-4.4000000000000004</v>
      </c>
    </row>
    <row r="52" spans="1:11" ht="14.1" customHeight="1" x14ac:dyDescent="0.2">
      <c r="A52" s="306">
        <v>71</v>
      </c>
      <c r="B52" s="307" t="s">
        <v>276</v>
      </c>
      <c r="C52" s="308"/>
      <c r="D52" s="113">
        <v>10.550927955575041</v>
      </c>
      <c r="E52" s="115">
        <v>1444</v>
      </c>
      <c r="F52" s="114">
        <v>1195</v>
      </c>
      <c r="G52" s="114">
        <v>1608</v>
      </c>
      <c r="H52" s="114">
        <v>1173</v>
      </c>
      <c r="I52" s="140">
        <v>1241</v>
      </c>
      <c r="J52" s="115">
        <v>203</v>
      </c>
      <c r="K52" s="116">
        <v>16.357775987107171</v>
      </c>
    </row>
    <row r="53" spans="1:11" ht="14.1" customHeight="1" x14ac:dyDescent="0.2">
      <c r="A53" s="306" t="s">
        <v>277</v>
      </c>
      <c r="B53" s="307" t="s">
        <v>278</v>
      </c>
      <c r="C53" s="308"/>
      <c r="D53" s="113">
        <v>3.3099517755370451</v>
      </c>
      <c r="E53" s="115">
        <v>453</v>
      </c>
      <c r="F53" s="114">
        <v>435</v>
      </c>
      <c r="G53" s="114">
        <v>578</v>
      </c>
      <c r="H53" s="114">
        <v>441</v>
      </c>
      <c r="I53" s="140">
        <v>403</v>
      </c>
      <c r="J53" s="115">
        <v>50</v>
      </c>
      <c r="K53" s="116">
        <v>12.406947890818859</v>
      </c>
    </row>
    <row r="54" spans="1:11" ht="14.1" customHeight="1" x14ac:dyDescent="0.2">
      <c r="A54" s="306" t="s">
        <v>279</v>
      </c>
      <c r="B54" s="307" t="s">
        <v>280</v>
      </c>
      <c r="C54" s="308"/>
      <c r="D54" s="113">
        <v>6.137658921525647</v>
      </c>
      <c r="E54" s="115">
        <v>840</v>
      </c>
      <c r="F54" s="114">
        <v>666</v>
      </c>
      <c r="G54" s="114">
        <v>896</v>
      </c>
      <c r="H54" s="114">
        <v>618</v>
      </c>
      <c r="I54" s="140">
        <v>711</v>
      </c>
      <c r="J54" s="115">
        <v>129</v>
      </c>
      <c r="K54" s="116">
        <v>18.143459915611814</v>
      </c>
    </row>
    <row r="55" spans="1:11" ht="14.1" customHeight="1" x14ac:dyDescent="0.2">
      <c r="A55" s="306">
        <v>72</v>
      </c>
      <c r="B55" s="307" t="s">
        <v>281</v>
      </c>
      <c r="C55" s="308"/>
      <c r="D55" s="113">
        <v>3.7775829314628089</v>
      </c>
      <c r="E55" s="115">
        <v>517</v>
      </c>
      <c r="F55" s="114">
        <v>453</v>
      </c>
      <c r="G55" s="114">
        <v>793</v>
      </c>
      <c r="H55" s="114">
        <v>361</v>
      </c>
      <c r="I55" s="140">
        <v>441</v>
      </c>
      <c r="J55" s="115">
        <v>76</v>
      </c>
      <c r="K55" s="116">
        <v>17.233560090702948</v>
      </c>
    </row>
    <row r="56" spans="1:11" ht="14.1" customHeight="1" x14ac:dyDescent="0.2">
      <c r="A56" s="306" t="s">
        <v>282</v>
      </c>
      <c r="B56" s="307" t="s">
        <v>283</v>
      </c>
      <c r="C56" s="308"/>
      <c r="D56" s="113">
        <v>2.1993277802133568</v>
      </c>
      <c r="E56" s="115">
        <v>301</v>
      </c>
      <c r="F56" s="114">
        <v>203</v>
      </c>
      <c r="G56" s="114">
        <v>425</v>
      </c>
      <c r="H56" s="114">
        <v>191</v>
      </c>
      <c r="I56" s="140">
        <v>222</v>
      </c>
      <c r="J56" s="115">
        <v>79</v>
      </c>
      <c r="K56" s="116">
        <v>35.585585585585584</v>
      </c>
    </row>
    <row r="57" spans="1:11" ht="14.1" customHeight="1" x14ac:dyDescent="0.2">
      <c r="A57" s="306" t="s">
        <v>284</v>
      </c>
      <c r="B57" s="307" t="s">
        <v>285</v>
      </c>
      <c r="C57" s="308"/>
      <c r="D57" s="113">
        <v>0.85488820692678646</v>
      </c>
      <c r="E57" s="115">
        <v>117</v>
      </c>
      <c r="F57" s="114">
        <v>210</v>
      </c>
      <c r="G57" s="114">
        <v>237</v>
      </c>
      <c r="H57" s="114">
        <v>94</v>
      </c>
      <c r="I57" s="140">
        <v>139</v>
      </c>
      <c r="J57" s="115">
        <v>-22</v>
      </c>
      <c r="K57" s="116">
        <v>-15.827338129496402</v>
      </c>
    </row>
    <row r="58" spans="1:11" ht="14.1" customHeight="1" x14ac:dyDescent="0.2">
      <c r="A58" s="306">
        <v>73</v>
      </c>
      <c r="B58" s="307" t="s">
        <v>286</v>
      </c>
      <c r="C58" s="308"/>
      <c r="D58" s="113">
        <v>3.0907496711968436</v>
      </c>
      <c r="E58" s="115">
        <v>423</v>
      </c>
      <c r="F58" s="114">
        <v>310</v>
      </c>
      <c r="G58" s="114">
        <v>633</v>
      </c>
      <c r="H58" s="114">
        <v>345</v>
      </c>
      <c r="I58" s="140">
        <v>377</v>
      </c>
      <c r="J58" s="115">
        <v>46</v>
      </c>
      <c r="K58" s="116">
        <v>12.201591511936339</v>
      </c>
    </row>
    <row r="59" spans="1:11" ht="14.1" customHeight="1" x14ac:dyDescent="0.2">
      <c r="A59" s="306" t="s">
        <v>287</v>
      </c>
      <c r="B59" s="307" t="s">
        <v>288</v>
      </c>
      <c r="C59" s="308"/>
      <c r="D59" s="113">
        <v>1.9362852550051146</v>
      </c>
      <c r="E59" s="115">
        <v>265</v>
      </c>
      <c r="F59" s="114">
        <v>163</v>
      </c>
      <c r="G59" s="114">
        <v>399</v>
      </c>
      <c r="H59" s="114">
        <v>189</v>
      </c>
      <c r="I59" s="140">
        <v>236</v>
      </c>
      <c r="J59" s="115">
        <v>29</v>
      </c>
      <c r="K59" s="116">
        <v>12.288135593220339</v>
      </c>
    </row>
    <row r="60" spans="1:11" ht="14.1" customHeight="1" x14ac:dyDescent="0.2">
      <c r="A60" s="306">
        <v>81</v>
      </c>
      <c r="B60" s="307" t="s">
        <v>289</v>
      </c>
      <c r="C60" s="308"/>
      <c r="D60" s="113">
        <v>7.8985824930586004</v>
      </c>
      <c r="E60" s="115">
        <v>1081</v>
      </c>
      <c r="F60" s="114">
        <v>1385</v>
      </c>
      <c r="G60" s="114">
        <v>1541</v>
      </c>
      <c r="H60" s="114">
        <v>951</v>
      </c>
      <c r="I60" s="140">
        <v>1385</v>
      </c>
      <c r="J60" s="115">
        <v>-304</v>
      </c>
      <c r="K60" s="116">
        <v>-21.949458483754512</v>
      </c>
    </row>
    <row r="61" spans="1:11" ht="14.1" customHeight="1" x14ac:dyDescent="0.2">
      <c r="A61" s="306" t="s">
        <v>290</v>
      </c>
      <c r="B61" s="307" t="s">
        <v>291</v>
      </c>
      <c r="C61" s="308"/>
      <c r="D61" s="113">
        <v>2.0824199912319159</v>
      </c>
      <c r="E61" s="115">
        <v>285</v>
      </c>
      <c r="F61" s="114">
        <v>207</v>
      </c>
      <c r="G61" s="114">
        <v>446</v>
      </c>
      <c r="H61" s="114">
        <v>239</v>
      </c>
      <c r="I61" s="140">
        <v>326</v>
      </c>
      <c r="J61" s="115">
        <v>-41</v>
      </c>
      <c r="K61" s="116">
        <v>-12.576687116564417</v>
      </c>
    </row>
    <row r="62" spans="1:11" ht="14.1" customHeight="1" x14ac:dyDescent="0.2">
      <c r="A62" s="306" t="s">
        <v>292</v>
      </c>
      <c r="B62" s="307" t="s">
        <v>293</v>
      </c>
      <c r="C62" s="308"/>
      <c r="D62" s="113">
        <v>2.747333041063861</v>
      </c>
      <c r="E62" s="115">
        <v>376</v>
      </c>
      <c r="F62" s="114">
        <v>730</v>
      </c>
      <c r="G62" s="114">
        <v>620</v>
      </c>
      <c r="H62" s="114">
        <v>360</v>
      </c>
      <c r="I62" s="140">
        <v>350</v>
      </c>
      <c r="J62" s="115">
        <v>26</v>
      </c>
      <c r="K62" s="116">
        <v>7.4285714285714288</v>
      </c>
    </row>
    <row r="63" spans="1:11" ht="14.1" customHeight="1" x14ac:dyDescent="0.2">
      <c r="A63" s="306"/>
      <c r="B63" s="307" t="s">
        <v>294</v>
      </c>
      <c r="C63" s="308"/>
      <c r="D63" s="113">
        <v>2.5062107262896389</v>
      </c>
      <c r="E63" s="115">
        <v>343</v>
      </c>
      <c r="F63" s="114">
        <v>688</v>
      </c>
      <c r="G63" s="114">
        <v>541</v>
      </c>
      <c r="H63" s="114">
        <v>324</v>
      </c>
      <c r="I63" s="140">
        <v>307</v>
      </c>
      <c r="J63" s="115">
        <v>36</v>
      </c>
      <c r="K63" s="116">
        <v>11.726384364820847</v>
      </c>
    </row>
    <row r="64" spans="1:11" ht="14.1" customHeight="1" x14ac:dyDescent="0.2">
      <c r="A64" s="306" t="s">
        <v>295</v>
      </c>
      <c r="B64" s="307" t="s">
        <v>296</v>
      </c>
      <c r="C64" s="308"/>
      <c r="D64" s="113">
        <v>1.4467338886453309</v>
      </c>
      <c r="E64" s="115">
        <v>198</v>
      </c>
      <c r="F64" s="114">
        <v>120</v>
      </c>
      <c r="G64" s="114">
        <v>155</v>
      </c>
      <c r="H64" s="114">
        <v>123</v>
      </c>
      <c r="I64" s="140">
        <v>176</v>
      </c>
      <c r="J64" s="115">
        <v>22</v>
      </c>
      <c r="K64" s="116">
        <v>12.5</v>
      </c>
    </row>
    <row r="65" spans="1:11" ht="14.1" customHeight="1" x14ac:dyDescent="0.2">
      <c r="A65" s="306" t="s">
        <v>297</v>
      </c>
      <c r="B65" s="307" t="s">
        <v>298</v>
      </c>
      <c r="C65" s="308"/>
      <c r="D65" s="113">
        <v>0.56261873447318422</v>
      </c>
      <c r="E65" s="115">
        <v>77</v>
      </c>
      <c r="F65" s="114">
        <v>117</v>
      </c>
      <c r="G65" s="114">
        <v>99</v>
      </c>
      <c r="H65" s="114">
        <v>58</v>
      </c>
      <c r="I65" s="140">
        <v>173</v>
      </c>
      <c r="J65" s="115">
        <v>-96</v>
      </c>
      <c r="K65" s="116">
        <v>-55.491329479768787</v>
      </c>
    </row>
    <row r="66" spans="1:11" ht="14.1" customHeight="1" x14ac:dyDescent="0.2">
      <c r="A66" s="306">
        <v>82</v>
      </c>
      <c r="B66" s="307" t="s">
        <v>299</v>
      </c>
      <c r="C66" s="308"/>
      <c r="D66" s="113">
        <v>2.3527692532514979</v>
      </c>
      <c r="E66" s="115">
        <v>322</v>
      </c>
      <c r="F66" s="114">
        <v>339</v>
      </c>
      <c r="G66" s="114">
        <v>430</v>
      </c>
      <c r="H66" s="114">
        <v>313</v>
      </c>
      <c r="I66" s="140">
        <v>284</v>
      </c>
      <c r="J66" s="115">
        <v>38</v>
      </c>
      <c r="K66" s="116">
        <v>13.380281690140846</v>
      </c>
    </row>
    <row r="67" spans="1:11" ht="14.1" customHeight="1" x14ac:dyDescent="0.2">
      <c r="A67" s="306" t="s">
        <v>300</v>
      </c>
      <c r="B67" s="307" t="s">
        <v>301</v>
      </c>
      <c r="C67" s="308"/>
      <c r="D67" s="113">
        <v>1.3517463100979104</v>
      </c>
      <c r="E67" s="115">
        <v>185</v>
      </c>
      <c r="F67" s="114">
        <v>227</v>
      </c>
      <c r="G67" s="114">
        <v>204</v>
      </c>
      <c r="H67" s="114">
        <v>200</v>
      </c>
      <c r="I67" s="140">
        <v>124</v>
      </c>
      <c r="J67" s="115">
        <v>61</v>
      </c>
      <c r="K67" s="116">
        <v>49.193548387096776</v>
      </c>
    </row>
    <row r="68" spans="1:11" ht="14.1" customHeight="1" x14ac:dyDescent="0.2">
      <c r="A68" s="306" t="s">
        <v>302</v>
      </c>
      <c r="B68" s="307" t="s">
        <v>303</v>
      </c>
      <c r="C68" s="308"/>
      <c r="D68" s="113">
        <v>0.40917726143504313</v>
      </c>
      <c r="E68" s="115">
        <v>56</v>
      </c>
      <c r="F68" s="114">
        <v>77</v>
      </c>
      <c r="G68" s="114">
        <v>133</v>
      </c>
      <c r="H68" s="114">
        <v>65</v>
      </c>
      <c r="I68" s="140">
        <v>81</v>
      </c>
      <c r="J68" s="115">
        <v>-25</v>
      </c>
      <c r="K68" s="116">
        <v>-30.864197530864196</v>
      </c>
    </row>
    <row r="69" spans="1:11" ht="14.1" customHeight="1" x14ac:dyDescent="0.2">
      <c r="A69" s="306">
        <v>83</v>
      </c>
      <c r="B69" s="307" t="s">
        <v>304</v>
      </c>
      <c r="C69" s="308"/>
      <c r="D69" s="113">
        <v>5.6261873447318429</v>
      </c>
      <c r="E69" s="115">
        <v>770</v>
      </c>
      <c r="F69" s="114">
        <v>643</v>
      </c>
      <c r="G69" s="114">
        <v>1398</v>
      </c>
      <c r="H69" s="114">
        <v>523</v>
      </c>
      <c r="I69" s="140">
        <v>602</v>
      </c>
      <c r="J69" s="115">
        <v>168</v>
      </c>
      <c r="K69" s="116">
        <v>27.906976744186046</v>
      </c>
    </row>
    <row r="70" spans="1:11" ht="14.1" customHeight="1" x14ac:dyDescent="0.2">
      <c r="A70" s="306" t="s">
        <v>305</v>
      </c>
      <c r="B70" s="307" t="s">
        <v>306</v>
      </c>
      <c r="C70" s="308"/>
      <c r="D70" s="113">
        <v>4.4278825076720736</v>
      </c>
      <c r="E70" s="115">
        <v>606</v>
      </c>
      <c r="F70" s="114">
        <v>538</v>
      </c>
      <c r="G70" s="114">
        <v>1244</v>
      </c>
      <c r="H70" s="114">
        <v>390</v>
      </c>
      <c r="I70" s="140">
        <v>485</v>
      </c>
      <c r="J70" s="115">
        <v>121</v>
      </c>
      <c r="K70" s="116">
        <v>24.948453608247423</v>
      </c>
    </row>
    <row r="71" spans="1:11" ht="14.1" customHeight="1" x14ac:dyDescent="0.2">
      <c r="A71" s="306"/>
      <c r="B71" s="307" t="s">
        <v>307</v>
      </c>
      <c r="C71" s="308"/>
      <c r="D71" s="113">
        <v>2.0970334648545959</v>
      </c>
      <c r="E71" s="115">
        <v>287</v>
      </c>
      <c r="F71" s="114">
        <v>273</v>
      </c>
      <c r="G71" s="114">
        <v>755</v>
      </c>
      <c r="H71" s="114">
        <v>206</v>
      </c>
      <c r="I71" s="140">
        <v>247</v>
      </c>
      <c r="J71" s="115">
        <v>40</v>
      </c>
      <c r="K71" s="116">
        <v>16.194331983805668</v>
      </c>
    </row>
    <row r="72" spans="1:11" ht="14.1" customHeight="1" x14ac:dyDescent="0.2">
      <c r="A72" s="306">
        <v>84</v>
      </c>
      <c r="B72" s="307" t="s">
        <v>308</v>
      </c>
      <c r="C72" s="308"/>
      <c r="D72" s="113">
        <v>4.3109747186906331</v>
      </c>
      <c r="E72" s="115">
        <v>590</v>
      </c>
      <c r="F72" s="114">
        <v>829</v>
      </c>
      <c r="G72" s="114">
        <v>647</v>
      </c>
      <c r="H72" s="114">
        <v>585</v>
      </c>
      <c r="I72" s="140">
        <v>557</v>
      </c>
      <c r="J72" s="115">
        <v>33</v>
      </c>
      <c r="K72" s="116">
        <v>5.9245960502693</v>
      </c>
    </row>
    <row r="73" spans="1:11" ht="14.1" customHeight="1" x14ac:dyDescent="0.2">
      <c r="A73" s="306" t="s">
        <v>309</v>
      </c>
      <c r="B73" s="307" t="s">
        <v>310</v>
      </c>
      <c r="C73" s="308"/>
      <c r="D73" s="113">
        <v>0.37264357737834281</v>
      </c>
      <c r="E73" s="115">
        <v>51</v>
      </c>
      <c r="F73" s="114">
        <v>44</v>
      </c>
      <c r="G73" s="114">
        <v>93</v>
      </c>
      <c r="H73" s="114">
        <v>36</v>
      </c>
      <c r="I73" s="140">
        <v>56</v>
      </c>
      <c r="J73" s="115">
        <v>-5</v>
      </c>
      <c r="K73" s="116">
        <v>-8.9285714285714288</v>
      </c>
    </row>
    <row r="74" spans="1:11" ht="14.1" customHeight="1" x14ac:dyDescent="0.2">
      <c r="A74" s="306" t="s">
        <v>311</v>
      </c>
      <c r="B74" s="307" t="s">
        <v>312</v>
      </c>
      <c r="C74" s="308"/>
      <c r="D74" s="113">
        <v>0.16805494666082127</v>
      </c>
      <c r="E74" s="115">
        <v>23</v>
      </c>
      <c r="F74" s="114">
        <v>22</v>
      </c>
      <c r="G74" s="114">
        <v>23</v>
      </c>
      <c r="H74" s="114">
        <v>19</v>
      </c>
      <c r="I74" s="140">
        <v>20</v>
      </c>
      <c r="J74" s="115">
        <v>3</v>
      </c>
      <c r="K74" s="116">
        <v>15</v>
      </c>
    </row>
    <row r="75" spans="1:11" ht="14.1" customHeight="1" x14ac:dyDescent="0.2">
      <c r="A75" s="306" t="s">
        <v>313</v>
      </c>
      <c r="B75" s="307" t="s">
        <v>314</v>
      </c>
      <c r="C75" s="308"/>
      <c r="D75" s="113">
        <v>2.1701008329679965</v>
      </c>
      <c r="E75" s="115">
        <v>297</v>
      </c>
      <c r="F75" s="114">
        <v>369</v>
      </c>
      <c r="G75" s="114">
        <v>245</v>
      </c>
      <c r="H75" s="114">
        <v>300</v>
      </c>
      <c r="I75" s="140">
        <v>271</v>
      </c>
      <c r="J75" s="115">
        <v>26</v>
      </c>
      <c r="K75" s="116">
        <v>9.5940959409594093</v>
      </c>
    </row>
    <row r="76" spans="1:11" ht="14.1" customHeight="1" x14ac:dyDescent="0.2">
      <c r="A76" s="306">
        <v>91</v>
      </c>
      <c r="B76" s="307" t="s">
        <v>315</v>
      </c>
      <c r="C76" s="308"/>
      <c r="D76" s="113">
        <v>0.48224462954844366</v>
      </c>
      <c r="E76" s="115">
        <v>66</v>
      </c>
      <c r="F76" s="114">
        <v>51</v>
      </c>
      <c r="G76" s="114">
        <v>78</v>
      </c>
      <c r="H76" s="114">
        <v>48</v>
      </c>
      <c r="I76" s="140">
        <v>63</v>
      </c>
      <c r="J76" s="115">
        <v>3</v>
      </c>
      <c r="K76" s="116">
        <v>4.7619047619047619</v>
      </c>
    </row>
    <row r="77" spans="1:11" ht="14.1" customHeight="1" x14ac:dyDescent="0.2">
      <c r="A77" s="306">
        <v>92</v>
      </c>
      <c r="B77" s="307" t="s">
        <v>316</v>
      </c>
      <c r="C77" s="308"/>
      <c r="D77" s="113">
        <v>2.7692532514978812</v>
      </c>
      <c r="E77" s="115">
        <v>379</v>
      </c>
      <c r="F77" s="114">
        <v>294</v>
      </c>
      <c r="G77" s="114">
        <v>347</v>
      </c>
      <c r="H77" s="114">
        <v>280</v>
      </c>
      <c r="I77" s="140">
        <v>398</v>
      </c>
      <c r="J77" s="115">
        <v>-19</v>
      </c>
      <c r="K77" s="116">
        <v>-4.7738693467336679</v>
      </c>
    </row>
    <row r="78" spans="1:11" ht="14.1" customHeight="1" x14ac:dyDescent="0.2">
      <c r="A78" s="306">
        <v>93</v>
      </c>
      <c r="B78" s="307" t="s">
        <v>317</v>
      </c>
      <c r="C78" s="308"/>
      <c r="D78" s="113">
        <v>0.12421452579278094</v>
      </c>
      <c r="E78" s="115">
        <v>17</v>
      </c>
      <c r="F78" s="114">
        <v>11</v>
      </c>
      <c r="G78" s="114">
        <v>39</v>
      </c>
      <c r="H78" s="114">
        <v>17</v>
      </c>
      <c r="I78" s="140">
        <v>27</v>
      </c>
      <c r="J78" s="115">
        <v>-10</v>
      </c>
      <c r="K78" s="116">
        <v>-37.037037037037038</v>
      </c>
    </row>
    <row r="79" spans="1:11" ht="14.1" customHeight="1" x14ac:dyDescent="0.2">
      <c r="A79" s="306">
        <v>94</v>
      </c>
      <c r="B79" s="307" t="s">
        <v>318</v>
      </c>
      <c r="C79" s="308"/>
      <c r="D79" s="113">
        <v>0.77451410200204585</v>
      </c>
      <c r="E79" s="115">
        <v>106</v>
      </c>
      <c r="F79" s="114">
        <v>121</v>
      </c>
      <c r="G79" s="114">
        <v>155</v>
      </c>
      <c r="H79" s="114">
        <v>113</v>
      </c>
      <c r="I79" s="140">
        <v>105</v>
      </c>
      <c r="J79" s="115">
        <v>1</v>
      </c>
      <c r="K79" s="116">
        <v>0.95238095238095233</v>
      </c>
    </row>
    <row r="80" spans="1:11" ht="14.1" customHeight="1" x14ac:dyDescent="0.2">
      <c r="A80" s="306" t="s">
        <v>319</v>
      </c>
      <c r="B80" s="307" t="s">
        <v>320</v>
      </c>
      <c r="C80" s="308"/>
      <c r="D80" s="113">
        <v>0</v>
      </c>
      <c r="E80" s="115">
        <v>0</v>
      </c>
      <c r="F80" s="114">
        <v>6</v>
      </c>
      <c r="G80" s="114" t="s">
        <v>513</v>
      </c>
      <c r="H80" s="114">
        <v>0</v>
      </c>
      <c r="I80" s="140">
        <v>0</v>
      </c>
      <c r="J80" s="115">
        <v>0</v>
      </c>
      <c r="K80" s="116">
        <v>0</v>
      </c>
    </row>
    <row r="81" spans="1:11" ht="14.1" customHeight="1" x14ac:dyDescent="0.2">
      <c r="A81" s="310" t="s">
        <v>321</v>
      </c>
      <c r="B81" s="311" t="s">
        <v>333</v>
      </c>
      <c r="C81" s="312"/>
      <c r="D81" s="125">
        <v>0.23381557796288177</v>
      </c>
      <c r="E81" s="143">
        <v>32</v>
      </c>
      <c r="F81" s="144">
        <v>32</v>
      </c>
      <c r="G81" s="144">
        <v>98</v>
      </c>
      <c r="H81" s="144">
        <v>29</v>
      </c>
      <c r="I81" s="145">
        <v>29</v>
      </c>
      <c r="J81" s="143">
        <v>3</v>
      </c>
      <c r="K81" s="146">
        <v>10.344827586206897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13477</v>
      </c>
      <c r="E11" s="114">
        <v>11976</v>
      </c>
      <c r="F11" s="114">
        <v>15593</v>
      </c>
      <c r="G11" s="114">
        <v>11601</v>
      </c>
      <c r="H11" s="140">
        <v>12911</v>
      </c>
      <c r="I11" s="115">
        <v>566</v>
      </c>
      <c r="J11" s="116">
        <v>4.3838587251181167</v>
      </c>
    </row>
    <row r="12" spans="1:15" s="110" customFormat="1" ht="24.95" customHeight="1" x14ac:dyDescent="0.2">
      <c r="A12" s="193" t="s">
        <v>132</v>
      </c>
      <c r="B12" s="194" t="s">
        <v>133</v>
      </c>
      <c r="C12" s="113">
        <v>0.37100244861616088</v>
      </c>
      <c r="D12" s="115">
        <v>50</v>
      </c>
      <c r="E12" s="114">
        <v>53</v>
      </c>
      <c r="F12" s="114">
        <v>94</v>
      </c>
      <c r="G12" s="114">
        <v>53</v>
      </c>
      <c r="H12" s="140">
        <v>34</v>
      </c>
      <c r="I12" s="115">
        <v>16</v>
      </c>
      <c r="J12" s="116">
        <v>47.058823529411768</v>
      </c>
    </row>
    <row r="13" spans="1:15" s="110" customFormat="1" ht="24.95" customHeight="1" x14ac:dyDescent="0.2">
      <c r="A13" s="193" t="s">
        <v>134</v>
      </c>
      <c r="B13" s="199" t="s">
        <v>214</v>
      </c>
      <c r="C13" s="113">
        <v>0.66038435853676636</v>
      </c>
      <c r="D13" s="115">
        <v>89</v>
      </c>
      <c r="E13" s="114">
        <v>462</v>
      </c>
      <c r="F13" s="114">
        <v>441</v>
      </c>
      <c r="G13" s="114">
        <v>82</v>
      </c>
      <c r="H13" s="140">
        <v>100</v>
      </c>
      <c r="I13" s="115">
        <v>-11</v>
      </c>
      <c r="J13" s="116">
        <v>-11</v>
      </c>
    </row>
    <row r="14" spans="1:15" s="287" customFormat="1" ht="24.95" customHeight="1" x14ac:dyDescent="0.2">
      <c r="A14" s="193" t="s">
        <v>215</v>
      </c>
      <c r="B14" s="199" t="s">
        <v>137</v>
      </c>
      <c r="C14" s="113">
        <v>4.4594494323662532</v>
      </c>
      <c r="D14" s="115">
        <v>601</v>
      </c>
      <c r="E14" s="114">
        <v>466</v>
      </c>
      <c r="F14" s="114">
        <v>692</v>
      </c>
      <c r="G14" s="114">
        <v>571</v>
      </c>
      <c r="H14" s="140">
        <v>655</v>
      </c>
      <c r="I14" s="115">
        <v>-54</v>
      </c>
      <c r="J14" s="116">
        <v>-8.2442748091603058</v>
      </c>
      <c r="K14" s="110"/>
      <c r="L14" s="110"/>
      <c r="M14" s="110"/>
      <c r="N14" s="110"/>
      <c r="O14" s="110"/>
    </row>
    <row r="15" spans="1:15" s="110" customFormat="1" ht="24.95" customHeight="1" x14ac:dyDescent="0.2">
      <c r="A15" s="193" t="s">
        <v>216</v>
      </c>
      <c r="B15" s="199" t="s">
        <v>217</v>
      </c>
      <c r="C15" s="113">
        <v>1.0759071009868666</v>
      </c>
      <c r="D15" s="115">
        <v>145</v>
      </c>
      <c r="E15" s="114">
        <v>160</v>
      </c>
      <c r="F15" s="114">
        <v>226</v>
      </c>
      <c r="G15" s="114">
        <v>188</v>
      </c>
      <c r="H15" s="140">
        <v>155</v>
      </c>
      <c r="I15" s="115">
        <v>-10</v>
      </c>
      <c r="J15" s="116">
        <v>-6.4516129032258061</v>
      </c>
    </row>
    <row r="16" spans="1:15" s="287" customFormat="1" ht="24.95" customHeight="1" x14ac:dyDescent="0.2">
      <c r="A16" s="193" t="s">
        <v>218</v>
      </c>
      <c r="B16" s="199" t="s">
        <v>141</v>
      </c>
      <c r="C16" s="113">
        <v>1.4617496475476739</v>
      </c>
      <c r="D16" s="115">
        <v>197</v>
      </c>
      <c r="E16" s="114">
        <v>149</v>
      </c>
      <c r="F16" s="114">
        <v>227</v>
      </c>
      <c r="G16" s="114">
        <v>198</v>
      </c>
      <c r="H16" s="140">
        <v>258</v>
      </c>
      <c r="I16" s="115">
        <v>-61</v>
      </c>
      <c r="J16" s="116">
        <v>-23.643410852713178</v>
      </c>
      <c r="K16" s="110"/>
      <c r="L16" s="110"/>
      <c r="M16" s="110"/>
      <c r="N16" s="110"/>
      <c r="O16" s="110"/>
    </row>
    <row r="17" spans="1:15" s="110" customFormat="1" ht="24.95" customHeight="1" x14ac:dyDescent="0.2">
      <c r="A17" s="193" t="s">
        <v>142</v>
      </c>
      <c r="B17" s="199" t="s">
        <v>220</v>
      </c>
      <c r="C17" s="113">
        <v>1.9217926838317132</v>
      </c>
      <c r="D17" s="115">
        <v>259</v>
      </c>
      <c r="E17" s="114">
        <v>157</v>
      </c>
      <c r="F17" s="114">
        <v>239</v>
      </c>
      <c r="G17" s="114">
        <v>185</v>
      </c>
      <c r="H17" s="140">
        <v>242</v>
      </c>
      <c r="I17" s="115">
        <v>17</v>
      </c>
      <c r="J17" s="116">
        <v>7.0247933884297522</v>
      </c>
    </row>
    <row r="18" spans="1:15" s="287" customFormat="1" ht="24.95" customHeight="1" x14ac:dyDescent="0.2">
      <c r="A18" s="201" t="s">
        <v>144</v>
      </c>
      <c r="B18" s="202" t="s">
        <v>145</v>
      </c>
      <c r="C18" s="113">
        <v>3.0348000296801958</v>
      </c>
      <c r="D18" s="115">
        <v>409</v>
      </c>
      <c r="E18" s="114">
        <v>314</v>
      </c>
      <c r="F18" s="114">
        <v>371</v>
      </c>
      <c r="G18" s="114">
        <v>333</v>
      </c>
      <c r="H18" s="140">
        <v>421</v>
      </c>
      <c r="I18" s="115">
        <v>-12</v>
      </c>
      <c r="J18" s="116">
        <v>-2.8503562945368173</v>
      </c>
      <c r="K18" s="110"/>
      <c r="L18" s="110"/>
      <c r="M18" s="110"/>
      <c r="N18" s="110"/>
      <c r="O18" s="110"/>
    </row>
    <row r="19" spans="1:15" s="110" customFormat="1" ht="24.95" customHeight="1" x14ac:dyDescent="0.2">
      <c r="A19" s="193" t="s">
        <v>146</v>
      </c>
      <c r="B19" s="199" t="s">
        <v>147</v>
      </c>
      <c r="C19" s="113">
        <v>16.487348816502188</v>
      </c>
      <c r="D19" s="115">
        <v>2222</v>
      </c>
      <c r="E19" s="114">
        <v>1891</v>
      </c>
      <c r="F19" s="114">
        <v>2316</v>
      </c>
      <c r="G19" s="114">
        <v>1776</v>
      </c>
      <c r="H19" s="140">
        <v>2080</v>
      </c>
      <c r="I19" s="115">
        <v>142</v>
      </c>
      <c r="J19" s="116">
        <v>6.8269230769230766</v>
      </c>
    </row>
    <row r="20" spans="1:15" s="287" customFormat="1" ht="24.95" customHeight="1" x14ac:dyDescent="0.2">
      <c r="A20" s="193" t="s">
        <v>148</v>
      </c>
      <c r="B20" s="199" t="s">
        <v>149</v>
      </c>
      <c r="C20" s="113">
        <v>3.3687022334347407</v>
      </c>
      <c r="D20" s="115">
        <v>454</v>
      </c>
      <c r="E20" s="114">
        <v>391</v>
      </c>
      <c r="F20" s="114">
        <v>634</v>
      </c>
      <c r="G20" s="114">
        <v>397</v>
      </c>
      <c r="H20" s="140">
        <v>558</v>
      </c>
      <c r="I20" s="115">
        <v>-104</v>
      </c>
      <c r="J20" s="116">
        <v>-18.637992831541219</v>
      </c>
      <c r="K20" s="110"/>
      <c r="L20" s="110"/>
      <c r="M20" s="110"/>
      <c r="N20" s="110"/>
      <c r="O20" s="110"/>
    </row>
    <row r="21" spans="1:15" s="110" customFormat="1" ht="24.95" customHeight="1" x14ac:dyDescent="0.2">
      <c r="A21" s="201" t="s">
        <v>150</v>
      </c>
      <c r="B21" s="202" t="s">
        <v>151</v>
      </c>
      <c r="C21" s="113">
        <v>7.7242709801884688</v>
      </c>
      <c r="D21" s="115">
        <v>1041</v>
      </c>
      <c r="E21" s="114">
        <v>953</v>
      </c>
      <c r="F21" s="114">
        <v>980</v>
      </c>
      <c r="G21" s="114">
        <v>936</v>
      </c>
      <c r="H21" s="140">
        <v>802</v>
      </c>
      <c r="I21" s="115">
        <v>239</v>
      </c>
      <c r="J21" s="116">
        <v>29.800498753117207</v>
      </c>
    </row>
    <row r="22" spans="1:15" s="110" customFormat="1" ht="24.95" customHeight="1" x14ac:dyDescent="0.2">
      <c r="A22" s="201" t="s">
        <v>152</v>
      </c>
      <c r="B22" s="199" t="s">
        <v>153</v>
      </c>
      <c r="C22" s="113">
        <v>5.6689174148549384</v>
      </c>
      <c r="D22" s="115">
        <v>764</v>
      </c>
      <c r="E22" s="114">
        <v>441</v>
      </c>
      <c r="F22" s="114">
        <v>580</v>
      </c>
      <c r="G22" s="114">
        <v>473</v>
      </c>
      <c r="H22" s="140">
        <v>524</v>
      </c>
      <c r="I22" s="115">
        <v>240</v>
      </c>
      <c r="J22" s="116">
        <v>45.801526717557252</v>
      </c>
    </row>
    <row r="23" spans="1:15" s="110" customFormat="1" ht="24.95" customHeight="1" x14ac:dyDescent="0.2">
      <c r="A23" s="193" t="s">
        <v>154</v>
      </c>
      <c r="B23" s="199" t="s">
        <v>155</v>
      </c>
      <c r="C23" s="113">
        <v>3.0125398827632264</v>
      </c>
      <c r="D23" s="115">
        <v>406</v>
      </c>
      <c r="E23" s="114">
        <v>280</v>
      </c>
      <c r="F23" s="114">
        <v>393</v>
      </c>
      <c r="G23" s="114">
        <v>306</v>
      </c>
      <c r="H23" s="140">
        <v>344</v>
      </c>
      <c r="I23" s="115">
        <v>62</v>
      </c>
      <c r="J23" s="116">
        <v>18.023255813953487</v>
      </c>
    </row>
    <row r="24" spans="1:15" s="110" customFormat="1" ht="24.95" customHeight="1" x14ac:dyDescent="0.2">
      <c r="A24" s="193" t="s">
        <v>156</v>
      </c>
      <c r="B24" s="199" t="s">
        <v>221</v>
      </c>
      <c r="C24" s="113">
        <v>7.9839726942197817</v>
      </c>
      <c r="D24" s="115">
        <v>1076</v>
      </c>
      <c r="E24" s="114">
        <v>814</v>
      </c>
      <c r="F24" s="114">
        <v>1172</v>
      </c>
      <c r="G24" s="114">
        <v>880</v>
      </c>
      <c r="H24" s="140">
        <v>1116</v>
      </c>
      <c r="I24" s="115">
        <v>-40</v>
      </c>
      <c r="J24" s="116">
        <v>-3.5842293906810037</v>
      </c>
    </row>
    <row r="25" spans="1:15" s="110" customFormat="1" ht="24.95" customHeight="1" x14ac:dyDescent="0.2">
      <c r="A25" s="193" t="s">
        <v>222</v>
      </c>
      <c r="B25" s="204" t="s">
        <v>159</v>
      </c>
      <c r="C25" s="113">
        <v>6.5444831935890777</v>
      </c>
      <c r="D25" s="115">
        <v>882</v>
      </c>
      <c r="E25" s="114">
        <v>850</v>
      </c>
      <c r="F25" s="114">
        <v>973</v>
      </c>
      <c r="G25" s="114">
        <v>786</v>
      </c>
      <c r="H25" s="140">
        <v>882</v>
      </c>
      <c r="I25" s="115">
        <v>0</v>
      </c>
      <c r="J25" s="116">
        <v>0</v>
      </c>
    </row>
    <row r="26" spans="1:15" s="110" customFormat="1" ht="24.95" customHeight="1" x14ac:dyDescent="0.2">
      <c r="A26" s="201">
        <v>782.78300000000002</v>
      </c>
      <c r="B26" s="203" t="s">
        <v>160</v>
      </c>
      <c r="C26" s="113">
        <v>10.959412332121392</v>
      </c>
      <c r="D26" s="115">
        <v>1477</v>
      </c>
      <c r="E26" s="114">
        <v>1495</v>
      </c>
      <c r="F26" s="114">
        <v>2093</v>
      </c>
      <c r="G26" s="114">
        <v>1501</v>
      </c>
      <c r="H26" s="140">
        <v>1533</v>
      </c>
      <c r="I26" s="115">
        <v>-56</v>
      </c>
      <c r="J26" s="116">
        <v>-3.6529680365296802</v>
      </c>
    </row>
    <row r="27" spans="1:15" s="110" customFormat="1" ht="24.95" customHeight="1" x14ac:dyDescent="0.2">
      <c r="A27" s="193" t="s">
        <v>161</v>
      </c>
      <c r="B27" s="199" t="s">
        <v>162</v>
      </c>
      <c r="C27" s="113">
        <v>4.3852489426430212</v>
      </c>
      <c r="D27" s="115">
        <v>591</v>
      </c>
      <c r="E27" s="114">
        <v>597</v>
      </c>
      <c r="F27" s="114">
        <v>846</v>
      </c>
      <c r="G27" s="114">
        <v>544</v>
      </c>
      <c r="H27" s="140">
        <v>556</v>
      </c>
      <c r="I27" s="115">
        <v>35</v>
      </c>
      <c r="J27" s="116">
        <v>6.2949640287769784</v>
      </c>
    </row>
    <row r="28" spans="1:15" s="110" customFormat="1" ht="24.95" customHeight="1" x14ac:dyDescent="0.2">
      <c r="A28" s="193" t="s">
        <v>163</v>
      </c>
      <c r="B28" s="199" t="s">
        <v>164</v>
      </c>
      <c r="C28" s="113">
        <v>5.6169770720486758</v>
      </c>
      <c r="D28" s="115">
        <v>757</v>
      </c>
      <c r="E28" s="114">
        <v>642</v>
      </c>
      <c r="F28" s="114">
        <v>871</v>
      </c>
      <c r="G28" s="114">
        <v>614</v>
      </c>
      <c r="H28" s="140">
        <v>806</v>
      </c>
      <c r="I28" s="115">
        <v>-49</v>
      </c>
      <c r="J28" s="116">
        <v>-6.0794044665012406</v>
      </c>
    </row>
    <row r="29" spans="1:15" s="110" customFormat="1" ht="24.95" customHeight="1" x14ac:dyDescent="0.2">
      <c r="A29" s="193">
        <v>86</v>
      </c>
      <c r="B29" s="199" t="s">
        <v>165</v>
      </c>
      <c r="C29" s="113">
        <v>9.5792832232692735</v>
      </c>
      <c r="D29" s="115">
        <v>1291</v>
      </c>
      <c r="E29" s="114">
        <v>1141</v>
      </c>
      <c r="F29" s="114">
        <v>1372</v>
      </c>
      <c r="G29" s="114">
        <v>1174</v>
      </c>
      <c r="H29" s="140">
        <v>1237</v>
      </c>
      <c r="I29" s="115">
        <v>54</v>
      </c>
      <c r="J29" s="116">
        <v>4.365400161681487</v>
      </c>
    </row>
    <row r="30" spans="1:15" s="110" customFormat="1" ht="24.95" customHeight="1" x14ac:dyDescent="0.2">
      <c r="A30" s="193">
        <v>87.88</v>
      </c>
      <c r="B30" s="204" t="s">
        <v>166</v>
      </c>
      <c r="C30" s="113">
        <v>5.2830748682941309</v>
      </c>
      <c r="D30" s="115">
        <v>712</v>
      </c>
      <c r="E30" s="114">
        <v>630</v>
      </c>
      <c r="F30" s="114">
        <v>1021</v>
      </c>
      <c r="G30" s="114">
        <v>634</v>
      </c>
      <c r="H30" s="140">
        <v>654</v>
      </c>
      <c r="I30" s="115">
        <v>58</v>
      </c>
      <c r="J30" s="116">
        <v>8.8685015290519882</v>
      </c>
    </row>
    <row r="31" spans="1:15" s="110" customFormat="1" ht="24.95" customHeight="1" x14ac:dyDescent="0.2">
      <c r="A31" s="193" t="s">
        <v>167</v>
      </c>
      <c r="B31" s="199" t="s">
        <v>168</v>
      </c>
      <c r="C31" s="113">
        <v>4.8601320768717073</v>
      </c>
      <c r="D31" s="115">
        <v>655</v>
      </c>
      <c r="E31" s="114">
        <v>556</v>
      </c>
      <c r="F31" s="114">
        <v>744</v>
      </c>
      <c r="G31" s="114">
        <v>541</v>
      </c>
      <c r="H31" s="140">
        <v>609</v>
      </c>
      <c r="I31" s="115">
        <v>46</v>
      </c>
      <c r="J31" s="116">
        <v>7.5533661740558289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0.37100244861616088</v>
      </c>
      <c r="D34" s="115">
        <v>50</v>
      </c>
      <c r="E34" s="114">
        <v>53</v>
      </c>
      <c r="F34" s="114">
        <v>94</v>
      </c>
      <c r="G34" s="114">
        <v>53</v>
      </c>
      <c r="H34" s="140">
        <v>34</v>
      </c>
      <c r="I34" s="115">
        <v>16</v>
      </c>
      <c r="J34" s="116">
        <v>47.058823529411768</v>
      </c>
    </row>
    <row r="35" spans="1:10" s="110" customFormat="1" ht="24.95" customHeight="1" x14ac:dyDescent="0.2">
      <c r="A35" s="292" t="s">
        <v>171</v>
      </c>
      <c r="B35" s="293" t="s">
        <v>172</v>
      </c>
      <c r="C35" s="113">
        <v>8.1546338205832161</v>
      </c>
      <c r="D35" s="115">
        <v>1099</v>
      </c>
      <c r="E35" s="114">
        <v>1242</v>
      </c>
      <c r="F35" s="114">
        <v>1504</v>
      </c>
      <c r="G35" s="114">
        <v>986</v>
      </c>
      <c r="H35" s="140">
        <v>1176</v>
      </c>
      <c r="I35" s="115">
        <v>-77</v>
      </c>
      <c r="J35" s="116">
        <v>-6.5476190476190474</v>
      </c>
    </row>
    <row r="36" spans="1:10" s="110" customFormat="1" ht="24.95" customHeight="1" x14ac:dyDescent="0.2">
      <c r="A36" s="294" t="s">
        <v>173</v>
      </c>
      <c r="B36" s="295" t="s">
        <v>174</v>
      </c>
      <c r="C36" s="125">
        <v>91.474363730800619</v>
      </c>
      <c r="D36" s="143">
        <v>12328</v>
      </c>
      <c r="E36" s="144">
        <v>10681</v>
      </c>
      <c r="F36" s="144">
        <v>13995</v>
      </c>
      <c r="G36" s="144">
        <v>10562</v>
      </c>
      <c r="H36" s="145">
        <v>11701</v>
      </c>
      <c r="I36" s="143">
        <v>627</v>
      </c>
      <c r="J36" s="146">
        <v>5.3585163661225534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13477</v>
      </c>
      <c r="F11" s="264">
        <v>11976</v>
      </c>
      <c r="G11" s="264">
        <v>15593</v>
      </c>
      <c r="H11" s="264">
        <v>11601</v>
      </c>
      <c r="I11" s="265">
        <v>12911</v>
      </c>
      <c r="J11" s="263">
        <v>566</v>
      </c>
      <c r="K11" s="266">
        <v>4.3838587251181167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27.528381687319136</v>
      </c>
      <c r="E13" s="115">
        <v>3710</v>
      </c>
      <c r="F13" s="114">
        <v>3547</v>
      </c>
      <c r="G13" s="114">
        <v>4654</v>
      </c>
      <c r="H13" s="114">
        <v>3322</v>
      </c>
      <c r="I13" s="140">
        <v>3224</v>
      </c>
      <c r="J13" s="115">
        <v>486</v>
      </c>
      <c r="K13" s="116">
        <v>15.074441687344914</v>
      </c>
    </row>
    <row r="14" spans="1:17" ht="15.95" customHeight="1" x14ac:dyDescent="0.2">
      <c r="A14" s="306" t="s">
        <v>230</v>
      </c>
      <c r="B14" s="307"/>
      <c r="C14" s="308"/>
      <c r="D14" s="113">
        <v>48.259998515990205</v>
      </c>
      <c r="E14" s="115">
        <v>6504</v>
      </c>
      <c r="F14" s="114">
        <v>5699</v>
      </c>
      <c r="G14" s="114">
        <v>7505</v>
      </c>
      <c r="H14" s="114">
        <v>5657</v>
      </c>
      <c r="I14" s="140">
        <v>6592</v>
      </c>
      <c r="J14" s="115">
        <v>-88</v>
      </c>
      <c r="K14" s="116">
        <v>-1.3349514563106797</v>
      </c>
    </row>
    <row r="15" spans="1:17" ht="15.95" customHeight="1" x14ac:dyDescent="0.2">
      <c r="A15" s="306" t="s">
        <v>231</v>
      </c>
      <c r="B15" s="307"/>
      <c r="C15" s="308"/>
      <c r="D15" s="113">
        <v>9.4086220969058392</v>
      </c>
      <c r="E15" s="115">
        <v>1268</v>
      </c>
      <c r="F15" s="114">
        <v>1098</v>
      </c>
      <c r="G15" s="114">
        <v>1474</v>
      </c>
      <c r="H15" s="114">
        <v>1009</v>
      </c>
      <c r="I15" s="140">
        <v>1168</v>
      </c>
      <c r="J15" s="115">
        <v>100</v>
      </c>
      <c r="K15" s="116">
        <v>8.5616438356164384</v>
      </c>
    </row>
    <row r="16" spans="1:17" ht="15.95" customHeight="1" x14ac:dyDescent="0.2">
      <c r="A16" s="306" t="s">
        <v>232</v>
      </c>
      <c r="B16" s="307"/>
      <c r="C16" s="308"/>
      <c r="D16" s="113">
        <v>14.550716034725829</v>
      </c>
      <c r="E16" s="115">
        <v>1961</v>
      </c>
      <c r="F16" s="114">
        <v>1585</v>
      </c>
      <c r="G16" s="114">
        <v>1915</v>
      </c>
      <c r="H16" s="114">
        <v>1580</v>
      </c>
      <c r="I16" s="140">
        <v>1894</v>
      </c>
      <c r="J16" s="115">
        <v>67</v>
      </c>
      <c r="K16" s="116">
        <v>3.5374868004223865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0.66780440750908954</v>
      </c>
      <c r="E18" s="115">
        <v>90</v>
      </c>
      <c r="F18" s="114">
        <v>76</v>
      </c>
      <c r="G18" s="114">
        <v>156</v>
      </c>
      <c r="H18" s="114">
        <v>139</v>
      </c>
      <c r="I18" s="140">
        <v>64</v>
      </c>
      <c r="J18" s="115">
        <v>26</v>
      </c>
      <c r="K18" s="116">
        <v>40.625</v>
      </c>
    </row>
    <row r="19" spans="1:11" ht="14.1" customHeight="1" x14ac:dyDescent="0.2">
      <c r="A19" s="306" t="s">
        <v>235</v>
      </c>
      <c r="B19" s="307" t="s">
        <v>236</v>
      </c>
      <c r="C19" s="308"/>
      <c r="D19" s="113">
        <v>0.47488313422868589</v>
      </c>
      <c r="E19" s="115">
        <v>64</v>
      </c>
      <c r="F19" s="114">
        <v>49</v>
      </c>
      <c r="G19" s="114">
        <v>102</v>
      </c>
      <c r="H19" s="114">
        <v>111</v>
      </c>
      <c r="I19" s="140">
        <v>35</v>
      </c>
      <c r="J19" s="115">
        <v>29</v>
      </c>
      <c r="K19" s="116">
        <v>82.857142857142861</v>
      </c>
    </row>
    <row r="20" spans="1:11" ht="14.1" customHeight="1" x14ac:dyDescent="0.2">
      <c r="A20" s="306">
        <v>12</v>
      </c>
      <c r="B20" s="307" t="s">
        <v>237</v>
      </c>
      <c r="C20" s="308"/>
      <c r="D20" s="113">
        <v>0.7716850931216146</v>
      </c>
      <c r="E20" s="115">
        <v>104</v>
      </c>
      <c r="F20" s="114">
        <v>94</v>
      </c>
      <c r="G20" s="114">
        <v>98</v>
      </c>
      <c r="H20" s="114">
        <v>90</v>
      </c>
      <c r="I20" s="140">
        <v>93</v>
      </c>
      <c r="J20" s="115">
        <v>11</v>
      </c>
      <c r="K20" s="116">
        <v>11.827956989247312</v>
      </c>
    </row>
    <row r="21" spans="1:11" ht="14.1" customHeight="1" x14ac:dyDescent="0.2">
      <c r="A21" s="306">
        <v>21</v>
      </c>
      <c r="B21" s="307" t="s">
        <v>238</v>
      </c>
      <c r="C21" s="308"/>
      <c r="D21" s="113">
        <v>0.67522445648141283</v>
      </c>
      <c r="E21" s="115">
        <v>91</v>
      </c>
      <c r="F21" s="114">
        <v>106</v>
      </c>
      <c r="G21" s="114">
        <v>85</v>
      </c>
      <c r="H21" s="114">
        <v>111</v>
      </c>
      <c r="I21" s="140">
        <v>117</v>
      </c>
      <c r="J21" s="115">
        <v>-26</v>
      </c>
      <c r="K21" s="116">
        <v>-22.222222222222221</v>
      </c>
    </row>
    <row r="22" spans="1:11" ht="14.1" customHeight="1" x14ac:dyDescent="0.2">
      <c r="A22" s="306">
        <v>22</v>
      </c>
      <c r="B22" s="307" t="s">
        <v>239</v>
      </c>
      <c r="C22" s="308"/>
      <c r="D22" s="113">
        <v>1.0388068561252504</v>
      </c>
      <c r="E22" s="115">
        <v>140</v>
      </c>
      <c r="F22" s="114">
        <v>84</v>
      </c>
      <c r="G22" s="114">
        <v>166</v>
      </c>
      <c r="H22" s="114">
        <v>98</v>
      </c>
      <c r="I22" s="140">
        <v>147</v>
      </c>
      <c r="J22" s="115">
        <v>-7</v>
      </c>
      <c r="K22" s="116">
        <v>-4.7619047619047619</v>
      </c>
    </row>
    <row r="23" spans="1:11" ht="14.1" customHeight="1" x14ac:dyDescent="0.2">
      <c r="A23" s="306">
        <v>23</v>
      </c>
      <c r="B23" s="307" t="s">
        <v>240</v>
      </c>
      <c r="C23" s="308"/>
      <c r="D23" s="113">
        <v>0.59360391778585742</v>
      </c>
      <c r="E23" s="115">
        <v>80</v>
      </c>
      <c r="F23" s="114">
        <v>50</v>
      </c>
      <c r="G23" s="114">
        <v>122</v>
      </c>
      <c r="H23" s="114">
        <v>69</v>
      </c>
      <c r="I23" s="140">
        <v>101</v>
      </c>
      <c r="J23" s="115">
        <v>-21</v>
      </c>
      <c r="K23" s="116">
        <v>-20.792079207920793</v>
      </c>
    </row>
    <row r="24" spans="1:11" ht="14.1" customHeight="1" x14ac:dyDescent="0.2">
      <c r="A24" s="306">
        <v>24</v>
      </c>
      <c r="B24" s="307" t="s">
        <v>241</v>
      </c>
      <c r="C24" s="308"/>
      <c r="D24" s="113">
        <v>1.4469095496030273</v>
      </c>
      <c r="E24" s="115">
        <v>195</v>
      </c>
      <c r="F24" s="114">
        <v>187</v>
      </c>
      <c r="G24" s="114">
        <v>262</v>
      </c>
      <c r="H24" s="114">
        <v>161</v>
      </c>
      <c r="I24" s="140">
        <v>229</v>
      </c>
      <c r="J24" s="115">
        <v>-34</v>
      </c>
      <c r="K24" s="116">
        <v>-14.847161572052402</v>
      </c>
    </row>
    <row r="25" spans="1:11" ht="14.1" customHeight="1" x14ac:dyDescent="0.2">
      <c r="A25" s="306">
        <v>25</v>
      </c>
      <c r="B25" s="307" t="s">
        <v>242</v>
      </c>
      <c r="C25" s="308"/>
      <c r="D25" s="113">
        <v>1.7511315574682793</v>
      </c>
      <c r="E25" s="115">
        <v>236</v>
      </c>
      <c r="F25" s="114">
        <v>257</v>
      </c>
      <c r="G25" s="114">
        <v>391</v>
      </c>
      <c r="H25" s="114">
        <v>257</v>
      </c>
      <c r="I25" s="140">
        <v>394</v>
      </c>
      <c r="J25" s="115">
        <v>-158</v>
      </c>
      <c r="K25" s="116">
        <v>-40.101522842639596</v>
      </c>
    </row>
    <row r="26" spans="1:11" ht="14.1" customHeight="1" x14ac:dyDescent="0.2">
      <c r="A26" s="306">
        <v>26</v>
      </c>
      <c r="B26" s="307" t="s">
        <v>243</v>
      </c>
      <c r="C26" s="308"/>
      <c r="D26" s="113">
        <v>1.9217926838317132</v>
      </c>
      <c r="E26" s="115">
        <v>259</v>
      </c>
      <c r="F26" s="114">
        <v>315</v>
      </c>
      <c r="G26" s="114">
        <v>356</v>
      </c>
      <c r="H26" s="114">
        <v>193</v>
      </c>
      <c r="I26" s="140">
        <v>273</v>
      </c>
      <c r="J26" s="115">
        <v>-14</v>
      </c>
      <c r="K26" s="116">
        <v>-5.1282051282051286</v>
      </c>
    </row>
    <row r="27" spans="1:11" ht="14.1" customHeight="1" x14ac:dyDescent="0.2">
      <c r="A27" s="306">
        <v>27</v>
      </c>
      <c r="B27" s="307" t="s">
        <v>244</v>
      </c>
      <c r="C27" s="308"/>
      <c r="D27" s="113">
        <v>0.97944646434666471</v>
      </c>
      <c r="E27" s="115">
        <v>132</v>
      </c>
      <c r="F27" s="114">
        <v>94</v>
      </c>
      <c r="G27" s="114">
        <v>127</v>
      </c>
      <c r="H27" s="114">
        <v>109</v>
      </c>
      <c r="I27" s="140">
        <v>166</v>
      </c>
      <c r="J27" s="115">
        <v>-34</v>
      </c>
      <c r="K27" s="116">
        <v>-20.481927710843372</v>
      </c>
    </row>
    <row r="28" spans="1:11" ht="14.1" customHeight="1" x14ac:dyDescent="0.2">
      <c r="A28" s="306">
        <v>28</v>
      </c>
      <c r="B28" s="307" t="s">
        <v>245</v>
      </c>
      <c r="C28" s="308"/>
      <c r="D28" s="113">
        <v>0.20034132225272686</v>
      </c>
      <c r="E28" s="115">
        <v>27</v>
      </c>
      <c r="F28" s="114">
        <v>11</v>
      </c>
      <c r="G28" s="114">
        <v>32</v>
      </c>
      <c r="H28" s="114">
        <v>20</v>
      </c>
      <c r="I28" s="140">
        <v>24</v>
      </c>
      <c r="J28" s="115">
        <v>3</v>
      </c>
      <c r="K28" s="116">
        <v>12.5</v>
      </c>
    </row>
    <row r="29" spans="1:11" ht="14.1" customHeight="1" x14ac:dyDescent="0.2">
      <c r="A29" s="306">
        <v>29</v>
      </c>
      <c r="B29" s="307" t="s">
        <v>246</v>
      </c>
      <c r="C29" s="308"/>
      <c r="D29" s="113">
        <v>5.6392372189656452</v>
      </c>
      <c r="E29" s="115">
        <v>760</v>
      </c>
      <c r="F29" s="114">
        <v>631</v>
      </c>
      <c r="G29" s="114">
        <v>1020</v>
      </c>
      <c r="H29" s="114">
        <v>749</v>
      </c>
      <c r="I29" s="140">
        <v>587</v>
      </c>
      <c r="J29" s="115">
        <v>173</v>
      </c>
      <c r="K29" s="116">
        <v>29.471890971039183</v>
      </c>
    </row>
    <row r="30" spans="1:11" ht="14.1" customHeight="1" x14ac:dyDescent="0.2">
      <c r="A30" s="306" t="s">
        <v>247</v>
      </c>
      <c r="B30" s="307" t="s">
        <v>248</v>
      </c>
      <c r="C30" s="308"/>
      <c r="D30" s="113">
        <v>3.1312606663203977</v>
      </c>
      <c r="E30" s="115">
        <v>422</v>
      </c>
      <c r="F30" s="114">
        <v>333</v>
      </c>
      <c r="G30" s="114">
        <v>664</v>
      </c>
      <c r="H30" s="114">
        <v>434</v>
      </c>
      <c r="I30" s="140">
        <v>306</v>
      </c>
      <c r="J30" s="115">
        <v>116</v>
      </c>
      <c r="K30" s="116">
        <v>37.908496732026144</v>
      </c>
    </row>
    <row r="31" spans="1:11" ht="14.1" customHeight="1" x14ac:dyDescent="0.2">
      <c r="A31" s="306" t="s">
        <v>249</v>
      </c>
      <c r="B31" s="307" t="s">
        <v>250</v>
      </c>
      <c r="C31" s="308"/>
      <c r="D31" s="113">
        <v>2.4857164057282777</v>
      </c>
      <c r="E31" s="115">
        <v>335</v>
      </c>
      <c r="F31" s="114">
        <v>298</v>
      </c>
      <c r="G31" s="114">
        <v>356</v>
      </c>
      <c r="H31" s="114">
        <v>315</v>
      </c>
      <c r="I31" s="140" t="s">
        <v>513</v>
      </c>
      <c r="J31" s="115" t="s">
        <v>513</v>
      </c>
      <c r="K31" s="116" t="s">
        <v>513</v>
      </c>
    </row>
    <row r="32" spans="1:11" ht="14.1" customHeight="1" x14ac:dyDescent="0.2">
      <c r="A32" s="306">
        <v>31</v>
      </c>
      <c r="B32" s="307" t="s">
        <v>251</v>
      </c>
      <c r="C32" s="308"/>
      <c r="D32" s="113">
        <v>0.85330563181717001</v>
      </c>
      <c r="E32" s="115">
        <v>115</v>
      </c>
      <c r="F32" s="114">
        <v>95</v>
      </c>
      <c r="G32" s="114">
        <v>110</v>
      </c>
      <c r="H32" s="114">
        <v>97</v>
      </c>
      <c r="I32" s="140">
        <v>114</v>
      </c>
      <c r="J32" s="115">
        <v>1</v>
      </c>
      <c r="K32" s="116">
        <v>0.8771929824561403</v>
      </c>
    </row>
    <row r="33" spans="1:11" ht="14.1" customHeight="1" x14ac:dyDescent="0.2">
      <c r="A33" s="306">
        <v>32</v>
      </c>
      <c r="B33" s="307" t="s">
        <v>252</v>
      </c>
      <c r="C33" s="308"/>
      <c r="D33" s="113">
        <v>1.2465682273503005</v>
      </c>
      <c r="E33" s="115">
        <v>168</v>
      </c>
      <c r="F33" s="114">
        <v>180</v>
      </c>
      <c r="G33" s="114">
        <v>224</v>
      </c>
      <c r="H33" s="114">
        <v>202</v>
      </c>
      <c r="I33" s="140">
        <v>155</v>
      </c>
      <c r="J33" s="115">
        <v>13</v>
      </c>
      <c r="K33" s="116">
        <v>8.387096774193548</v>
      </c>
    </row>
    <row r="34" spans="1:11" ht="14.1" customHeight="1" x14ac:dyDescent="0.2">
      <c r="A34" s="306">
        <v>33</v>
      </c>
      <c r="B34" s="307" t="s">
        <v>253</v>
      </c>
      <c r="C34" s="308"/>
      <c r="D34" s="113">
        <v>0.76426504414929142</v>
      </c>
      <c r="E34" s="115">
        <v>103</v>
      </c>
      <c r="F34" s="114">
        <v>73</v>
      </c>
      <c r="G34" s="114">
        <v>97</v>
      </c>
      <c r="H34" s="114">
        <v>78</v>
      </c>
      <c r="I34" s="140">
        <v>105</v>
      </c>
      <c r="J34" s="115">
        <v>-2</v>
      </c>
      <c r="K34" s="116">
        <v>-1.9047619047619047</v>
      </c>
    </row>
    <row r="35" spans="1:11" ht="14.1" customHeight="1" x14ac:dyDescent="0.2">
      <c r="A35" s="306">
        <v>34</v>
      </c>
      <c r="B35" s="307" t="s">
        <v>254</v>
      </c>
      <c r="C35" s="308"/>
      <c r="D35" s="113">
        <v>1.5062699413816132</v>
      </c>
      <c r="E35" s="115">
        <v>203</v>
      </c>
      <c r="F35" s="114">
        <v>163</v>
      </c>
      <c r="G35" s="114">
        <v>165</v>
      </c>
      <c r="H35" s="114">
        <v>135</v>
      </c>
      <c r="I35" s="140">
        <v>227</v>
      </c>
      <c r="J35" s="115">
        <v>-24</v>
      </c>
      <c r="K35" s="116">
        <v>-10.572687224669604</v>
      </c>
    </row>
    <row r="36" spans="1:11" ht="14.1" customHeight="1" x14ac:dyDescent="0.2">
      <c r="A36" s="306">
        <v>41</v>
      </c>
      <c r="B36" s="307" t="s">
        <v>255</v>
      </c>
      <c r="C36" s="308"/>
      <c r="D36" s="113">
        <v>1.2094679824886845</v>
      </c>
      <c r="E36" s="115">
        <v>163</v>
      </c>
      <c r="F36" s="114">
        <v>91</v>
      </c>
      <c r="G36" s="114">
        <v>126</v>
      </c>
      <c r="H36" s="114">
        <v>164</v>
      </c>
      <c r="I36" s="140">
        <v>143</v>
      </c>
      <c r="J36" s="115">
        <v>20</v>
      </c>
      <c r="K36" s="116">
        <v>13.986013986013987</v>
      </c>
    </row>
    <row r="37" spans="1:11" ht="14.1" customHeight="1" x14ac:dyDescent="0.2">
      <c r="A37" s="306">
        <v>42</v>
      </c>
      <c r="B37" s="307" t="s">
        <v>256</v>
      </c>
      <c r="C37" s="308"/>
      <c r="D37" s="113">
        <v>9.6460636640201824E-2</v>
      </c>
      <c r="E37" s="115">
        <v>13</v>
      </c>
      <c r="F37" s="114">
        <v>15</v>
      </c>
      <c r="G37" s="114">
        <v>23</v>
      </c>
      <c r="H37" s="114" t="s">
        <v>513</v>
      </c>
      <c r="I37" s="140">
        <v>14</v>
      </c>
      <c r="J37" s="115">
        <v>-1</v>
      </c>
      <c r="K37" s="116">
        <v>-7.1428571428571432</v>
      </c>
    </row>
    <row r="38" spans="1:11" ht="14.1" customHeight="1" x14ac:dyDescent="0.2">
      <c r="A38" s="306">
        <v>43</v>
      </c>
      <c r="B38" s="307" t="s">
        <v>257</v>
      </c>
      <c r="C38" s="308"/>
      <c r="D38" s="113">
        <v>3.3909623803517102</v>
      </c>
      <c r="E38" s="115">
        <v>457</v>
      </c>
      <c r="F38" s="114">
        <v>269</v>
      </c>
      <c r="G38" s="114">
        <v>404</v>
      </c>
      <c r="H38" s="114">
        <v>284</v>
      </c>
      <c r="I38" s="140">
        <v>287</v>
      </c>
      <c r="J38" s="115">
        <v>170</v>
      </c>
      <c r="K38" s="116">
        <v>59.233449477351918</v>
      </c>
    </row>
    <row r="39" spans="1:11" ht="14.1" customHeight="1" x14ac:dyDescent="0.2">
      <c r="A39" s="306">
        <v>51</v>
      </c>
      <c r="B39" s="307" t="s">
        <v>258</v>
      </c>
      <c r="C39" s="308"/>
      <c r="D39" s="113">
        <v>10.172887141055131</v>
      </c>
      <c r="E39" s="115">
        <v>1371</v>
      </c>
      <c r="F39" s="114">
        <v>1398</v>
      </c>
      <c r="G39" s="114">
        <v>1782</v>
      </c>
      <c r="H39" s="114">
        <v>1129</v>
      </c>
      <c r="I39" s="140">
        <v>1158</v>
      </c>
      <c r="J39" s="115">
        <v>213</v>
      </c>
      <c r="K39" s="116">
        <v>18.393782383419691</v>
      </c>
    </row>
    <row r="40" spans="1:11" ht="14.1" customHeight="1" x14ac:dyDescent="0.2">
      <c r="A40" s="306" t="s">
        <v>259</v>
      </c>
      <c r="B40" s="307" t="s">
        <v>260</v>
      </c>
      <c r="C40" s="308"/>
      <c r="D40" s="113">
        <v>9.8018846924389695</v>
      </c>
      <c r="E40" s="115">
        <v>1321</v>
      </c>
      <c r="F40" s="114">
        <v>1370</v>
      </c>
      <c r="G40" s="114">
        <v>1727</v>
      </c>
      <c r="H40" s="114">
        <v>1096</v>
      </c>
      <c r="I40" s="140">
        <v>1098</v>
      </c>
      <c r="J40" s="115">
        <v>223</v>
      </c>
      <c r="K40" s="116">
        <v>20.309653916211293</v>
      </c>
    </row>
    <row r="41" spans="1:11" ht="14.1" customHeight="1" x14ac:dyDescent="0.2">
      <c r="A41" s="306"/>
      <c r="B41" s="307" t="s">
        <v>261</v>
      </c>
      <c r="C41" s="308"/>
      <c r="D41" s="113">
        <v>8.8817986198708905</v>
      </c>
      <c r="E41" s="115">
        <v>1197</v>
      </c>
      <c r="F41" s="114">
        <v>1250</v>
      </c>
      <c r="G41" s="114">
        <v>1498</v>
      </c>
      <c r="H41" s="114">
        <v>986</v>
      </c>
      <c r="I41" s="140">
        <v>949</v>
      </c>
      <c r="J41" s="115">
        <v>248</v>
      </c>
      <c r="K41" s="116">
        <v>26.132771338250791</v>
      </c>
    </row>
    <row r="42" spans="1:11" ht="14.1" customHeight="1" x14ac:dyDescent="0.2">
      <c r="A42" s="306">
        <v>52</v>
      </c>
      <c r="B42" s="307" t="s">
        <v>262</v>
      </c>
      <c r="C42" s="308"/>
      <c r="D42" s="113">
        <v>2.3150552793648438</v>
      </c>
      <c r="E42" s="115">
        <v>312</v>
      </c>
      <c r="F42" s="114">
        <v>294</v>
      </c>
      <c r="G42" s="114">
        <v>372</v>
      </c>
      <c r="H42" s="114">
        <v>309</v>
      </c>
      <c r="I42" s="140">
        <v>409</v>
      </c>
      <c r="J42" s="115">
        <v>-97</v>
      </c>
      <c r="K42" s="116">
        <v>-23.716381418092908</v>
      </c>
    </row>
    <row r="43" spans="1:11" ht="14.1" customHeight="1" x14ac:dyDescent="0.2">
      <c r="A43" s="306" t="s">
        <v>263</v>
      </c>
      <c r="B43" s="307" t="s">
        <v>264</v>
      </c>
      <c r="C43" s="308"/>
      <c r="D43" s="113">
        <v>2.0924538101951473</v>
      </c>
      <c r="E43" s="115">
        <v>282</v>
      </c>
      <c r="F43" s="114">
        <v>273</v>
      </c>
      <c r="G43" s="114">
        <v>318</v>
      </c>
      <c r="H43" s="114">
        <v>279</v>
      </c>
      <c r="I43" s="140">
        <v>372</v>
      </c>
      <c r="J43" s="115">
        <v>-90</v>
      </c>
      <c r="K43" s="116">
        <v>-24.193548387096776</v>
      </c>
    </row>
    <row r="44" spans="1:11" ht="14.1" customHeight="1" x14ac:dyDescent="0.2">
      <c r="A44" s="306">
        <v>53</v>
      </c>
      <c r="B44" s="307" t="s">
        <v>265</v>
      </c>
      <c r="C44" s="308"/>
      <c r="D44" s="113">
        <v>0.9423462194850486</v>
      </c>
      <c r="E44" s="115">
        <v>127</v>
      </c>
      <c r="F44" s="114">
        <v>129</v>
      </c>
      <c r="G44" s="114">
        <v>128</v>
      </c>
      <c r="H44" s="114">
        <v>119</v>
      </c>
      <c r="I44" s="140">
        <v>102</v>
      </c>
      <c r="J44" s="115">
        <v>25</v>
      </c>
      <c r="K44" s="116">
        <v>24.509803921568629</v>
      </c>
    </row>
    <row r="45" spans="1:11" ht="14.1" customHeight="1" x14ac:dyDescent="0.2">
      <c r="A45" s="306" t="s">
        <v>266</v>
      </c>
      <c r="B45" s="307" t="s">
        <v>267</v>
      </c>
      <c r="C45" s="308"/>
      <c r="D45" s="113">
        <v>0.92008607256807895</v>
      </c>
      <c r="E45" s="115">
        <v>124</v>
      </c>
      <c r="F45" s="114">
        <v>127</v>
      </c>
      <c r="G45" s="114">
        <v>110</v>
      </c>
      <c r="H45" s="114">
        <v>115</v>
      </c>
      <c r="I45" s="140">
        <v>99</v>
      </c>
      <c r="J45" s="115">
        <v>25</v>
      </c>
      <c r="K45" s="116">
        <v>25.252525252525253</v>
      </c>
    </row>
    <row r="46" spans="1:11" ht="14.1" customHeight="1" x14ac:dyDescent="0.2">
      <c r="A46" s="306">
        <v>54</v>
      </c>
      <c r="B46" s="307" t="s">
        <v>268</v>
      </c>
      <c r="C46" s="308"/>
      <c r="D46" s="113">
        <v>3.9771462491652443</v>
      </c>
      <c r="E46" s="115">
        <v>536</v>
      </c>
      <c r="F46" s="114">
        <v>471</v>
      </c>
      <c r="G46" s="114">
        <v>500</v>
      </c>
      <c r="H46" s="114">
        <v>476</v>
      </c>
      <c r="I46" s="140">
        <v>521</v>
      </c>
      <c r="J46" s="115">
        <v>15</v>
      </c>
      <c r="K46" s="116">
        <v>2.8790786948176583</v>
      </c>
    </row>
    <row r="47" spans="1:11" ht="14.1" customHeight="1" x14ac:dyDescent="0.2">
      <c r="A47" s="306">
        <v>61</v>
      </c>
      <c r="B47" s="307" t="s">
        <v>269</v>
      </c>
      <c r="C47" s="308"/>
      <c r="D47" s="113">
        <v>2.4857164057282777</v>
      </c>
      <c r="E47" s="115">
        <v>335</v>
      </c>
      <c r="F47" s="114">
        <v>257</v>
      </c>
      <c r="G47" s="114">
        <v>315</v>
      </c>
      <c r="H47" s="114">
        <v>262</v>
      </c>
      <c r="I47" s="140">
        <v>344</v>
      </c>
      <c r="J47" s="115">
        <v>-9</v>
      </c>
      <c r="K47" s="116">
        <v>-2.6162790697674421</v>
      </c>
    </row>
    <row r="48" spans="1:11" ht="14.1" customHeight="1" x14ac:dyDescent="0.2">
      <c r="A48" s="306">
        <v>62</v>
      </c>
      <c r="B48" s="307" t="s">
        <v>270</v>
      </c>
      <c r="C48" s="308"/>
      <c r="D48" s="113">
        <v>6.678044075090896</v>
      </c>
      <c r="E48" s="115">
        <v>900</v>
      </c>
      <c r="F48" s="114">
        <v>850</v>
      </c>
      <c r="G48" s="114">
        <v>946</v>
      </c>
      <c r="H48" s="114">
        <v>786</v>
      </c>
      <c r="I48" s="140">
        <v>974</v>
      </c>
      <c r="J48" s="115">
        <v>-74</v>
      </c>
      <c r="K48" s="116">
        <v>-7.5975359342915807</v>
      </c>
    </row>
    <row r="49" spans="1:11" ht="14.1" customHeight="1" x14ac:dyDescent="0.2">
      <c r="A49" s="306">
        <v>63</v>
      </c>
      <c r="B49" s="307" t="s">
        <v>271</v>
      </c>
      <c r="C49" s="308"/>
      <c r="D49" s="113">
        <v>6.4702827038658457</v>
      </c>
      <c r="E49" s="115">
        <v>872</v>
      </c>
      <c r="F49" s="114">
        <v>919</v>
      </c>
      <c r="G49" s="114">
        <v>887</v>
      </c>
      <c r="H49" s="114">
        <v>744</v>
      </c>
      <c r="I49" s="140">
        <v>687</v>
      </c>
      <c r="J49" s="115">
        <v>185</v>
      </c>
      <c r="K49" s="116">
        <v>26.92867540029112</v>
      </c>
    </row>
    <row r="50" spans="1:11" ht="14.1" customHeight="1" x14ac:dyDescent="0.2">
      <c r="A50" s="306" t="s">
        <v>272</v>
      </c>
      <c r="B50" s="307" t="s">
        <v>273</v>
      </c>
      <c r="C50" s="308"/>
      <c r="D50" s="113">
        <v>0.75684499517696813</v>
      </c>
      <c r="E50" s="115">
        <v>102</v>
      </c>
      <c r="F50" s="114">
        <v>77</v>
      </c>
      <c r="G50" s="114">
        <v>102</v>
      </c>
      <c r="H50" s="114">
        <v>134</v>
      </c>
      <c r="I50" s="140">
        <v>60</v>
      </c>
      <c r="J50" s="115">
        <v>42</v>
      </c>
      <c r="K50" s="116">
        <v>70</v>
      </c>
    </row>
    <row r="51" spans="1:11" ht="14.1" customHeight="1" x14ac:dyDescent="0.2">
      <c r="A51" s="306" t="s">
        <v>274</v>
      </c>
      <c r="B51" s="307" t="s">
        <v>275</v>
      </c>
      <c r="C51" s="308"/>
      <c r="D51" s="113">
        <v>4.8601320768717073</v>
      </c>
      <c r="E51" s="115">
        <v>655</v>
      </c>
      <c r="F51" s="114">
        <v>593</v>
      </c>
      <c r="G51" s="114">
        <v>573</v>
      </c>
      <c r="H51" s="114">
        <v>490</v>
      </c>
      <c r="I51" s="140">
        <v>515</v>
      </c>
      <c r="J51" s="115">
        <v>140</v>
      </c>
      <c r="K51" s="116">
        <v>27.184466019417474</v>
      </c>
    </row>
    <row r="52" spans="1:11" ht="14.1" customHeight="1" x14ac:dyDescent="0.2">
      <c r="A52" s="306">
        <v>71</v>
      </c>
      <c r="B52" s="307" t="s">
        <v>276</v>
      </c>
      <c r="C52" s="308"/>
      <c r="D52" s="113">
        <v>10.558729687615939</v>
      </c>
      <c r="E52" s="115">
        <v>1423</v>
      </c>
      <c r="F52" s="114">
        <v>1061</v>
      </c>
      <c r="G52" s="114">
        <v>1396</v>
      </c>
      <c r="H52" s="114">
        <v>1106</v>
      </c>
      <c r="I52" s="140">
        <v>1265</v>
      </c>
      <c r="J52" s="115">
        <v>158</v>
      </c>
      <c r="K52" s="116">
        <v>12.4901185770751</v>
      </c>
    </row>
    <row r="53" spans="1:11" ht="14.1" customHeight="1" x14ac:dyDescent="0.2">
      <c r="A53" s="306" t="s">
        <v>277</v>
      </c>
      <c r="B53" s="307" t="s">
        <v>278</v>
      </c>
      <c r="C53" s="308"/>
      <c r="D53" s="113">
        <v>3.5319433108258513</v>
      </c>
      <c r="E53" s="115">
        <v>476</v>
      </c>
      <c r="F53" s="114">
        <v>361</v>
      </c>
      <c r="G53" s="114">
        <v>469</v>
      </c>
      <c r="H53" s="114">
        <v>355</v>
      </c>
      <c r="I53" s="140">
        <v>407</v>
      </c>
      <c r="J53" s="115">
        <v>69</v>
      </c>
      <c r="K53" s="116">
        <v>16.953316953316953</v>
      </c>
    </row>
    <row r="54" spans="1:11" ht="14.1" customHeight="1" x14ac:dyDescent="0.2">
      <c r="A54" s="306" t="s">
        <v>279</v>
      </c>
      <c r="B54" s="307" t="s">
        <v>280</v>
      </c>
      <c r="C54" s="308"/>
      <c r="D54" s="113">
        <v>6.0992802552496848</v>
      </c>
      <c r="E54" s="115">
        <v>822</v>
      </c>
      <c r="F54" s="114">
        <v>619</v>
      </c>
      <c r="G54" s="114">
        <v>806</v>
      </c>
      <c r="H54" s="114">
        <v>651</v>
      </c>
      <c r="I54" s="140">
        <v>761</v>
      </c>
      <c r="J54" s="115">
        <v>61</v>
      </c>
      <c r="K54" s="116">
        <v>8.015768725361367</v>
      </c>
    </row>
    <row r="55" spans="1:11" ht="14.1" customHeight="1" x14ac:dyDescent="0.2">
      <c r="A55" s="306">
        <v>72</v>
      </c>
      <c r="B55" s="307" t="s">
        <v>281</v>
      </c>
      <c r="C55" s="308"/>
      <c r="D55" s="113">
        <v>3.6506640943830231</v>
      </c>
      <c r="E55" s="115">
        <v>492</v>
      </c>
      <c r="F55" s="114">
        <v>473</v>
      </c>
      <c r="G55" s="114">
        <v>616</v>
      </c>
      <c r="H55" s="114">
        <v>415</v>
      </c>
      <c r="I55" s="140">
        <v>494</v>
      </c>
      <c r="J55" s="115">
        <v>-2</v>
      </c>
      <c r="K55" s="116">
        <v>-0.40485829959514169</v>
      </c>
    </row>
    <row r="56" spans="1:11" ht="14.1" customHeight="1" x14ac:dyDescent="0.2">
      <c r="A56" s="306" t="s">
        <v>282</v>
      </c>
      <c r="B56" s="307" t="s">
        <v>283</v>
      </c>
      <c r="C56" s="308"/>
      <c r="D56" s="113">
        <v>2.0627736143058546</v>
      </c>
      <c r="E56" s="115">
        <v>278</v>
      </c>
      <c r="F56" s="114">
        <v>212</v>
      </c>
      <c r="G56" s="114">
        <v>294</v>
      </c>
      <c r="H56" s="114">
        <v>226</v>
      </c>
      <c r="I56" s="140">
        <v>292</v>
      </c>
      <c r="J56" s="115">
        <v>-14</v>
      </c>
      <c r="K56" s="116">
        <v>-4.7945205479452051</v>
      </c>
    </row>
    <row r="57" spans="1:11" ht="14.1" customHeight="1" x14ac:dyDescent="0.2">
      <c r="A57" s="306" t="s">
        <v>284</v>
      </c>
      <c r="B57" s="307" t="s">
        <v>285</v>
      </c>
      <c r="C57" s="308"/>
      <c r="D57" s="113">
        <v>0.92750612154040213</v>
      </c>
      <c r="E57" s="115">
        <v>125</v>
      </c>
      <c r="F57" s="114">
        <v>212</v>
      </c>
      <c r="G57" s="114">
        <v>224</v>
      </c>
      <c r="H57" s="114">
        <v>113</v>
      </c>
      <c r="I57" s="140">
        <v>105</v>
      </c>
      <c r="J57" s="115">
        <v>20</v>
      </c>
      <c r="K57" s="116">
        <v>19.047619047619047</v>
      </c>
    </row>
    <row r="58" spans="1:11" ht="14.1" customHeight="1" x14ac:dyDescent="0.2">
      <c r="A58" s="306">
        <v>73</v>
      </c>
      <c r="B58" s="307" t="s">
        <v>286</v>
      </c>
      <c r="C58" s="308"/>
      <c r="D58" s="113">
        <v>2.9605995399569638</v>
      </c>
      <c r="E58" s="115">
        <v>399</v>
      </c>
      <c r="F58" s="114">
        <v>308</v>
      </c>
      <c r="G58" s="114">
        <v>475</v>
      </c>
      <c r="H58" s="114">
        <v>332</v>
      </c>
      <c r="I58" s="140">
        <v>421</v>
      </c>
      <c r="J58" s="115">
        <v>-22</v>
      </c>
      <c r="K58" s="116">
        <v>-5.225653206650831</v>
      </c>
    </row>
    <row r="59" spans="1:11" ht="14.1" customHeight="1" x14ac:dyDescent="0.2">
      <c r="A59" s="306" t="s">
        <v>287</v>
      </c>
      <c r="B59" s="307" t="s">
        <v>288</v>
      </c>
      <c r="C59" s="308"/>
      <c r="D59" s="113">
        <v>1.7956518513022186</v>
      </c>
      <c r="E59" s="115">
        <v>242</v>
      </c>
      <c r="F59" s="114">
        <v>150</v>
      </c>
      <c r="G59" s="114">
        <v>271</v>
      </c>
      <c r="H59" s="114">
        <v>158</v>
      </c>
      <c r="I59" s="140">
        <v>252</v>
      </c>
      <c r="J59" s="115">
        <v>-10</v>
      </c>
      <c r="K59" s="116">
        <v>-3.9682539682539684</v>
      </c>
    </row>
    <row r="60" spans="1:11" ht="14.1" customHeight="1" x14ac:dyDescent="0.2">
      <c r="A60" s="306">
        <v>81</v>
      </c>
      <c r="B60" s="307" t="s">
        <v>289</v>
      </c>
      <c r="C60" s="308"/>
      <c r="D60" s="113">
        <v>8.458855828448467</v>
      </c>
      <c r="E60" s="115">
        <v>1140</v>
      </c>
      <c r="F60" s="114">
        <v>1103</v>
      </c>
      <c r="G60" s="114">
        <v>1334</v>
      </c>
      <c r="H60" s="114">
        <v>1102</v>
      </c>
      <c r="I60" s="140">
        <v>1124</v>
      </c>
      <c r="J60" s="115">
        <v>16</v>
      </c>
      <c r="K60" s="116">
        <v>1.4234875444839858</v>
      </c>
    </row>
    <row r="61" spans="1:11" ht="14.1" customHeight="1" x14ac:dyDescent="0.2">
      <c r="A61" s="306" t="s">
        <v>290</v>
      </c>
      <c r="B61" s="307" t="s">
        <v>291</v>
      </c>
      <c r="C61" s="308"/>
      <c r="D61" s="113">
        <v>2.2631149365585812</v>
      </c>
      <c r="E61" s="115">
        <v>305</v>
      </c>
      <c r="F61" s="114">
        <v>232</v>
      </c>
      <c r="G61" s="114">
        <v>282</v>
      </c>
      <c r="H61" s="114">
        <v>301</v>
      </c>
      <c r="I61" s="140">
        <v>306</v>
      </c>
      <c r="J61" s="115">
        <v>-1</v>
      </c>
      <c r="K61" s="116">
        <v>-0.32679738562091504</v>
      </c>
    </row>
    <row r="62" spans="1:11" ht="14.1" customHeight="1" x14ac:dyDescent="0.2">
      <c r="A62" s="306" t="s">
        <v>292</v>
      </c>
      <c r="B62" s="307" t="s">
        <v>293</v>
      </c>
      <c r="C62" s="308"/>
      <c r="D62" s="113">
        <v>3.4651628700749426</v>
      </c>
      <c r="E62" s="115">
        <v>467</v>
      </c>
      <c r="F62" s="114">
        <v>538</v>
      </c>
      <c r="G62" s="114">
        <v>606</v>
      </c>
      <c r="H62" s="114">
        <v>438</v>
      </c>
      <c r="I62" s="140">
        <v>426</v>
      </c>
      <c r="J62" s="115">
        <v>41</v>
      </c>
      <c r="K62" s="116">
        <v>9.624413145539906</v>
      </c>
    </row>
    <row r="63" spans="1:11" ht="14.1" customHeight="1" x14ac:dyDescent="0.2">
      <c r="A63" s="306"/>
      <c r="B63" s="307" t="s">
        <v>294</v>
      </c>
      <c r="C63" s="308"/>
      <c r="D63" s="113">
        <v>3.2351413519329228</v>
      </c>
      <c r="E63" s="115">
        <v>436</v>
      </c>
      <c r="F63" s="114">
        <v>503</v>
      </c>
      <c r="G63" s="114">
        <v>563</v>
      </c>
      <c r="H63" s="114">
        <v>419</v>
      </c>
      <c r="I63" s="140">
        <v>394</v>
      </c>
      <c r="J63" s="115">
        <v>42</v>
      </c>
      <c r="K63" s="116">
        <v>10.659898477157361</v>
      </c>
    </row>
    <row r="64" spans="1:11" ht="14.1" customHeight="1" x14ac:dyDescent="0.2">
      <c r="A64" s="306" t="s">
        <v>295</v>
      </c>
      <c r="B64" s="307" t="s">
        <v>296</v>
      </c>
      <c r="C64" s="308"/>
      <c r="D64" s="113">
        <v>1.2539882763226238</v>
      </c>
      <c r="E64" s="115">
        <v>169</v>
      </c>
      <c r="F64" s="114">
        <v>131</v>
      </c>
      <c r="G64" s="114">
        <v>123</v>
      </c>
      <c r="H64" s="114">
        <v>128</v>
      </c>
      <c r="I64" s="140">
        <v>153</v>
      </c>
      <c r="J64" s="115">
        <v>16</v>
      </c>
      <c r="K64" s="116">
        <v>10.457516339869281</v>
      </c>
    </row>
    <row r="65" spans="1:11" ht="14.1" customHeight="1" x14ac:dyDescent="0.2">
      <c r="A65" s="306" t="s">
        <v>297</v>
      </c>
      <c r="B65" s="307" t="s">
        <v>298</v>
      </c>
      <c r="C65" s="308"/>
      <c r="D65" s="113">
        <v>0.56392372189656448</v>
      </c>
      <c r="E65" s="115">
        <v>76</v>
      </c>
      <c r="F65" s="114">
        <v>62</v>
      </c>
      <c r="G65" s="114">
        <v>112</v>
      </c>
      <c r="H65" s="114">
        <v>50</v>
      </c>
      <c r="I65" s="140">
        <v>68</v>
      </c>
      <c r="J65" s="115">
        <v>8</v>
      </c>
      <c r="K65" s="116">
        <v>11.764705882352942</v>
      </c>
    </row>
    <row r="66" spans="1:11" ht="14.1" customHeight="1" x14ac:dyDescent="0.2">
      <c r="A66" s="306">
        <v>82</v>
      </c>
      <c r="B66" s="307" t="s">
        <v>299</v>
      </c>
      <c r="C66" s="308"/>
      <c r="D66" s="113">
        <v>2.5376567485345403</v>
      </c>
      <c r="E66" s="115">
        <v>342</v>
      </c>
      <c r="F66" s="114">
        <v>327</v>
      </c>
      <c r="G66" s="114">
        <v>340</v>
      </c>
      <c r="H66" s="114">
        <v>302</v>
      </c>
      <c r="I66" s="140">
        <v>313</v>
      </c>
      <c r="J66" s="115">
        <v>29</v>
      </c>
      <c r="K66" s="116">
        <v>9.2651757188498394</v>
      </c>
    </row>
    <row r="67" spans="1:11" ht="14.1" customHeight="1" x14ac:dyDescent="0.2">
      <c r="A67" s="306" t="s">
        <v>300</v>
      </c>
      <c r="B67" s="307" t="s">
        <v>301</v>
      </c>
      <c r="C67" s="308"/>
      <c r="D67" s="113">
        <v>1.3133486681012094</v>
      </c>
      <c r="E67" s="115">
        <v>177</v>
      </c>
      <c r="F67" s="114">
        <v>193</v>
      </c>
      <c r="G67" s="114">
        <v>165</v>
      </c>
      <c r="H67" s="114">
        <v>179</v>
      </c>
      <c r="I67" s="140">
        <v>137</v>
      </c>
      <c r="J67" s="115">
        <v>40</v>
      </c>
      <c r="K67" s="116">
        <v>29.197080291970803</v>
      </c>
    </row>
    <row r="68" spans="1:11" ht="14.1" customHeight="1" x14ac:dyDescent="0.2">
      <c r="A68" s="306" t="s">
        <v>302</v>
      </c>
      <c r="B68" s="307" t="s">
        <v>303</v>
      </c>
      <c r="C68" s="308"/>
      <c r="D68" s="113">
        <v>0.57876381984121095</v>
      </c>
      <c r="E68" s="115">
        <v>78</v>
      </c>
      <c r="F68" s="114">
        <v>95</v>
      </c>
      <c r="G68" s="114">
        <v>98</v>
      </c>
      <c r="H68" s="114">
        <v>77</v>
      </c>
      <c r="I68" s="140">
        <v>102</v>
      </c>
      <c r="J68" s="115">
        <v>-24</v>
      </c>
      <c r="K68" s="116">
        <v>-23.529411764705884</v>
      </c>
    </row>
    <row r="69" spans="1:11" ht="14.1" customHeight="1" x14ac:dyDescent="0.2">
      <c r="A69" s="306">
        <v>83</v>
      </c>
      <c r="B69" s="307" t="s">
        <v>304</v>
      </c>
      <c r="C69" s="308"/>
      <c r="D69" s="113">
        <v>4.6078504118127181</v>
      </c>
      <c r="E69" s="115">
        <v>621</v>
      </c>
      <c r="F69" s="114">
        <v>477</v>
      </c>
      <c r="G69" s="114">
        <v>1183</v>
      </c>
      <c r="H69" s="114">
        <v>470</v>
      </c>
      <c r="I69" s="140">
        <v>572</v>
      </c>
      <c r="J69" s="115">
        <v>49</v>
      </c>
      <c r="K69" s="116">
        <v>8.5664335664335667</v>
      </c>
    </row>
    <row r="70" spans="1:11" ht="14.1" customHeight="1" x14ac:dyDescent="0.2">
      <c r="A70" s="306" t="s">
        <v>305</v>
      </c>
      <c r="B70" s="307" t="s">
        <v>306</v>
      </c>
      <c r="C70" s="308"/>
      <c r="D70" s="113">
        <v>3.5096831639088819</v>
      </c>
      <c r="E70" s="115">
        <v>473</v>
      </c>
      <c r="F70" s="114">
        <v>370</v>
      </c>
      <c r="G70" s="114">
        <v>1038</v>
      </c>
      <c r="H70" s="114">
        <v>346</v>
      </c>
      <c r="I70" s="140">
        <v>451</v>
      </c>
      <c r="J70" s="115">
        <v>22</v>
      </c>
      <c r="K70" s="116">
        <v>4.8780487804878048</v>
      </c>
    </row>
    <row r="71" spans="1:11" ht="14.1" customHeight="1" x14ac:dyDescent="0.2">
      <c r="A71" s="306"/>
      <c r="B71" s="307" t="s">
        <v>307</v>
      </c>
      <c r="C71" s="308"/>
      <c r="D71" s="113">
        <v>1.9143726348593901</v>
      </c>
      <c r="E71" s="115">
        <v>258</v>
      </c>
      <c r="F71" s="114">
        <v>204</v>
      </c>
      <c r="G71" s="114">
        <v>593</v>
      </c>
      <c r="H71" s="114">
        <v>188</v>
      </c>
      <c r="I71" s="140">
        <v>231</v>
      </c>
      <c r="J71" s="115">
        <v>27</v>
      </c>
      <c r="K71" s="116">
        <v>11.688311688311689</v>
      </c>
    </row>
    <row r="72" spans="1:11" ht="14.1" customHeight="1" x14ac:dyDescent="0.2">
      <c r="A72" s="306">
        <v>84</v>
      </c>
      <c r="B72" s="307" t="s">
        <v>308</v>
      </c>
      <c r="C72" s="308"/>
      <c r="D72" s="113">
        <v>4.7414112933145356</v>
      </c>
      <c r="E72" s="115">
        <v>639</v>
      </c>
      <c r="F72" s="114">
        <v>568</v>
      </c>
      <c r="G72" s="114">
        <v>638</v>
      </c>
      <c r="H72" s="114">
        <v>536</v>
      </c>
      <c r="I72" s="140">
        <v>693</v>
      </c>
      <c r="J72" s="115">
        <v>-54</v>
      </c>
      <c r="K72" s="116">
        <v>-7.7922077922077921</v>
      </c>
    </row>
    <row r="73" spans="1:11" ht="14.1" customHeight="1" x14ac:dyDescent="0.2">
      <c r="A73" s="306" t="s">
        <v>309</v>
      </c>
      <c r="B73" s="307" t="s">
        <v>310</v>
      </c>
      <c r="C73" s="308"/>
      <c r="D73" s="113">
        <v>0.36358239964383765</v>
      </c>
      <c r="E73" s="115">
        <v>49</v>
      </c>
      <c r="F73" s="114">
        <v>32</v>
      </c>
      <c r="G73" s="114">
        <v>104</v>
      </c>
      <c r="H73" s="114">
        <v>45</v>
      </c>
      <c r="I73" s="140">
        <v>58</v>
      </c>
      <c r="J73" s="115">
        <v>-9</v>
      </c>
      <c r="K73" s="116">
        <v>-15.517241379310345</v>
      </c>
    </row>
    <row r="74" spans="1:11" ht="14.1" customHeight="1" x14ac:dyDescent="0.2">
      <c r="A74" s="306" t="s">
        <v>311</v>
      </c>
      <c r="B74" s="307" t="s">
        <v>312</v>
      </c>
      <c r="C74" s="308"/>
      <c r="D74" s="113">
        <v>0.14098093047414112</v>
      </c>
      <c r="E74" s="115">
        <v>19</v>
      </c>
      <c r="F74" s="114">
        <v>17</v>
      </c>
      <c r="G74" s="114">
        <v>18</v>
      </c>
      <c r="H74" s="114">
        <v>16</v>
      </c>
      <c r="I74" s="140">
        <v>25</v>
      </c>
      <c r="J74" s="115">
        <v>-6</v>
      </c>
      <c r="K74" s="116">
        <v>-24</v>
      </c>
    </row>
    <row r="75" spans="1:11" ht="14.1" customHeight="1" x14ac:dyDescent="0.2">
      <c r="A75" s="306" t="s">
        <v>313</v>
      </c>
      <c r="B75" s="307" t="s">
        <v>314</v>
      </c>
      <c r="C75" s="308"/>
      <c r="D75" s="113">
        <v>2.3224753283371671</v>
      </c>
      <c r="E75" s="115">
        <v>313</v>
      </c>
      <c r="F75" s="114">
        <v>222</v>
      </c>
      <c r="G75" s="114">
        <v>289</v>
      </c>
      <c r="H75" s="114">
        <v>216</v>
      </c>
      <c r="I75" s="140">
        <v>358</v>
      </c>
      <c r="J75" s="115">
        <v>-45</v>
      </c>
      <c r="K75" s="116">
        <v>-12.569832402234637</v>
      </c>
    </row>
    <row r="76" spans="1:11" ht="14.1" customHeight="1" x14ac:dyDescent="0.2">
      <c r="A76" s="306">
        <v>91</v>
      </c>
      <c r="B76" s="307" t="s">
        <v>315</v>
      </c>
      <c r="C76" s="308"/>
      <c r="D76" s="113">
        <v>0.33390220375454477</v>
      </c>
      <c r="E76" s="115">
        <v>45</v>
      </c>
      <c r="F76" s="114">
        <v>42</v>
      </c>
      <c r="G76" s="114">
        <v>65</v>
      </c>
      <c r="H76" s="114">
        <v>46</v>
      </c>
      <c r="I76" s="140">
        <v>56</v>
      </c>
      <c r="J76" s="115">
        <v>-11</v>
      </c>
      <c r="K76" s="116">
        <v>-19.642857142857142</v>
      </c>
    </row>
    <row r="77" spans="1:11" ht="14.1" customHeight="1" x14ac:dyDescent="0.2">
      <c r="A77" s="306">
        <v>92</v>
      </c>
      <c r="B77" s="307" t="s">
        <v>316</v>
      </c>
      <c r="C77" s="308"/>
      <c r="D77" s="113">
        <v>3.0719002745418118</v>
      </c>
      <c r="E77" s="115">
        <v>414</v>
      </c>
      <c r="F77" s="114">
        <v>320</v>
      </c>
      <c r="G77" s="114">
        <v>428</v>
      </c>
      <c r="H77" s="114">
        <v>331</v>
      </c>
      <c r="I77" s="140">
        <v>400</v>
      </c>
      <c r="J77" s="115">
        <v>14</v>
      </c>
      <c r="K77" s="116">
        <v>3.5</v>
      </c>
    </row>
    <row r="78" spans="1:11" ht="14.1" customHeight="1" x14ac:dyDescent="0.2">
      <c r="A78" s="306">
        <v>93</v>
      </c>
      <c r="B78" s="307" t="s">
        <v>317</v>
      </c>
      <c r="C78" s="308"/>
      <c r="D78" s="113">
        <v>0.20034132225272686</v>
      </c>
      <c r="E78" s="115">
        <v>27</v>
      </c>
      <c r="F78" s="114">
        <v>22</v>
      </c>
      <c r="G78" s="114">
        <v>26</v>
      </c>
      <c r="H78" s="114">
        <v>21</v>
      </c>
      <c r="I78" s="140">
        <v>23</v>
      </c>
      <c r="J78" s="115">
        <v>4</v>
      </c>
      <c r="K78" s="116">
        <v>17.391304347826086</v>
      </c>
    </row>
    <row r="79" spans="1:11" ht="14.1" customHeight="1" x14ac:dyDescent="0.2">
      <c r="A79" s="306">
        <v>94</v>
      </c>
      <c r="B79" s="307" t="s">
        <v>318</v>
      </c>
      <c r="C79" s="308"/>
      <c r="D79" s="113">
        <v>0.83104548490020036</v>
      </c>
      <c r="E79" s="115">
        <v>112</v>
      </c>
      <c r="F79" s="114">
        <v>119</v>
      </c>
      <c r="G79" s="114">
        <v>153</v>
      </c>
      <c r="H79" s="114">
        <v>117</v>
      </c>
      <c r="I79" s="140">
        <v>79</v>
      </c>
      <c r="J79" s="115">
        <v>33</v>
      </c>
      <c r="K79" s="116">
        <v>41.77215189873418</v>
      </c>
    </row>
    <row r="80" spans="1:11" ht="14.1" customHeight="1" x14ac:dyDescent="0.2">
      <c r="A80" s="306" t="s">
        <v>319</v>
      </c>
      <c r="B80" s="307" t="s">
        <v>320</v>
      </c>
      <c r="C80" s="308"/>
      <c r="D80" s="113">
        <v>0</v>
      </c>
      <c r="E80" s="115">
        <v>0</v>
      </c>
      <c r="F80" s="114">
        <v>0</v>
      </c>
      <c r="G80" s="114">
        <v>0</v>
      </c>
      <c r="H80" s="114" t="s">
        <v>513</v>
      </c>
      <c r="I80" s="140">
        <v>3</v>
      </c>
      <c r="J80" s="115">
        <v>-3</v>
      </c>
      <c r="K80" s="116">
        <v>-100</v>
      </c>
    </row>
    <row r="81" spans="1:11" ht="14.1" customHeight="1" x14ac:dyDescent="0.2">
      <c r="A81" s="310" t="s">
        <v>321</v>
      </c>
      <c r="B81" s="311" t="s">
        <v>333</v>
      </c>
      <c r="C81" s="312"/>
      <c r="D81" s="125">
        <v>0.25228166505898941</v>
      </c>
      <c r="E81" s="143">
        <v>34</v>
      </c>
      <c r="F81" s="144">
        <v>47</v>
      </c>
      <c r="G81" s="144">
        <v>45</v>
      </c>
      <c r="H81" s="144">
        <v>33</v>
      </c>
      <c r="I81" s="145">
        <v>33</v>
      </c>
      <c r="J81" s="143">
        <v>1</v>
      </c>
      <c r="K81" s="146">
        <v>3.0303030303030303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139488</v>
      </c>
      <c r="C10" s="114">
        <v>71729</v>
      </c>
      <c r="D10" s="114">
        <v>67759</v>
      </c>
      <c r="E10" s="114">
        <v>102704</v>
      </c>
      <c r="F10" s="114">
        <v>35406</v>
      </c>
      <c r="G10" s="114">
        <v>15257</v>
      </c>
      <c r="H10" s="114">
        <v>33522</v>
      </c>
      <c r="I10" s="115">
        <v>34715</v>
      </c>
      <c r="J10" s="114">
        <v>25284</v>
      </c>
      <c r="K10" s="114">
        <v>9431</v>
      </c>
      <c r="L10" s="423">
        <v>10028</v>
      </c>
      <c r="M10" s="424">
        <v>10231</v>
      </c>
    </row>
    <row r="11" spans="1:13" ht="11.1" customHeight="1" x14ac:dyDescent="0.2">
      <c r="A11" s="422" t="s">
        <v>387</v>
      </c>
      <c r="B11" s="115">
        <v>140506</v>
      </c>
      <c r="C11" s="114">
        <v>72615</v>
      </c>
      <c r="D11" s="114">
        <v>67891</v>
      </c>
      <c r="E11" s="114">
        <v>103304</v>
      </c>
      <c r="F11" s="114">
        <v>35830</v>
      </c>
      <c r="G11" s="114">
        <v>14652</v>
      </c>
      <c r="H11" s="114">
        <v>34286</v>
      </c>
      <c r="I11" s="115">
        <v>35545</v>
      </c>
      <c r="J11" s="114">
        <v>25933</v>
      </c>
      <c r="K11" s="114">
        <v>9612</v>
      </c>
      <c r="L11" s="423">
        <v>10656</v>
      </c>
      <c r="M11" s="424">
        <v>9725</v>
      </c>
    </row>
    <row r="12" spans="1:13" ht="11.1" customHeight="1" x14ac:dyDescent="0.2">
      <c r="A12" s="422" t="s">
        <v>388</v>
      </c>
      <c r="B12" s="115">
        <v>142579</v>
      </c>
      <c r="C12" s="114">
        <v>73662</v>
      </c>
      <c r="D12" s="114">
        <v>68917</v>
      </c>
      <c r="E12" s="114">
        <v>105169</v>
      </c>
      <c r="F12" s="114">
        <v>36094</v>
      </c>
      <c r="G12" s="114">
        <v>16340</v>
      </c>
      <c r="H12" s="114">
        <v>34652</v>
      </c>
      <c r="I12" s="115">
        <v>35269</v>
      </c>
      <c r="J12" s="114">
        <v>25269</v>
      </c>
      <c r="K12" s="114">
        <v>10000</v>
      </c>
      <c r="L12" s="423">
        <v>14397</v>
      </c>
      <c r="M12" s="424">
        <v>12623</v>
      </c>
    </row>
    <row r="13" spans="1:13" s="110" customFormat="1" ht="11.1" customHeight="1" x14ac:dyDescent="0.2">
      <c r="A13" s="422" t="s">
        <v>389</v>
      </c>
      <c r="B13" s="115">
        <v>143147</v>
      </c>
      <c r="C13" s="114">
        <v>73464</v>
      </c>
      <c r="D13" s="114">
        <v>69683</v>
      </c>
      <c r="E13" s="114">
        <v>104788</v>
      </c>
      <c r="F13" s="114">
        <v>36976</v>
      </c>
      <c r="G13" s="114">
        <v>16107</v>
      </c>
      <c r="H13" s="114">
        <v>35145</v>
      </c>
      <c r="I13" s="115">
        <v>36117</v>
      </c>
      <c r="J13" s="114">
        <v>26094</v>
      </c>
      <c r="K13" s="114">
        <v>10023</v>
      </c>
      <c r="L13" s="423">
        <v>9822</v>
      </c>
      <c r="M13" s="424">
        <v>9840</v>
      </c>
    </row>
    <row r="14" spans="1:13" ht="15" customHeight="1" x14ac:dyDescent="0.2">
      <c r="A14" s="422" t="s">
        <v>390</v>
      </c>
      <c r="B14" s="115">
        <v>143220</v>
      </c>
      <c r="C14" s="114">
        <v>73591</v>
      </c>
      <c r="D14" s="114">
        <v>69629</v>
      </c>
      <c r="E14" s="114">
        <v>102623</v>
      </c>
      <c r="F14" s="114">
        <v>39396</v>
      </c>
      <c r="G14" s="114">
        <v>15532</v>
      </c>
      <c r="H14" s="114">
        <v>35752</v>
      </c>
      <c r="I14" s="115">
        <v>35805</v>
      </c>
      <c r="J14" s="114">
        <v>25811</v>
      </c>
      <c r="K14" s="114">
        <v>9994</v>
      </c>
      <c r="L14" s="423">
        <v>10522</v>
      </c>
      <c r="M14" s="424">
        <v>10563</v>
      </c>
    </row>
    <row r="15" spans="1:13" ht="11.1" customHeight="1" x14ac:dyDescent="0.2">
      <c r="A15" s="422" t="s">
        <v>387</v>
      </c>
      <c r="B15" s="115">
        <v>144178</v>
      </c>
      <c r="C15" s="114">
        <v>74334</v>
      </c>
      <c r="D15" s="114">
        <v>69844</v>
      </c>
      <c r="E15" s="114">
        <v>102939</v>
      </c>
      <c r="F15" s="114">
        <v>40065</v>
      </c>
      <c r="G15" s="114">
        <v>15113</v>
      </c>
      <c r="H15" s="114">
        <v>36513</v>
      </c>
      <c r="I15" s="115">
        <v>36528</v>
      </c>
      <c r="J15" s="114">
        <v>26399</v>
      </c>
      <c r="K15" s="114">
        <v>10129</v>
      </c>
      <c r="L15" s="423">
        <v>10408</v>
      </c>
      <c r="M15" s="424">
        <v>9701</v>
      </c>
    </row>
    <row r="16" spans="1:13" ht="11.1" customHeight="1" x14ac:dyDescent="0.2">
      <c r="A16" s="422" t="s">
        <v>388</v>
      </c>
      <c r="B16" s="115">
        <v>147050</v>
      </c>
      <c r="C16" s="114">
        <v>75807</v>
      </c>
      <c r="D16" s="114">
        <v>71243</v>
      </c>
      <c r="E16" s="114">
        <v>105442</v>
      </c>
      <c r="F16" s="114">
        <v>40424</v>
      </c>
      <c r="G16" s="114">
        <v>17006</v>
      </c>
      <c r="H16" s="114">
        <v>37150</v>
      </c>
      <c r="I16" s="115">
        <v>36108</v>
      </c>
      <c r="J16" s="114">
        <v>25549</v>
      </c>
      <c r="K16" s="114">
        <v>10559</v>
      </c>
      <c r="L16" s="423">
        <v>14735</v>
      </c>
      <c r="M16" s="424">
        <v>12258</v>
      </c>
    </row>
    <row r="17" spans="1:13" s="110" customFormat="1" ht="11.1" customHeight="1" x14ac:dyDescent="0.2">
      <c r="A17" s="422" t="s">
        <v>389</v>
      </c>
      <c r="B17" s="115">
        <v>146974</v>
      </c>
      <c r="C17" s="114">
        <v>75328</v>
      </c>
      <c r="D17" s="114">
        <v>71646</v>
      </c>
      <c r="E17" s="114">
        <v>106104</v>
      </c>
      <c r="F17" s="114">
        <v>40765</v>
      </c>
      <c r="G17" s="114">
        <v>16612</v>
      </c>
      <c r="H17" s="114">
        <v>37690</v>
      </c>
      <c r="I17" s="115">
        <v>37422</v>
      </c>
      <c r="J17" s="114">
        <v>26611</v>
      </c>
      <c r="K17" s="114">
        <v>10811</v>
      </c>
      <c r="L17" s="423">
        <v>9928</v>
      </c>
      <c r="M17" s="424">
        <v>10089</v>
      </c>
    </row>
    <row r="18" spans="1:13" ht="15" customHeight="1" x14ac:dyDescent="0.2">
      <c r="A18" s="422" t="s">
        <v>391</v>
      </c>
      <c r="B18" s="115">
        <v>147266</v>
      </c>
      <c r="C18" s="114">
        <v>75528</v>
      </c>
      <c r="D18" s="114">
        <v>71738</v>
      </c>
      <c r="E18" s="114">
        <v>105880</v>
      </c>
      <c r="F18" s="114">
        <v>41233</v>
      </c>
      <c r="G18" s="114">
        <v>16037</v>
      </c>
      <c r="H18" s="114">
        <v>38322</v>
      </c>
      <c r="I18" s="115">
        <v>36511</v>
      </c>
      <c r="J18" s="114">
        <v>25928</v>
      </c>
      <c r="K18" s="114">
        <v>10583</v>
      </c>
      <c r="L18" s="423">
        <v>11399</v>
      </c>
      <c r="M18" s="424">
        <v>11362</v>
      </c>
    </row>
    <row r="19" spans="1:13" ht="11.1" customHeight="1" x14ac:dyDescent="0.2">
      <c r="A19" s="422" t="s">
        <v>387</v>
      </c>
      <c r="B19" s="115">
        <v>147552</v>
      </c>
      <c r="C19" s="114">
        <v>75732</v>
      </c>
      <c r="D19" s="114">
        <v>71820</v>
      </c>
      <c r="E19" s="114">
        <v>105632</v>
      </c>
      <c r="F19" s="114">
        <v>41743</v>
      </c>
      <c r="G19" s="114">
        <v>15319</v>
      </c>
      <c r="H19" s="114">
        <v>38967</v>
      </c>
      <c r="I19" s="115">
        <v>37176</v>
      </c>
      <c r="J19" s="114">
        <v>26509</v>
      </c>
      <c r="K19" s="114">
        <v>10667</v>
      </c>
      <c r="L19" s="423">
        <v>10229</v>
      </c>
      <c r="M19" s="424">
        <v>10075</v>
      </c>
    </row>
    <row r="20" spans="1:13" ht="11.1" customHeight="1" x14ac:dyDescent="0.2">
      <c r="A20" s="422" t="s">
        <v>388</v>
      </c>
      <c r="B20" s="115">
        <v>149536</v>
      </c>
      <c r="C20" s="114">
        <v>76497</v>
      </c>
      <c r="D20" s="114">
        <v>73039</v>
      </c>
      <c r="E20" s="114">
        <v>107417</v>
      </c>
      <c r="F20" s="114">
        <v>41880</v>
      </c>
      <c r="G20" s="114">
        <v>16985</v>
      </c>
      <c r="H20" s="114">
        <v>39489</v>
      </c>
      <c r="I20" s="115">
        <v>36827</v>
      </c>
      <c r="J20" s="114">
        <v>25834</v>
      </c>
      <c r="K20" s="114">
        <v>10993</v>
      </c>
      <c r="L20" s="423">
        <v>14315</v>
      </c>
      <c r="M20" s="424">
        <v>12745</v>
      </c>
    </row>
    <row r="21" spans="1:13" s="110" customFormat="1" ht="11.1" customHeight="1" x14ac:dyDescent="0.2">
      <c r="A21" s="422" t="s">
        <v>389</v>
      </c>
      <c r="B21" s="115">
        <v>149817</v>
      </c>
      <c r="C21" s="114">
        <v>76128</v>
      </c>
      <c r="D21" s="114">
        <v>73689</v>
      </c>
      <c r="E21" s="114">
        <v>107206</v>
      </c>
      <c r="F21" s="114">
        <v>42542</v>
      </c>
      <c r="G21" s="114">
        <v>16772</v>
      </c>
      <c r="H21" s="114">
        <v>40035</v>
      </c>
      <c r="I21" s="115">
        <v>37919</v>
      </c>
      <c r="J21" s="114">
        <v>26772</v>
      </c>
      <c r="K21" s="114">
        <v>11147</v>
      </c>
      <c r="L21" s="423">
        <v>9781</v>
      </c>
      <c r="M21" s="424">
        <v>9922</v>
      </c>
    </row>
    <row r="22" spans="1:13" ht="15" customHeight="1" x14ac:dyDescent="0.2">
      <c r="A22" s="422" t="s">
        <v>392</v>
      </c>
      <c r="B22" s="115">
        <v>149295</v>
      </c>
      <c r="C22" s="114">
        <v>75936</v>
      </c>
      <c r="D22" s="114">
        <v>73359</v>
      </c>
      <c r="E22" s="114">
        <v>106618</v>
      </c>
      <c r="F22" s="114">
        <v>42463</v>
      </c>
      <c r="G22" s="114">
        <v>15900</v>
      </c>
      <c r="H22" s="114">
        <v>40565</v>
      </c>
      <c r="I22" s="115">
        <v>36955</v>
      </c>
      <c r="J22" s="114">
        <v>26128</v>
      </c>
      <c r="K22" s="114">
        <v>10827</v>
      </c>
      <c r="L22" s="423">
        <v>10343</v>
      </c>
      <c r="M22" s="424">
        <v>11064</v>
      </c>
    </row>
    <row r="23" spans="1:13" ht="11.1" customHeight="1" x14ac:dyDescent="0.2">
      <c r="A23" s="422" t="s">
        <v>387</v>
      </c>
      <c r="B23" s="115">
        <v>150059</v>
      </c>
      <c r="C23" s="114">
        <v>76413</v>
      </c>
      <c r="D23" s="114">
        <v>73646</v>
      </c>
      <c r="E23" s="114">
        <v>106839</v>
      </c>
      <c r="F23" s="114">
        <v>42950</v>
      </c>
      <c r="G23" s="114">
        <v>15344</v>
      </c>
      <c r="H23" s="114">
        <v>41459</v>
      </c>
      <c r="I23" s="115">
        <v>38207</v>
      </c>
      <c r="J23" s="114">
        <v>27113</v>
      </c>
      <c r="K23" s="114">
        <v>11094</v>
      </c>
      <c r="L23" s="423">
        <v>9534</v>
      </c>
      <c r="M23" s="424">
        <v>9334</v>
      </c>
    </row>
    <row r="24" spans="1:13" ht="11.1" customHeight="1" x14ac:dyDescent="0.2">
      <c r="A24" s="422" t="s">
        <v>388</v>
      </c>
      <c r="B24" s="115">
        <v>152640</v>
      </c>
      <c r="C24" s="114">
        <v>77601</v>
      </c>
      <c r="D24" s="114">
        <v>75039</v>
      </c>
      <c r="E24" s="114">
        <v>107939</v>
      </c>
      <c r="F24" s="114">
        <v>43274</v>
      </c>
      <c r="G24" s="114">
        <v>17174</v>
      </c>
      <c r="H24" s="114">
        <v>42195</v>
      </c>
      <c r="I24" s="115">
        <v>37779</v>
      </c>
      <c r="J24" s="114">
        <v>26329</v>
      </c>
      <c r="K24" s="114">
        <v>11450</v>
      </c>
      <c r="L24" s="423">
        <v>14467</v>
      </c>
      <c r="M24" s="424">
        <v>12278</v>
      </c>
    </row>
    <row r="25" spans="1:13" s="110" customFormat="1" ht="11.1" customHeight="1" x14ac:dyDescent="0.2">
      <c r="A25" s="422" t="s">
        <v>389</v>
      </c>
      <c r="B25" s="115">
        <v>152598</v>
      </c>
      <c r="C25" s="114">
        <v>77282</v>
      </c>
      <c r="D25" s="114">
        <v>75316</v>
      </c>
      <c r="E25" s="114">
        <v>107551</v>
      </c>
      <c r="F25" s="114">
        <v>43618</v>
      </c>
      <c r="G25" s="114">
        <v>16906</v>
      </c>
      <c r="H25" s="114">
        <v>42582</v>
      </c>
      <c r="I25" s="115">
        <v>38848</v>
      </c>
      <c r="J25" s="114">
        <v>27406</v>
      </c>
      <c r="K25" s="114">
        <v>11442</v>
      </c>
      <c r="L25" s="423">
        <v>9156</v>
      </c>
      <c r="M25" s="424">
        <v>9240</v>
      </c>
    </row>
    <row r="26" spans="1:13" ht="15" customHeight="1" x14ac:dyDescent="0.2">
      <c r="A26" s="422" t="s">
        <v>393</v>
      </c>
      <c r="B26" s="115">
        <v>152873</v>
      </c>
      <c r="C26" s="114">
        <v>77450</v>
      </c>
      <c r="D26" s="114">
        <v>75423</v>
      </c>
      <c r="E26" s="114">
        <v>107515</v>
      </c>
      <c r="F26" s="114">
        <v>43912</v>
      </c>
      <c r="G26" s="114">
        <v>16324</v>
      </c>
      <c r="H26" s="114">
        <v>43266</v>
      </c>
      <c r="I26" s="115">
        <v>38027</v>
      </c>
      <c r="J26" s="114">
        <v>26776</v>
      </c>
      <c r="K26" s="114">
        <v>11251</v>
      </c>
      <c r="L26" s="423">
        <v>10772</v>
      </c>
      <c r="M26" s="424">
        <v>10561</v>
      </c>
    </row>
    <row r="27" spans="1:13" ht="11.1" customHeight="1" x14ac:dyDescent="0.2">
      <c r="A27" s="422" t="s">
        <v>387</v>
      </c>
      <c r="B27" s="115">
        <v>153384</v>
      </c>
      <c r="C27" s="114">
        <v>77915</v>
      </c>
      <c r="D27" s="114">
        <v>75469</v>
      </c>
      <c r="E27" s="114">
        <v>107528</v>
      </c>
      <c r="F27" s="114">
        <v>44429</v>
      </c>
      <c r="G27" s="114">
        <v>15719</v>
      </c>
      <c r="H27" s="114">
        <v>43976</v>
      </c>
      <c r="I27" s="115">
        <v>38974</v>
      </c>
      <c r="J27" s="114">
        <v>27558</v>
      </c>
      <c r="K27" s="114">
        <v>11416</v>
      </c>
      <c r="L27" s="423">
        <v>9880</v>
      </c>
      <c r="M27" s="424">
        <v>9551</v>
      </c>
    </row>
    <row r="28" spans="1:13" ht="11.1" customHeight="1" x14ac:dyDescent="0.2">
      <c r="A28" s="422" t="s">
        <v>388</v>
      </c>
      <c r="B28" s="115">
        <v>156094</v>
      </c>
      <c r="C28" s="114">
        <v>79109</v>
      </c>
      <c r="D28" s="114">
        <v>76985</v>
      </c>
      <c r="E28" s="114">
        <v>110890</v>
      </c>
      <c r="F28" s="114">
        <v>45057</v>
      </c>
      <c r="G28" s="114">
        <v>17484</v>
      </c>
      <c r="H28" s="114">
        <v>44508</v>
      </c>
      <c r="I28" s="115">
        <v>38535</v>
      </c>
      <c r="J28" s="114">
        <v>26799</v>
      </c>
      <c r="K28" s="114">
        <v>11736</v>
      </c>
      <c r="L28" s="423">
        <v>14553</v>
      </c>
      <c r="M28" s="424">
        <v>12157</v>
      </c>
    </row>
    <row r="29" spans="1:13" s="110" customFormat="1" ht="11.1" customHeight="1" x14ac:dyDescent="0.2">
      <c r="A29" s="422" t="s">
        <v>389</v>
      </c>
      <c r="B29" s="115">
        <v>156231</v>
      </c>
      <c r="C29" s="114">
        <v>78734</v>
      </c>
      <c r="D29" s="114">
        <v>77497</v>
      </c>
      <c r="E29" s="114">
        <v>110279</v>
      </c>
      <c r="F29" s="114">
        <v>45901</v>
      </c>
      <c r="G29" s="114">
        <v>17330</v>
      </c>
      <c r="H29" s="114">
        <v>45069</v>
      </c>
      <c r="I29" s="115">
        <v>39241</v>
      </c>
      <c r="J29" s="114">
        <v>27547</v>
      </c>
      <c r="K29" s="114">
        <v>11694</v>
      </c>
      <c r="L29" s="423">
        <v>10079</v>
      </c>
      <c r="M29" s="424">
        <v>10069</v>
      </c>
    </row>
    <row r="30" spans="1:13" ht="15" customHeight="1" x14ac:dyDescent="0.2">
      <c r="A30" s="422" t="s">
        <v>394</v>
      </c>
      <c r="B30" s="115">
        <v>157156</v>
      </c>
      <c r="C30" s="114">
        <v>79033</v>
      </c>
      <c r="D30" s="114">
        <v>78123</v>
      </c>
      <c r="E30" s="114">
        <v>110432</v>
      </c>
      <c r="F30" s="114">
        <v>46696</v>
      </c>
      <c r="G30" s="114">
        <v>16787</v>
      </c>
      <c r="H30" s="114">
        <v>46007</v>
      </c>
      <c r="I30" s="115">
        <v>37960</v>
      </c>
      <c r="J30" s="114">
        <v>26525</v>
      </c>
      <c r="K30" s="114">
        <v>11435</v>
      </c>
      <c r="L30" s="423">
        <v>12461</v>
      </c>
      <c r="M30" s="424">
        <v>11662</v>
      </c>
    </row>
    <row r="31" spans="1:13" ht="11.1" customHeight="1" x14ac:dyDescent="0.2">
      <c r="A31" s="422" t="s">
        <v>387</v>
      </c>
      <c r="B31" s="115">
        <v>156981</v>
      </c>
      <c r="C31" s="114">
        <v>79136</v>
      </c>
      <c r="D31" s="114">
        <v>77845</v>
      </c>
      <c r="E31" s="114">
        <v>110054</v>
      </c>
      <c r="F31" s="114">
        <v>46901</v>
      </c>
      <c r="G31" s="114">
        <v>15977</v>
      </c>
      <c r="H31" s="114">
        <v>46609</v>
      </c>
      <c r="I31" s="115">
        <v>38636</v>
      </c>
      <c r="J31" s="114">
        <v>27149</v>
      </c>
      <c r="K31" s="114">
        <v>11487</v>
      </c>
      <c r="L31" s="423">
        <v>10349</v>
      </c>
      <c r="M31" s="424">
        <v>10418</v>
      </c>
    </row>
    <row r="32" spans="1:13" ht="11.1" customHeight="1" x14ac:dyDescent="0.2">
      <c r="A32" s="422" t="s">
        <v>388</v>
      </c>
      <c r="B32" s="115">
        <v>159607</v>
      </c>
      <c r="C32" s="114">
        <v>80488</v>
      </c>
      <c r="D32" s="114">
        <v>79119</v>
      </c>
      <c r="E32" s="114">
        <v>112062</v>
      </c>
      <c r="F32" s="114">
        <v>47533</v>
      </c>
      <c r="G32" s="114">
        <v>17219</v>
      </c>
      <c r="H32" s="114">
        <v>47489</v>
      </c>
      <c r="I32" s="115">
        <v>37987</v>
      </c>
      <c r="J32" s="114">
        <v>26047</v>
      </c>
      <c r="K32" s="114">
        <v>11940</v>
      </c>
      <c r="L32" s="423">
        <v>15063</v>
      </c>
      <c r="M32" s="424">
        <v>13121</v>
      </c>
    </row>
    <row r="33" spans="1:13" s="110" customFormat="1" ht="11.1" customHeight="1" x14ac:dyDescent="0.2">
      <c r="A33" s="422" t="s">
        <v>389</v>
      </c>
      <c r="B33" s="115">
        <v>159706</v>
      </c>
      <c r="C33" s="114">
        <v>80194</v>
      </c>
      <c r="D33" s="114">
        <v>79512</v>
      </c>
      <c r="E33" s="114">
        <v>111454</v>
      </c>
      <c r="F33" s="114">
        <v>48243</v>
      </c>
      <c r="G33" s="114">
        <v>16835</v>
      </c>
      <c r="H33" s="114">
        <v>47959</v>
      </c>
      <c r="I33" s="115">
        <v>38490</v>
      </c>
      <c r="J33" s="114">
        <v>26603</v>
      </c>
      <c r="K33" s="114">
        <v>11887</v>
      </c>
      <c r="L33" s="423">
        <v>10050</v>
      </c>
      <c r="M33" s="424">
        <v>9947</v>
      </c>
    </row>
    <row r="34" spans="1:13" ht="15" customHeight="1" x14ac:dyDescent="0.2">
      <c r="A34" s="422" t="s">
        <v>395</v>
      </c>
      <c r="B34" s="115">
        <v>160089</v>
      </c>
      <c r="C34" s="114">
        <v>80521</v>
      </c>
      <c r="D34" s="114">
        <v>79568</v>
      </c>
      <c r="E34" s="114">
        <v>111653</v>
      </c>
      <c r="F34" s="114">
        <v>48432</v>
      </c>
      <c r="G34" s="114">
        <v>16304</v>
      </c>
      <c r="H34" s="114">
        <v>48575</v>
      </c>
      <c r="I34" s="115">
        <v>37543</v>
      </c>
      <c r="J34" s="114">
        <v>25890</v>
      </c>
      <c r="K34" s="114">
        <v>11653</v>
      </c>
      <c r="L34" s="423">
        <v>11538</v>
      </c>
      <c r="M34" s="424">
        <v>11172</v>
      </c>
    </row>
    <row r="35" spans="1:13" ht="11.1" customHeight="1" x14ac:dyDescent="0.2">
      <c r="A35" s="422" t="s">
        <v>387</v>
      </c>
      <c r="B35" s="115">
        <v>160646</v>
      </c>
      <c r="C35" s="114">
        <v>81095</v>
      </c>
      <c r="D35" s="114">
        <v>79551</v>
      </c>
      <c r="E35" s="114">
        <v>111651</v>
      </c>
      <c r="F35" s="114">
        <v>48993</v>
      </c>
      <c r="G35" s="114">
        <v>15763</v>
      </c>
      <c r="H35" s="114">
        <v>49339</v>
      </c>
      <c r="I35" s="115">
        <v>38613</v>
      </c>
      <c r="J35" s="114">
        <v>26818</v>
      </c>
      <c r="K35" s="114">
        <v>11795</v>
      </c>
      <c r="L35" s="423">
        <v>10320</v>
      </c>
      <c r="M35" s="424">
        <v>9913</v>
      </c>
    </row>
    <row r="36" spans="1:13" ht="11.1" customHeight="1" x14ac:dyDescent="0.2">
      <c r="A36" s="422" t="s">
        <v>388</v>
      </c>
      <c r="B36" s="115">
        <v>163733</v>
      </c>
      <c r="C36" s="114">
        <v>82644</v>
      </c>
      <c r="D36" s="114">
        <v>81089</v>
      </c>
      <c r="E36" s="114">
        <v>114280</v>
      </c>
      <c r="F36" s="114">
        <v>49452</v>
      </c>
      <c r="G36" s="114">
        <v>17530</v>
      </c>
      <c r="H36" s="114">
        <v>50126</v>
      </c>
      <c r="I36" s="115">
        <v>38139</v>
      </c>
      <c r="J36" s="114">
        <v>25922</v>
      </c>
      <c r="K36" s="114">
        <v>12217</v>
      </c>
      <c r="L36" s="423">
        <v>14533</v>
      </c>
      <c r="M36" s="424">
        <v>12539</v>
      </c>
    </row>
    <row r="37" spans="1:13" s="110" customFormat="1" ht="11.1" customHeight="1" x14ac:dyDescent="0.2">
      <c r="A37" s="422" t="s">
        <v>389</v>
      </c>
      <c r="B37" s="115">
        <v>164098</v>
      </c>
      <c r="C37" s="114">
        <v>82566</v>
      </c>
      <c r="D37" s="114">
        <v>81532</v>
      </c>
      <c r="E37" s="114">
        <v>113871</v>
      </c>
      <c r="F37" s="114">
        <v>50227</v>
      </c>
      <c r="G37" s="114">
        <v>17328</v>
      </c>
      <c r="H37" s="114">
        <v>50660</v>
      </c>
      <c r="I37" s="115">
        <v>39088</v>
      </c>
      <c r="J37" s="114">
        <v>26790</v>
      </c>
      <c r="K37" s="114">
        <v>12298</v>
      </c>
      <c r="L37" s="423">
        <v>9912</v>
      </c>
      <c r="M37" s="424">
        <v>9670</v>
      </c>
    </row>
    <row r="38" spans="1:13" ht="15" customHeight="1" x14ac:dyDescent="0.2">
      <c r="A38" s="425" t="s">
        <v>396</v>
      </c>
      <c r="B38" s="115">
        <v>164118</v>
      </c>
      <c r="C38" s="114">
        <v>82820</v>
      </c>
      <c r="D38" s="114">
        <v>81298</v>
      </c>
      <c r="E38" s="114">
        <v>113603</v>
      </c>
      <c r="F38" s="114">
        <v>50515</v>
      </c>
      <c r="G38" s="114">
        <v>16701</v>
      </c>
      <c r="H38" s="114">
        <v>51010</v>
      </c>
      <c r="I38" s="115">
        <v>38344</v>
      </c>
      <c r="J38" s="114">
        <v>26274</v>
      </c>
      <c r="K38" s="114">
        <v>12070</v>
      </c>
      <c r="L38" s="423">
        <v>11838</v>
      </c>
      <c r="M38" s="424">
        <v>11638</v>
      </c>
    </row>
    <row r="39" spans="1:13" ht="11.1" customHeight="1" x14ac:dyDescent="0.2">
      <c r="A39" s="422" t="s">
        <v>387</v>
      </c>
      <c r="B39" s="115">
        <v>164707</v>
      </c>
      <c r="C39" s="114">
        <v>83406</v>
      </c>
      <c r="D39" s="114">
        <v>81301</v>
      </c>
      <c r="E39" s="114">
        <v>113546</v>
      </c>
      <c r="F39" s="114">
        <v>51161</v>
      </c>
      <c r="G39" s="114">
        <v>16182</v>
      </c>
      <c r="H39" s="114">
        <v>51781</v>
      </c>
      <c r="I39" s="115">
        <v>39470</v>
      </c>
      <c r="J39" s="114">
        <v>27182</v>
      </c>
      <c r="K39" s="114">
        <v>12288</v>
      </c>
      <c r="L39" s="423">
        <v>11390</v>
      </c>
      <c r="M39" s="424">
        <v>10851</v>
      </c>
    </row>
    <row r="40" spans="1:13" ht="11.1" customHeight="1" x14ac:dyDescent="0.2">
      <c r="A40" s="425" t="s">
        <v>388</v>
      </c>
      <c r="B40" s="115">
        <v>166977</v>
      </c>
      <c r="C40" s="114">
        <v>84349</v>
      </c>
      <c r="D40" s="114">
        <v>82628</v>
      </c>
      <c r="E40" s="114">
        <v>115600</v>
      </c>
      <c r="F40" s="114">
        <v>51377</v>
      </c>
      <c r="G40" s="114">
        <v>17813</v>
      </c>
      <c r="H40" s="114">
        <v>52371</v>
      </c>
      <c r="I40" s="115">
        <v>38681</v>
      </c>
      <c r="J40" s="114">
        <v>26095</v>
      </c>
      <c r="K40" s="114">
        <v>12586</v>
      </c>
      <c r="L40" s="423">
        <v>16379</v>
      </c>
      <c r="M40" s="424">
        <v>14348</v>
      </c>
    </row>
    <row r="41" spans="1:13" s="110" customFormat="1" ht="11.1" customHeight="1" x14ac:dyDescent="0.2">
      <c r="A41" s="422" t="s">
        <v>389</v>
      </c>
      <c r="B41" s="115">
        <v>168293</v>
      </c>
      <c r="C41" s="114">
        <v>84765</v>
      </c>
      <c r="D41" s="114">
        <v>83528</v>
      </c>
      <c r="E41" s="114">
        <v>115699</v>
      </c>
      <c r="F41" s="114">
        <v>52594</v>
      </c>
      <c r="G41" s="114">
        <v>17947</v>
      </c>
      <c r="H41" s="114">
        <v>52967</v>
      </c>
      <c r="I41" s="115">
        <v>39499</v>
      </c>
      <c r="J41" s="114">
        <v>26645</v>
      </c>
      <c r="K41" s="114">
        <v>12854</v>
      </c>
      <c r="L41" s="423">
        <v>11303</v>
      </c>
      <c r="M41" s="424">
        <v>10780</v>
      </c>
    </row>
    <row r="42" spans="1:13" ht="15" customHeight="1" x14ac:dyDescent="0.2">
      <c r="A42" s="422" t="s">
        <v>397</v>
      </c>
      <c r="B42" s="115">
        <v>168579</v>
      </c>
      <c r="C42" s="114">
        <v>85163</v>
      </c>
      <c r="D42" s="114">
        <v>83416</v>
      </c>
      <c r="E42" s="114">
        <v>116055</v>
      </c>
      <c r="F42" s="114">
        <v>52524</v>
      </c>
      <c r="G42" s="114">
        <v>17432</v>
      </c>
      <c r="H42" s="114">
        <v>53494</v>
      </c>
      <c r="I42" s="115">
        <v>38672</v>
      </c>
      <c r="J42" s="114">
        <v>25977</v>
      </c>
      <c r="K42" s="114">
        <v>12695</v>
      </c>
      <c r="L42" s="423">
        <v>12762</v>
      </c>
      <c r="M42" s="424">
        <v>12374</v>
      </c>
    </row>
    <row r="43" spans="1:13" ht="11.1" customHeight="1" x14ac:dyDescent="0.2">
      <c r="A43" s="422" t="s">
        <v>387</v>
      </c>
      <c r="B43" s="115">
        <v>168696</v>
      </c>
      <c r="C43" s="114">
        <v>85406</v>
      </c>
      <c r="D43" s="114">
        <v>83290</v>
      </c>
      <c r="E43" s="114">
        <v>115652</v>
      </c>
      <c r="F43" s="114">
        <v>53044</v>
      </c>
      <c r="G43" s="114">
        <v>16771</v>
      </c>
      <c r="H43" s="114">
        <v>54144</v>
      </c>
      <c r="I43" s="115">
        <v>39755</v>
      </c>
      <c r="J43" s="114">
        <v>26744</v>
      </c>
      <c r="K43" s="114">
        <v>13011</v>
      </c>
      <c r="L43" s="423">
        <v>11829</v>
      </c>
      <c r="M43" s="424">
        <v>11736</v>
      </c>
    </row>
    <row r="44" spans="1:13" ht="11.1" customHeight="1" x14ac:dyDescent="0.2">
      <c r="A44" s="422" t="s">
        <v>388</v>
      </c>
      <c r="B44" s="115">
        <v>171153</v>
      </c>
      <c r="C44" s="114">
        <v>86585</v>
      </c>
      <c r="D44" s="114">
        <v>84568</v>
      </c>
      <c r="E44" s="114">
        <v>117860</v>
      </c>
      <c r="F44" s="114">
        <v>53293</v>
      </c>
      <c r="G44" s="114">
        <v>18366</v>
      </c>
      <c r="H44" s="114">
        <v>54604</v>
      </c>
      <c r="I44" s="115">
        <v>38972</v>
      </c>
      <c r="J44" s="114">
        <v>25674</v>
      </c>
      <c r="K44" s="114">
        <v>13298</v>
      </c>
      <c r="L44" s="423">
        <v>16766</v>
      </c>
      <c r="M44" s="424">
        <v>14392</v>
      </c>
    </row>
    <row r="45" spans="1:13" s="110" customFormat="1" ht="11.1" customHeight="1" x14ac:dyDescent="0.2">
      <c r="A45" s="422" t="s">
        <v>389</v>
      </c>
      <c r="B45" s="115">
        <v>171236</v>
      </c>
      <c r="C45" s="114">
        <v>86399</v>
      </c>
      <c r="D45" s="114">
        <v>84837</v>
      </c>
      <c r="E45" s="114">
        <v>117300</v>
      </c>
      <c r="F45" s="114">
        <v>53936</v>
      </c>
      <c r="G45" s="114">
        <v>18237</v>
      </c>
      <c r="H45" s="114">
        <v>54989</v>
      </c>
      <c r="I45" s="115">
        <v>39596</v>
      </c>
      <c r="J45" s="114">
        <v>26365</v>
      </c>
      <c r="K45" s="114">
        <v>13231</v>
      </c>
      <c r="L45" s="423">
        <v>12377</v>
      </c>
      <c r="M45" s="424">
        <v>12160</v>
      </c>
    </row>
    <row r="46" spans="1:13" ht="15" customHeight="1" x14ac:dyDescent="0.2">
      <c r="A46" s="422" t="s">
        <v>398</v>
      </c>
      <c r="B46" s="115">
        <v>171633</v>
      </c>
      <c r="C46" s="114">
        <v>86479</v>
      </c>
      <c r="D46" s="114">
        <v>85154</v>
      </c>
      <c r="E46" s="114">
        <v>117718</v>
      </c>
      <c r="F46" s="114">
        <v>53915</v>
      </c>
      <c r="G46" s="114">
        <v>18099</v>
      </c>
      <c r="H46" s="114">
        <v>55362</v>
      </c>
      <c r="I46" s="115">
        <v>38899</v>
      </c>
      <c r="J46" s="114">
        <v>25761</v>
      </c>
      <c r="K46" s="114">
        <v>13138</v>
      </c>
      <c r="L46" s="423">
        <v>13217</v>
      </c>
      <c r="M46" s="424">
        <v>12911</v>
      </c>
    </row>
    <row r="47" spans="1:13" ht="11.1" customHeight="1" x14ac:dyDescent="0.2">
      <c r="A47" s="422" t="s">
        <v>387</v>
      </c>
      <c r="B47" s="115">
        <v>172362</v>
      </c>
      <c r="C47" s="114">
        <v>87212</v>
      </c>
      <c r="D47" s="114">
        <v>85150</v>
      </c>
      <c r="E47" s="114">
        <v>117358</v>
      </c>
      <c r="F47" s="114">
        <v>55004</v>
      </c>
      <c r="G47" s="114">
        <v>17758</v>
      </c>
      <c r="H47" s="114">
        <v>55846</v>
      </c>
      <c r="I47" s="115">
        <v>40690</v>
      </c>
      <c r="J47" s="114">
        <v>26915</v>
      </c>
      <c r="K47" s="114">
        <v>13775</v>
      </c>
      <c r="L47" s="423">
        <v>11817</v>
      </c>
      <c r="M47" s="424">
        <v>11601</v>
      </c>
    </row>
    <row r="48" spans="1:13" ht="11.1" customHeight="1" x14ac:dyDescent="0.2">
      <c r="A48" s="422" t="s">
        <v>388</v>
      </c>
      <c r="B48" s="115">
        <v>174927</v>
      </c>
      <c r="C48" s="114">
        <v>88300</v>
      </c>
      <c r="D48" s="114">
        <v>86627</v>
      </c>
      <c r="E48" s="114">
        <v>118775</v>
      </c>
      <c r="F48" s="114">
        <v>56152</v>
      </c>
      <c r="G48" s="114">
        <v>19487</v>
      </c>
      <c r="H48" s="114">
        <v>56339</v>
      </c>
      <c r="I48" s="115">
        <v>40313</v>
      </c>
      <c r="J48" s="114">
        <v>25856</v>
      </c>
      <c r="K48" s="114">
        <v>14457</v>
      </c>
      <c r="L48" s="423">
        <v>17773</v>
      </c>
      <c r="M48" s="424">
        <v>15593</v>
      </c>
    </row>
    <row r="49" spans="1:17" s="110" customFormat="1" ht="11.1" customHeight="1" x14ac:dyDescent="0.2">
      <c r="A49" s="422" t="s">
        <v>389</v>
      </c>
      <c r="B49" s="115">
        <v>175956</v>
      </c>
      <c r="C49" s="114">
        <v>88701</v>
      </c>
      <c r="D49" s="114">
        <v>87255</v>
      </c>
      <c r="E49" s="114">
        <v>118549</v>
      </c>
      <c r="F49" s="114">
        <v>57407</v>
      </c>
      <c r="G49" s="114">
        <v>19683</v>
      </c>
      <c r="H49" s="114">
        <v>56657</v>
      </c>
      <c r="I49" s="115">
        <v>41381</v>
      </c>
      <c r="J49" s="114">
        <v>26555</v>
      </c>
      <c r="K49" s="114">
        <v>14826</v>
      </c>
      <c r="L49" s="423">
        <v>12923</v>
      </c>
      <c r="M49" s="424">
        <v>11976</v>
      </c>
    </row>
    <row r="50" spans="1:17" ht="15" customHeight="1" x14ac:dyDescent="0.2">
      <c r="A50" s="422" t="s">
        <v>399</v>
      </c>
      <c r="B50" s="143">
        <v>176408</v>
      </c>
      <c r="C50" s="144">
        <v>89025</v>
      </c>
      <c r="D50" s="144">
        <v>87383</v>
      </c>
      <c r="E50" s="144">
        <v>119089</v>
      </c>
      <c r="F50" s="144">
        <v>57319</v>
      </c>
      <c r="G50" s="144">
        <v>19058</v>
      </c>
      <c r="H50" s="144">
        <v>57035</v>
      </c>
      <c r="I50" s="143">
        <v>39891</v>
      </c>
      <c r="J50" s="144">
        <v>25396</v>
      </c>
      <c r="K50" s="144">
        <v>14495</v>
      </c>
      <c r="L50" s="426">
        <v>13686</v>
      </c>
      <c r="M50" s="427">
        <v>13477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2.7820990135929571</v>
      </c>
      <c r="C6" s="480">
        <f>'Tabelle 3.3'!J11</f>
        <v>2.5501940923931206</v>
      </c>
      <c r="D6" s="481">
        <f t="shared" ref="D6:E9" si="0">IF(OR(AND(B6&gt;=-50,B6&lt;=50),ISNUMBER(B6)=FALSE),B6,"")</f>
        <v>2.7820990135929571</v>
      </c>
      <c r="E6" s="481">
        <f t="shared" si="0"/>
        <v>2.5501940923931206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2.7820990135929571</v>
      </c>
      <c r="C14" s="480">
        <f>'Tabelle 3.3'!J11</f>
        <v>2.5501940923931206</v>
      </c>
      <c r="D14" s="481">
        <f>IF(OR(AND(B14&gt;=-50,B14&lt;=50),ISNUMBER(B14)=FALSE),B14,"")</f>
        <v>2.7820990135929571</v>
      </c>
      <c r="E14" s="481">
        <f>IF(OR(AND(C14&gt;=-50,C14&lt;=50),ISNUMBER(C14)=FALSE),C14,"")</f>
        <v>2.5501940923931206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2.2692889561270801</v>
      </c>
      <c r="C15" s="480">
        <f>'Tabelle 3.3'!J12</f>
        <v>-1.8604651162790697</v>
      </c>
      <c r="D15" s="481">
        <f t="shared" ref="D15:E45" si="3">IF(OR(AND(B15&gt;=-50,B15&lt;=50),ISNUMBER(B15)=FALSE),B15,"")</f>
        <v>2.2692889561270801</v>
      </c>
      <c r="E15" s="481">
        <f t="shared" si="3"/>
        <v>-1.8604651162790697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-0.1519756838905775</v>
      </c>
      <c r="C16" s="480">
        <f>'Tabelle 3.3'!J13</f>
        <v>-11.538461538461538</v>
      </c>
      <c r="D16" s="481">
        <f t="shared" si="3"/>
        <v>-0.1519756838905775</v>
      </c>
      <c r="E16" s="481">
        <f t="shared" si="3"/>
        <v>-11.538461538461538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0.92260379292670425</v>
      </c>
      <c r="C17" s="480">
        <f>'Tabelle 3.3'!J14</f>
        <v>-4.4566067240031275</v>
      </c>
      <c r="D17" s="481">
        <f t="shared" si="3"/>
        <v>0.92260379292670425</v>
      </c>
      <c r="E17" s="481">
        <f t="shared" si="3"/>
        <v>-4.4566067240031275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1.7224246439218285</v>
      </c>
      <c r="C18" s="480">
        <f>'Tabelle 3.3'!J15</f>
        <v>-5.9202059202059205</v>
      </c>
      <c r="D18" s="481">
        <f t="shared" si="3"/>
        <v>1.7224246439218285</v>
      </c>
      <c r="E18" s="481">
        <f t="shared" si="3"/>
        <v>-5.9202059202059205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1.5848558221439577</v>
      </c>
      <c r="C19" s="480">
        <f>'Tabelle 3.3'!J16</f>
        <v>-7.4666666666666668</v>
      </c>
      <c r="D19" s="481">
        <f t="shared" si="3"/>
        <v>1.5848558221439577</v>
      </c>
      <c r="E19" s="481">
        <f t="shared" si="3"/>
        <v>-7.4666666666666668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3.2813781788351107E-2</v>
      </c>
      <c r="C20" s="480">
        <f>'Tabelle 3.3'!J17</f>
        <v>13.385826771653543</v>
      </c>
      <c r="D20" s="481">
        <f t="shared" si="3"/>
        <v>3.2813781788351107E-2</v>
      </c>
      <c r="E20" s="481">
        <f t="shared" si="3"/>
        <v>13.385826771653543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3.7552891396332861</v>
      </c>
      <c r="C21" s="480">
        <f>'Tabelle 3.3'!J18</f>
        <v>-4.6742209631728047</v>
      </c>
      <c r="D21" s="481">
        <f t="shared" si="3"/>
        <v>3.7552891396332861</v>
      </c>
      <c r="E21" s="481">
        <f t="shared" si="3"/>
        <v>-4.6742209631728047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6.5063715003255513</v>
      </c>
      <c r="C22" s="480">
        <f>'Tabelle 3.3'!J19</f>
        <v>30.623145400593472</v>
      </c>
      <c r="D22" s="481">
        <f t="shared" si="3"/>
        <v>6.5063715003255513</v>
      </c>
      <c r="E22" s="481">
        <f t="shared" si="3"/>
        <v>30.623145400593472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2.7239838263460312</v>
      </c>
      <c r="C23" s="480">
        <f>'Tabelle 3.3'!J20</f>
        <v>-6.4115822130299893</v>
      </c>
      <c r="D23" s="481">
        <f t="shared" si="3"/>
        <v>2.7239838263460312</v>
      </c>
      <c r="E23" s="481">
        <f t="shared" si="3"/>
        <v>-6.4115822130299893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-1.2523364485981308</v>
      </c>
      <c r="C24" s="480">
        <f>'Tabelle 3.3'!J21</f>
        <v>-10.503996085467298</v>
      </c>
      <c r="D24" s="481">
        <f t="shared" si="3"/>
        <v>-1.2523364485981308</v>
      </c>
      <c r="E24" s="481">
        <f t="shared" si="3"/>
        <v>-10.503996085467298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2.4637161798960761</v>
      </c>
      <c r="C25" s="480">
        <f>'Tabelle 3.3'!J22</f>
        <v>-11.279296875</v>
      </c>
      <c r="D25" s="481">
        <f t="shared" si="3"/>
        <v>2.4637161798960761</v>
      </c>
      <c r="E25" s="481">
        <f t="shared" si="3"/>
        <v>-11.279296875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2.3301301131048557</v>
      </c>
      <c r="C26" s="480">
        <f>'Tabelle 3.3'!J23</f>
        <v>2.1406727828746179</v>
      </c>
      <c r="D26" s="481">
        <f t="shared" si="3"/>
        <v>2.3301301131048557</v>
      </c>
      <c r="E26" s="481">
        <f t="shared" si="3"/>
        <v>2.1406727828746179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4.3442169341449919</v>
      </c>
      <c r="C27" s="480">
        <f>'Tabelle 3.3'!J24</f>
        <v>-1.7543859649122806</v>
      </c>
      <c r="D27" s="481">
        <f t="shared" si="3"/>
        <v>4.3442169341449919</v>
      </c>
      <c r="E27" s="481">
        <f t="shared" si="3"/>
        <v>-1.7543859649122806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2.3080981271432339</v>
      </c>
      <c r="C28" s="480">
        <f>'Tabelle 3.3'!J25</f>
        <v>3.5414977020816436</v>
      </c>
      <c r="D28" s="481">
        <f t="shared" si="3"/>
        <v>2.3080981271432339</v>
      </c>
      <c r="E28" s="481">
        <f t="shared" si="3"/>
        <v>3.5414977020816436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-7.0206145468689227</v>
      </c>
      <c r="C29" s="480">
        <f>'Tabelle 3.3'!J26</f>
        <v>-16.44295302013423</v>
      </c>
      <c r="D29" s="481">
        <f t="shared" si="3"/>
        <v>-7.0206145468689227</v>
      </c>
      <c r="E29" s="481">
        <f t="shared" si="3"/>
        <v>-16.44295302013423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2.8728819468656299</v>
      </c>
      <c r="C30" s="480">
        <f>'Tabelle 3.3'!J27</f>
        <v>-5.8139534883720927</v>
      </c>
      <c r="D30" s="481">
        <f t="shared" si="3"/>
        <v>2.8728819468656299</v>
      </c>
      <c r="E30" s="481">
        <f t="shared" si="3"/>
        <v>-5.8139534883720927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4.040942531186694</v>
      </c>
      <c r="C31" s="480">
        <f>'Tabelle 3.3'!J28</f>
        <v>-0.94726870855699397</v>
      </c>
      <c r="D31" s="481">
        <f t="shared" si="3"/>
        <v>4.040942531186694</v>
      </c>
      <c r="E31" s="481">
        <f t="shared" si="3"/>
        <v>-0.94726870855699397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1.9644244883861497</v>
      </c>
      <c r="C32" s="480">
        <f>'Tabelle 3.3'!J29</f>
        <v>3.9078855547801816</v>
      </c>
      <c r="D32" s="481">
        <f t="shared" si="3"/>
        <v>1.9644244883861497</v>
      </c>
      <c r="E32" s="481">
        <f t="shared" si="3"/>
        <v>3.9078855547801816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4.216109313196692</v>
      </c>
      <c r="C33" s="480">
        <f>'Tabelle 3.3'!J30</f>
        <v>0.73905628197839679</v>
      </c>
      <c r="D33" s="481">
        <f t="shared" si="3"/>
        <v>4.216109313196692</v>
      </c>
      <c r="E33" s="481">
        <f t="shared" si="3"/>
        <v>0.73905628197839679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2.769164973805196</v>
      </c>
      <c r="C34" s="480">
        <f>'Tabelle 3.3'!J31</f>
        <v>-2.3639607493309547</v>
      </c>
      <c r="D34" s="481">
        <f t="shared" si="3"/>
        <v>2.769164973805196</v>
      </c>
      <c r="E34" s="481">
        <f t="shared" si="3"/>
        <v>-2.3639607493309547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2.2692889561270801</v>
      </c>
      <c r="C37" s="480">
        <f>'Tabelle 3.3'!J34</f>
        <v>-1.8604651162790697</v>
      </c>
      <c r="D37" s="481">
        <f t="shared" si="3"/>
        <v>2.2692889561270801</v>
      </c>
      <c r="E37" s="481">
        <f t="shared" si="3"/>
        <v>-1.8604651162790697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1.5254314466554346</v>
      </c>
      <c r="C38" s="480">
        <f>'Tabelle 3.3'!J35</f>
        <v>-4.8827190043082815</v>
      </c>
      <c r="D38" s="481">
        <f t="shared" si="3"/>
        <v>1.5254314466554346</v>
      </c>
      <c r="E38" s="481">
        <f t="shared" si="3"/>
        <v>-4.8827190043082815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2.969579427022166</v>
      </c>
      <c r="C39" s="480">
        <f>'Tabelle 3.3'!J36</f>
        <v>3.0004098920617572</v>
      </c>
      <c r="D39" s="481">
        <f t="shared" si="3"/>
        <v>2.969579427022166</v>
      </c>
      <c r="E39" s="481">
        <f t="shared" si="3"/>
        <v>3.0004098920617572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2.969579427022166</v>
      </c>
      <c r="C45" s="480">
        <f>'Tabelle 3.3'!J36</f>
        <v>3.0004098920617572</v>
      </c>
      <c r="D45" s="481">
        <f t="shared" si="3"/>
        <v>2.969579427022166</v>
      </c>
      <c r="E45" s="481">
        <f t="shared" si="3"/>
        <v>3.0004098920617572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152873</v>
      </c>
      <c r="C51" s="487">
        <v>26776</v>
      </c>
      <c r="D51" s="487">
        <v>11251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153384</v>
      </c>
      <c r="C52" s="487">
        <v>27558</v>
      </c>
      <c r="D52" s="487">
        <v>11416</v>
      </c>
      <c r="E52" s="488">
        <f t="shared" ref="E52:G70" si="11">IF($A$51=37802,IF(COUNTBLANK(B$51:B$70)&gt;0,#N/A,B52/B$51*100),IF(COUNTBLANK(B$51:B$75)&gt;0,#N/A,B52/B$51*100))</f>
        <v>100.33426438939512</v>
      </c>
      <c r="F52" s="488">
        <f t="shared" si="11"/>
        <v>102.92052584403943</v>
      </c>
      <c r="G52" s="488">
        <f t="shared" si="11"/>
        <v>101.46653630788374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156094</v>
      </c>
      <c r="C53" s="487">
        <v>26799</v>
      </c>
      <c r="D53" s="487">
        <v>11736</v>
      </c>
      <c r="E53" s="488">
        <f t="shared" si="11"/>
        <v>102.10697768736141</v>
      </c>
      <c r="F53" s="488">
        <f t="shared" si="11"/>
        <v>100.08589781894233</v>
      </c>
      <c r="G53" s="488">
        <f t="shared" si="11"/>
        <v>104.31072793529464</v>
      </c>
      <c r="H53" s="489">
        <f>IF(ISERROR(L53)=TRUE,IF(MONTH(A53)=MONTH(MAX(A$51:A$75)),A53,""),"")</f>
        <v>41883</v>
      </c>
      <c r="I53" s="488">
        <f t="shared" si="12"/>
        <v>102.10697768736141</v>
      </c>
      <c r="J53" s="488">
        <f t="shared" si="10"/>
        <v>100.08589781894233</v>
      </c>
      <c r="K53" s="488">
        <f t="shared" si="10"/>
        <v>104.31072793529464</v>
      </c>
      <c r="L53" s="488" t="e">
        <f t="shared" si="13"/>
        <v>#N/A</v>
      </c>
    </row>
    <row r="54" spans="1:14" ht="15" customHeight="1" x14ac:dyDescent="0.2">
      <c r="A54" s="490" t="s">
        <v>462</v>
      </c>
      <c r="B54" s="487">
        <v>156231</v>
      </c>
      <c r="C54" s="487">
        <v>27547</v>
      </c>
      <c r="D54" s="487">
        <v>11694</v>
      </c>
      <c r="E54" s="488">
        <f t="shared" si="11"/>
        <v>102.19659455888221</v>
      </c>
      <c r="F54" s="488">
        <f t="shared" si="11"/>
        <v>102.87944427845832</v>
      </c>
      <c r="G54" s="488">
        <f t="shared" si="11"/>
        <v>103.93742778419697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157156</v>
      </c>
      <c r="C55" s="487">
        <v>26525</v>
      </c>
      <c r="D55" s="487">
        <v>11435</v>
      </c>
      <c r="E55" s="488">
        <f t="shared" si="11"/>
        <v>102.80167197608472</v>
      </c>
      <c r="F55" s="488">
        <f t="shared" si="11"/>
        <v>99.062593367194509</v>
      </c>
      <c r="G55" s="488">
        <f t="shared" si="11"/>
        <v>101.63541018576126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156981</v>
      </c>
      <c r="C56" s="487">
        <v>27149</v>
      </c>
      <c r="D56" s="487">
        <v>11487</v>
      </c>
      <c r="E56" s="488">
        <f t="shared" si="11"/>
        <v>102.68719787012751</v>
      </c>
      <c r="F56" s="488">
        <f t="shared" si="11"/>
        <v>101.3930385419779</v>
      </c>
      <c r="G56" s="488">
        <f t="shared" si="11"/>
        <v>102.09759132521555</v>
      </c>
      <c r="H56" s="489" t="str">
        <f t="shared" si="14"/>
        <v/>
      </c>
      <c r="I56" s="488" t="str">
        <f t="shared" si="12"/>
        <v/>
      </c>
      <c r="J56" s="488" t="str">
        <f t="shared" si="10"/>
        <v/>
      </c>
      <c r="K56" s="488" t="str">
        <f t="shared" si="10"/>
        <v/>
      </c>
      <c r="L56" s="488" t="e">
        <f t="shared" si="13"/>
        <v>#N/A</v>
      </c>
    </row>
    <row r="57" spans="1:14" ht="15" customHeight="1" x14ac:dyDescent="0.2">
      <c r="A57" s="490">
        <v>42248</v>
      </c>
      <c r="B57" s="487">
        <v>159607</v>
      </c>
      <c r="C57" s="487">
        <v>26047</v>
      </c>
      <c r="D57" s="487">
        <v>11940</v>
      </c>
      <c r="E57" s="488">
        <f t="shared" si="11"/>
        <v>104.4049635972343</v>
      </c>
      <c r="F57" s="488">
        <f t="shared" si="11"/>
        <v>97.277412608305951</v>
      </c>
      <c r="G57" s="488">
        <f t="shared" si="11"/>
        <v>106.12390009776908</v>
      </c>
      <c r="H57" s="489">
        <f t="shared" si="14"/>
        <v>42248</v>
      </c>
      <c r="I57" s="488">
        <f t="shared" si="12"/>
        <v>104.4049635972343</v>
      </c>
      <c r="J57" s="488">
        <f t="shared" si="10"/>
        <v>97.277412608305951</v>
      </c>
      <c r="K57" s="488">
        <f t="shared" si="10"/>
        <v>106.12390009776908</v>
      </c>
      <c r="L57" s="488" t="e">
        <f t="shared" si="13"/>
        <v>#N/A</v>
      </c>
    </row>
    <row r="58" spans="1:14" ht="15" customHeight="1" x14ac:dyDescent="0.2">
      <c r="A58" s="490" t="s">
        <v>465</v>
      </c>
      <c r="B58" s="487">
        <v>159706</v>
      </c>
      <c r="C58" s="487">
        <v>26603</v>
      </c>
      <c r="D58" s="487">
        <v>11887</v>
      </c>
      <c r="E58" s="488">
        <f t="shared" si="11"/>
        <v>104.46972323431869</v>
      </c>
      <c r="F58" s="488">
        <f t="shared" si="11"/>
        <v>99.353899014042426</v>
      </c>
      <c r="G58" s="488">
        <f t="shared" si="11"/>
        <v>105.65283085947917</v>
      </c>
      <c r="H58" s="489" t="str">
        <f t="shared" si="14"/>
        <v/>
      </c>
      <c r="I58" s="488" t="str">
        <f t="shared" si="12"/>
        <v/>
      </c>
      <c r="J58" s="488" t="str">
        <f t="shared" si="10"/>
        <v/>
      </c>
      <c r="K58" s="488" t="str">
        <f t="shared" si="10"/>
        <v/>
      </c>
      <c r="L58" s="488" t="e">
        <f t="shared" si="13"/>
        <v>#N/A</v>
      </c>
    </row>
    <row r="59" spans="1:14" ht="15" customHeight="1" x14ac:dyDescent="0.2">
      <c r="A59" s="490" t="s">
        <v>466</v>
      </c>
      <c r="B59" s="487">
        <v>160089</v>
      </c>
      <c r="C59" s="487">
        <v>25890</v>
      </c>
      <c r="D59" s="487">
        <v>11653</v>
      </c>
      <c r="E59" s="488">
        <f t="shared" si="11"/>
        <v>104.72025799192795</v>
      </c>
      <c r="F59" s="488">
        <f t="shared" si="11"/>
        <v>96.691066626830008</v>
      </c>
      <c r="G59" s="488">
        <f t="shared" si="11"/>
        <v>103.57301573193493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160646</v>
      </c>
      <c r="C60" s="487">
        <v>26818</v>
      </c>
      <c r="D60" s="487">
        <v>11795</v>
      </c>
      <c r="E60" s="488">
        <f t="shared" si="11"/>
        <v>105.0846127177461</v>
      </c>
      <c r="F60" s="488">
        <f t="shared" si="11"/>
        <v>100.15685688676426</v>
      </c>
      <c r="G60" s="488">
        <f t="shared" si="11"/>
        <v>104.83512576659852</v>
      </c>
      <c r="H60" s="489" t="str">
        <f t="shared" si="14"/>
        <v/>
      </c>
      <c r="I60" s="488" t="str">
        <f t="shared" si="12"/>
        <v/>
      </c>
      <c r="J60" s="488" t="str">
        <f t="shared" si="10"/>
        <v/>
      </c>
      <c r="K60" s="488" t="str">
        <f t="shared" si="10"/>
        <v/>
      </c>
      <c r="L60" s="488" t="e">
        <f t="shared" si="13"/>
        <v>#N/A</v>
      </c>
    </row>
    <row r="61" spans="1:14" ht="15" customHeight="1" x14ac:dyDescent="0.2">
      <c r="A61" s="490">
        <v>42614</v>
      </c>
      <c r="B61" s="487">
        <v>163733</v>
      </c>
      <c r="C61" s="487">
        <v>25922</v>
      </c>
      <c r="D61" s="487">
        <v>12217</v>
      </c>
      <c r="E61" s="488">
        <f t="shared" si="11"/>
        <v>107.10393594683167</v>
      </c>
      <c r="F61" s="488">
        <f t="shared" si="11"/>
        <v>96.81057663579324</v>
      </c>
      <c r="G61" s="488">
        <f t="shared" si="11"/>
        <v>108.58590347524664</v>
      </c>
      <c r="H61" s="489">
        <f t="shared" si="14"/>
        <v>42614</v>
      </c>
      <c r="I61" s="488">
        <f t="shared" si="12"/>
        <v>107.10393594683167</v>
      </c>
      <c r="J61" s="488">
        <f t="shared" si="10"/>
        <v>96.81057663579324</v>
      </c>
      <c r="K61" s="488">
        <f t="shared" si="10"/>
        <v>108.58590347524664</v>
      </c>
      <c r="L61" s="488" t="e">
        <f t="shared" si="13"/>
        <v>#N/A</v>
      </c>
    </row>
    <row r="62" spans="1:14" ht="15" customHeight="1" x14ac:dyDescent="0.2">
      <c r="A62" s="490" t="s">
        <v>468</v>
      </c>
      <c r="B62" s="487">
        <v>164098</v>
      </c>
      <c r="C62" s="487">
        <v>26790</v>
      </c>
      <c r="D62" s="487">
        <v>12298</v>
      </c>
      <c r="E62" s="488">
        <f t="shared" si="11"/>
        <v>107.34269622497106</v>
      </c>
      <c r="F62" s="488">
        <f t="shared" si="11"/>
        <v>100.05228562892141</v>
      </c>
      <c r="G62" s="488">
        <f t="shared" si="11"/>
        <v>109.30583948093502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164118</v>
      </c>
      <c r="C63" s="487">
        <v>26274</v>
      </c>
      <c r="D63" s="487">
        <v>12070</v>
      </c>
      <c r="E63" s="488">
        <f t="shared" si="11"/>
        <v>107.3557789799376</v>
      </c>
      <c r="F63" s="488">
        <f t="shared" si="11"/>
        <v>98.125186734389004</v>
      </c>
      <c r="G63" s="488">
        <f t="shared" si="11"/>
        <v>107.27935294640476</v>
      </c>
      <c r="H63" s="489" t="str">
        <f t="shared" si="14"/>
        <v/>
      </c>
      <c r="I63" s="488" t="str">
        <f t="shared" si="12"/>
        <v/>
      </c>
      <c r="J63" s="488" t="str">
        <f t="shared" si="10"/>
        <v/>
      </c>
      <c r="K63" s="488" t="str">
        <f t="shared" si="10"/>
        <v/>
      </c>
      <c r="L63" s="488" t="e">
        <f t="shared" si="13"/>
        <v>#N/A</v>
      </c>
    </row>
    <row r="64" spans="1:14" ht="15" customHeight="1" x14ac:dyDescent="0.2">
      <c r="A64" s="490" t="s">
        <v>470</v>
      </c>
      <c r="B64" s="487">
        <v>164707</v>
      </c>
      <c r="C64" s="487">
        <v>27182</v>
      </c>
      <c r="D64" s="487">
        <v>12288</v>
      </c>
      <c r="E64" s="488">
        <f t="shared" si="11"/>
        <v>107.74106611370222</v>
      </c>
      <c r="F64" s="488">
        <f t="shared" si="11"/>
        <v>101.51628323872124</v>
      </c>
      <c r="G64" s="488">
        <f t="shared" si="11"/>
        <v>109.21695849257844</v>
      </c>
      <c r="H64" s="489" t="str">
        <f t="shared" si="14"/>
        <v/>
      </c>
      <c r="I64" s="488" t="str">
        <f t="shared" si="12"/>
        <v/>
      </c>
      <c r="J64" s="488" t="str">
        <f t="shared" si="10"/>
        <v/>
      </c>
      <c r="K64" s="488" t="str">
        <f t="shared" si="10"/>
        <v/>
      </c>
      <c r="L64" s="488" t="e">
        <f t="shared" si="13"/>
        <v>#N/A</v>
      </c>
    </row>
    <row r="65" spans="1:12" ht="15" customHeight="1" x14ac:dyDescent="0.2">
      <c r="A65" s="490">
        <v>42979</v>
      </c>
      <c r="B65" s="487">
        <v>166977</v>
      </c>
      <c r="C65" s="487">
        <v>26095</v>
      </c>
      <c r="D65" s="487">
        <v>12586</v>
      </c>
      <c r="E65" s="488">
        <f t="shared" si="11"/>
        <v>109.22595880240462</v>
      </c>
      <c r="F65" s="488">
        <f t="shared" si="11"/>
        <v>97.456677621750814</v>
      </c>
      <c r="G65" s="488">
        <f t="shared" si="11"/>
        <v>111.86561194560483</v>
      </c>
      <c r="H65" s="489">
        <f t="shared" si="14"/>
        <v>42979</v>
      </c>
      <c r="I65" s="488">
        <f t="shared" si="12"/>
        <v>109.22595880240462</v>
      </c>
      <c r="J65" s="488">
        <f t="shared" si="10"/>
        <v>97.456677621750814</v>
      </c>
      <c r="K65" s="488">
        <f t="shared" si="10"/>
        <v>111.86561194560483</v>
      </c>
      <c r="L65" s="488" t="e">
        <f t="shared" si="13"/>
        <v>#N/A</v>
      </c>
    </row>
    <row r="66" spans="1:12" ht="15" customHeight="1" x14ac:dyDescent="0.2">
      <c r="A66" s="490" t="s">
        <v>471</v>
      </c>
      <c r="B66" s="487">
        <v>168293</v>
      </c>
      <c r="C66" s="487">
        <v>26645</v>
      </c>
      <c r="D66" s="487">
        <v>12854</v>
      </c>
      <c r="E66" s="488">
        <f t="shared" si="11"/>
        <v>110.08680407920299</v>
      </c>
      <c r="F66" s="488">
        <f t="shared" si="11"/>
        <v>99.510755900806686</v>
      </c>
      <c r="G66" s="488">
        <f t="shared" si="11"/>
        <v>114.24762243356146</v>
      </c>
      <c r="H66" s="489" t="str">
        <f t="shared" si="14"/>
        <v/>
      </c>
      <c r="I66" s="488" t="str">
        <f t="shared" si="12"/>
        <v/>
      </c>
      <c r="J66" s="488" t="str">
        <f t="shared" si="10"/>
        <v/>
      </c>
      <c r="K66" s="488" t="str">
        <f t="shared" si="10"/>
        <v/>
      </c>
      <c r="L66" s="488" t="e">
        <f t="shared" si="13"/>
        <v>#N/A</v>
      </c>
    </row>
    <row r="67" spans="1:12" ht="15" customHeight="1" x14ac:dyDescent="0.2">
      <c r="A67" s="490" t="s">
        <v>472</v>
      </c>
      <c r="B67" s="487">
        <v>168579</v>
      </c>
      <c r="C67" s="487">
        <v>25977</v>
      </c>
      <c r="D67" s="487">
        <v>12695</v>
      </c>
      <c r="E67" s="488">
        <f t="shared" si="11"/>
        <v>110.27388747522453</v>
      </c>
      <c r="F67" s="488">
        <f t="shared" si="11"/>
        <v>97.015984463698828</v>
      </c>
      <c r="G67" s="488">
        <f t="shared" si="11"/>
        <v>112.83441471869166</v>
      </c>
      <c r="H67" s="489" t="str">
        <f t="shared" si="14"/>
        <v/>
      </c>
      <c r="I67" s="488" t="str">
        <f t="shared" si="12"/>
        <v/>
      </c>
      <c r="J67" s="488" t="str">
        <f t="shared" si="12"/>
        <v/>
      </c>
      <c r="K67" s="488" t="str">
        <f t="shared" si="12"/>
        <v/>
      </c>
      <c r="L67" s="488" t="e">
        <f t="shared" si="13"/>
        <v>#N/A</v>
      </c>
    </row>
    <row r="68" spans="1:12" ht="15" customHeight="1" x14ac:dyDescent="0.2">
      <c r="A68" s="490" t="s">
        <v>473</v>
      </c>
      <c r="B68" s="487">
        <v>168696</v>
      </c>
      <c r="C68" s="487">
        <v>26744</v>
      </c>
      <c r="D68" s="487">
        <v>13011</v>
      </c>
      <c r="E68" s="488">
        <f t="shared" si="11"/>
        <v>110.3504215917788</v>
      </c>
      <c r="F68" s="488">
        <f t="shared" si="11"/>
        <v>99.880489991036754</v>
      </c>
      <c r="G68" s="488">
        <f t="shared" si="11"/>
        <v>115.64305395075993</v>
      </c>
      <c r="H68" s="489" t="str">
        <f t="shared" si="14"/>
        <v/>
      </c>
      <c r="I68" s="488" t="str">
        <f t="shared" si="12"/>
        <v/>
      </c>
      <c r="J68" s="488" t="str">
        <f t="shared" si="12"/>
        <v/>
      </c>
      <c r="K68" s="488" t="str">
        <f t="shared" si="12"/>
        <v/>
      </c>
      <c r="L68" s="488" t="e">
        <f t="shared" si="13"/>
        <v>#N/A</v>
      </c>
    </row>
    <row r="69" spans="1:12" ht="15" customHeight="1" x14ac:dyDescent="0.2">
      <c r="A69" s="490">
        <v>43344</v>
      </c>
      <c r="B69" s="487">
        <v>171153</v>
      </c>
      <c r="C69" s="487">
        <v>25674</v>
      </c>
      <c r="D69" s="487">
        <v>13298</v>
      </c>
      <c r="E69" s="488">
        <f t="shared" si="11"/>
        <v>111.95763803941834</v>
      </c>
      <c r="F69" s="488">
        <f t="shared" si="11"/>
        <v>95.884374066328064</v>
      </c>
      <c r="G69" s="488">
        <f t="shared" si="11"/>
        <v>118.19393831659409</v>
      </c>
      <c r="H69" s="489">
        <f t="shared" si="14"/>
        <v>43344</v>
      </c>
      <c r="I69" s="488">
        <f t="shared" si="12"/>
        <v>111.95763803941834</v>
      </c>
      <c r="J69" s="488">
        <f t="shared" si="12"/>
        <v>95.884374066328064</v>
      </c>
      <c r="K69" s="488">
        <f t="shared" si="12"/>
        <v>118.19393831659409</v>
      </c>
      <c r="L69" s="488" t="e">
        <f t="shared" si="13"/>
        <v>#N/A</v>
      </c>
    </row>
    <row r="70" spans="1:12" ht="15" customHeight="1" x14ac:dyDescent="0.2">
      <c r="A70" s="490" t="s">
        <v>474</v>
      </c>
      <c r="B70" s="487">
        <v>171236</v>
      </c>
      <c r="C70" s="487">
        <v>26365</v>
      </c>
      <c r="D70" s="487">
        <v>13231</v>
      </c>
      <c r="E70" s="488">
        <f t="shared" si="11"/>
        <v>112.01193147252948</v>
      </c>
      <c r="F70" s="488">
        <f t="shared" si="11"/>
        <v>98.46504332237825</v>
      </c>
      <c r="G70" s="488">
        <f t="shared" si="11"/>
        <v>117.59843569460493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171633</v>
      </c>
      <c r="C71" s="487">
        <v>25761</v>
      </c>
      <c r="D71" s="487">
        <v>13138</v>
      </c>
      <c r="E71" s="491">
        <f t="shared" ref="E71:G75" si="15">IF($A$51=37802,IF(COUNTBLANK(B$51:B$70)&gt;0,#N/A,IF(ISBLANK(B71)=FALSE,B71/B$51*100,#N/A)),IF(COUNTBLANK(B$51:B$75)&gt;0,#N/A,B71/B$51*100))</f>
        <v>112.27162415861531</v>
      </c>
      <c r="F71" s="491">
        <f t="shared" si="15"/>
        <v>96.209291903196885</v>
      </c>
      <c r="G71" s="491">
        <f t="shared" si="15"/>
        <v>116.77184250288863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172362</v>
      </c>
      <c r="C72" s="487">
        <v>26915</v>
      </c>
      <c r="D72" s="487">
        <v>13775</v>
      </c>
      <c r="E72" s="491">
        <f t="shared" si="15"/>
        <v>112.74849057714573</v>
      </c>
      <c r="F72" s="491">
        <f t="shared" si="15"/>
        <v>100.51912160143412</v>
      </c>
      <c r="G72" s="491">
        <f t="shared" si="15"/>
        <v>122.43356146120345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174927</v>
      </c>
      <c r="C73" s="487">
        <v>25856</v>
      </c>
      <c r="D73" s="487">
        <v>14457</v>
      </c>
      <c r="E73" s="491">
        <f t="shared" si="15"/>
        <v>114.4263539016046</v>
      </c>
      <c r="F73" s="491">
        <f t="shared" si="15"/>
        <v>96.564087242306542</v>
      </c>
      <c r="G73" s="491">
        <f t="shared" si="15"/>
        <v>128.49524486712292</v>
      </c>
      <c r="H73" s="492">
        <f>IF(A$51=37802,IF(ISERROR(L73)=TRUE,IF(ISBLANK(A73)=FALSE,IF(MONTH(A73)=MONTH(MAX(A$51:A$75)),A73,""),""),""),IF(ISERROR(L73)=TRUE,IF(MONTH(A73)=MONTH(MAX(A$51:A$75)),A73,""),""))</f>
        <v>43709</v>
      </c>
      <c r="I73" s="488">
        <f t="shared" si="12"/>
        <v>114.4263539016046</v>
      </c>
      <c r="J73" s="488">
        <f t="shared" si="12"/>
        <v>96.564087242306542</v>
      </c>
      <c r="K73" s="488">
        <f t="shared" si="12"/>
        <v>128.49524486712292</v>
      </c>
      <c r="L73" s="488" t="e">
        <f t="shared" si="13"/>
        <v>#N/A</v>
      </c>
    </row>
    <row r="74" spans="1:12" ht="15" customHeight="1" x14ac:dyDescent="0.2">
      <c r="A74" s="490" t="s">
        <v>477</v>
      </c>
      <c r="B74" s="487">
        <v>175956</v>
      </c>
      <c r="C74" s="487">
        <v>26555</v>
      </c>
      <c r="D74" s="487">
        <v>14826</v>
      </c>
      <c r="E74" s="491">
        <f t="shared" si="15"/>
        <v>115.09946164463312</v>
      </c>
      <c r="F74" s="491">
        <f t="shared" si="15"/>
        <v>99.17463400059755</v>
      </c>
      <c r="G74" s="491">
        <f t="shared" si="15"/>
        <v>131.77495333748109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176408</v>
      </c>
      <c r="C75" s="493">
        <v>25396</v>
      </c>
      <c r="D75" s="493">
        <v>14495</v>
      </c>
      <c r="E75" s="491">
        <f t="shared" si="15"/>
        <v>115.39513190687695</v>
      </c>
      <c r="F75" s="491">
        <f t="shared" si="15"/>
        <v>94.846130863459805</v>
      </c>
      <c r="G75" s="491">
        <f t="shared" si="15"/>
        <v>128.83299262287798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114.4263539016046</v>
      </c>
      <c r="J77" s="488">
        <f>IF(J75&lt;&gt;"",J75,IF(J74&lt;&gt;"",J74,IF(J73&lt;&gt;"",J73,IF(J72&lt;&gt;"",J72,IF(J71&lt;&gt;"",J71,IF(J70&lt;&gt;"",J70,""))))))</f>
        <v>96.564087242306542</v>
      </c>
      <c r="K77" s="488">
        <f>IF(K75&lt;&gt;"",K75,IF(K74&lt;&gt;"",K74,IF(K73&lt;&gt;"",K73,IF(K72&lt;&gt;"",K72,IF(K71&lt;&gt;"",K71,IF(K70&lt;&gt;"",K70,""))))))</f>
        <v>128.49524486712292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+14,4%</v>
      </c>
      <c r="J79" s="488" t="str">
        <f>"GeB - ausschließlich: "&amp;IF(J77&gt;100,"+","")&amp;TEXT(J77-100,"0,0")&amp;"%"</f>
        <v>GeB - ausschließlich: -3,4%</v>
      </c>
      <c r="K79" s="488" t="str">
        <f>"GeB - im Nebenjob: "&amp;IF(K77&gt;100,"+","")&amp;TEXT(K77-100,"0,0")&amp;"%"</f>
        <v>GeB - im Nebenjob: +28,5%</v>
      </c>
    </row>
    <row r="81" spans="9:9" ht="15" customHeight="1" x14ac:dyDescent="0.2">
      <c r="I81" s="488" t="str">
        <f>IF(ISERROR(HLOOKUP(1,I$78:K$79,2,FALSE)),"",HLOOKUP(1,I$78:K$79,2,FALSE))</f>
        <v>GeB - im Nebenjob: +28,5%</v>
      </c>
    </row>
    <row r="82" spans="9:9" ht="15" customHeight="1" x14ac:dyDescent="0.2">
      <c r="I82" s="488" t="str">
        <f>IF(ISERROR(HLOOKUP(2,I$78:K$79,2,FALSE)),"",HLOOKUP(2,I$78:K$79,2,FALSE))</f>
        <v>SvB: +14,4%</v>
      </c>
    </row>
    <row r="83" spans="9:9" ht="15" customHeight="1" x14ac:dyDescent="0.2">
      <c r="I83" s="488" t="str">
        <f>IF(ISERROR(HLOOKUP(3,I$78:K$79,2,FALSE)),"",HLOOKUP(3,I$78:K$79,2,FALSE))</f>
        <v>GeB - ausschließlich: -3,4%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176408</v>
      </c>
      <c r="E12" s="114">
        <v>175956</v>
      </c>
      <c r="F12" s="114">
        <v>174927</v>
      </c>
      <c r="G12" s="114">
        <v>172362</v>
      </c>
      <c r="H12" s="114">
        <v>171633</v>
      </c>
      <c r="I12" s="115">
        <v>4775</v>
      </c>
      <c r="J12" s="116">
        <v>2.7820990135929571</v>
      </c>
      <c r="N12" s="117"/>
    </row>
    <row r="13" spans="1:15" s="110" customFormat="1" ht="13.5" customHeight="1" x14ac:dyDescent="0.2">
      <c r="A13" s="118" t="s">
        <v>105</v>
      </c>
      <c r="B13" s="119" t="s">
        <v>106</v>
      </c>
      <c r="C13" s="113">
        <v>50.465398394630625</v>
      </c>
      <c r="D13" s="114">
        <v>89025</v>
      </c>
      <c r="E13" s="114">
        <v>88701</v>
      </c>
      <c r="F13" s="114">
        <v>88300</v>
      </c>
      <c r="G13" s="114">
        <v>87212</v>
      </c>
      <c r="H13" s="114">
        <v>86479</v>
      </c>
      <c r="I13" s="115">
        <v>2546</v>
      </c>
      <c r="J13" s="116">
        <v>2.9440673458296236</v>
      </c>
    </row>
    <row r="14" spans="1:15" s="110" customFormat="1" ht="13.5" customHeight="1" x14ac:dyDescent="0.2">
      <c r="A14" s="120"/>
      <c r="B14" s="119" t="s">
        <v>107</v>
      </c>
      <c r="C14" s="113">
        <v>49.534601605369375</v>
      </c>
      <c r="D14" s="114">
        <v>87383</v>
      </c>
      <c r="E14" s="114">
        <v>87255</v>
      </c>
      <c r="F14" s="114">
        <v>86627</v>
      </c>
      <c r="G14" s="114">
        <v>85150</v>
      </c>
      <c r="H14" s="114">
        <v>85154</v>
      </c>
      <c r="I14" s="115">
        <v>2229</v>
      </c>
      <c r="J14" s="116">
        <v>2.6176104469549286</v>
      </c>
    </row>
    <row r="15" spans="1:15" s="110" customFormat="1" ht="13.5" customHeight="1" x14ac:dyDescent="0.2">
      <c r="A15" s="118" t="s">
        <v>105</v>
      </c>
      <c r="B15" s="121" t="s">
        <v>108</v>
      </c>
      <c r="C15" s="113">
        <v>10.803364926760691</v>
      </c>
      <c r="D15" s="114">
        <v>19058</v>
      </c>
      <c r="E15" s="114">
        <v>19683</v>
      </c>
      <c r="F15" s="114">
        <v>19487</v>
      </c>
      <c r="G15" s="114">
        <v>17758</v>
      </c>
      <c r="H15" s="114">
        <v>18099</v>
      </c>
      <c r="I15" s="115">
        <v>959</v>
      </c>
      <c r="J15" s="116">
        <v>5.2986352837173323</v>
      </c>
    </row>
    <row r="16" spans="1:15" s="110" customFormat="1" ht="13.5" customHeight="1" x14ac:dyDescent="0.2">
      <c r="A16" s="118"/>
      <c r="B16" s="121" t="s">
        <v>109</v>
      </c>
      <c r="C16" s="113">
        <v>68.843816606956594</v>
      </c>
      <c r="D16" s="114">
        <v>121446</v>
      </c>
      <c r="E16" s="114">
        <v>120792</v>
      </c>
      <c r="F16" s="114">
        <v>120411</v>
      </c>
      <c r="G16" s="114">
        <v>120229</v>
      </c>
      <c r="H16" s="114">
        <v>119763</v>
      </c>
      <c r="I16" s="115">
        <v>1683</v>
      </c>
      <c r="J16" s="116">
        <v>1.405275418952431</v>
      </c>
    </row>
    <row r="17" spans="1:10" s="110" customFormat="1" ht="13.5" customHeight="1" x14ac:dyDescent="0.2">
      <c r="A17" s="118"/>
      <c r="B17" s="121" t="s">
        <v>110</v>
      </c>
      <c r="C17" s="113">
        <v>19.290508366967483</v>
      </c>
      <c r="D17" s="114">
        <v>34030</v>
      </c>
      <c r="E17" s="114">
        <v>33582</v>
      </c>
      <c r="F17" s="114">
        <v>33181</v>
      </c>
      <c r="G17" s="114">
        <v>32626</v>
      </c>
      <c r="H17" s="114">
        <v>32118</v>
      </c>
      <c r="I17" s="115">
        <v>1912</v>
      </c>
      <c r="J17" s="116">
        <v>5.9530481350021791</v>
      </c>
    </row>
    <row r="18" spans="1:10" s="110" customFormat="1" ht="13.5" customHeight="1" x14ac:dyDescent="0.2">
      <c r="A18" s="120"/>
      <c r="B18" s="121" t="s">
        <v>111</v>
      </c>
      <c r="C18" s="113">
        <v>1.0623100993152239</v>
      </c>
      <c r="D18" s="114">
        <v>1874</v>
      </c>
      <c r="E18" s="114">
        <v>1899</v>
      </c>
      <c r="F18" s="114">
        <v>1848</v>
      </c>
      <c r="G18" s="114">
        <v>1749</v>
      </c>
      <c r="H18" s="114">
        <v>1653</v>
      </c>
      <c r="I18" s="115">
        <v>221</v>
      </c>
      <c r="J18" s="116">
        <v>13.369630973986691</v>
      </c>
    </row>
    <row r="19" spans="1:10" s="110" customFormat="1" ht="13.5" customHeight="1" x14ac:dyDescent="0.2">
      <c r="A19" s="120"/>
      <c r="B19" s="121" t="s">
        <v>112</v>
      </c>
      <c r="C19" s="113">
        <v>0.34465557117591039</v>
      </c>
      <c r="D19" s="114">
        <v>608</v>
      </c>
      <c r="E19" s="114">
        <v>639</v>
      </c>
      <c r="F19" s="114">
        <v>648</v>
      </c>
      <c r="G19" s="114">
        <v>558</v>
      </c>
      <c r="H19" s="114">
        <v>506</v>
      </c>
      <c r="I19" s="115">
        <v>102</v>
      </c>
      <c r="J19" s="116">
        <v>20.158102766798418</v>
      </c>
    </row>
    <row r="20" spans="1:10" s="110" customFormat="1" ht="13.5" customHeight="1" x14ac:dyDescent="0.2">
      <c r="A20" s="118" t="s">
        <v>113</v>
      </c>
      <c r="B20" s="122" t="s">
        <v>114</v>
      </c>
      <c r="C20" s="113">
        <v>67.507709400934203</v>
      </c>
      <c r="D20" s="114">
        <v>119089</v>
      </c>
      <c r="E20" s="114">
        <v>118549</v>
      </c>
      <c r="F20" s="114">
        <v>118775</v>
      </c>
      <c r="G20" s="114">
        <v>117358</v>
      </c>
      <c r="H20" s="114">
        <v>117718</v>
      </c>
      <c r="I20" s="115">
        <v>1371</v>
      </c>
      <c r="J20" s="116">
        <v>1.1646477174263918</v>
      </c>
    </row>
    <row r="21" spans="1:10" s="110" customFormat="1" ht="13.5" customHeight="1" x14ac:dyDescent="0.2">
      <c r="A21" s="120"/>
      <c r="B21" s="122" t="s">
        <v>115</v>
      </c>
      <c r="C21" s="113">
        <v>32.492290599065804</v>
      </c>
      <c r="D21" s="114">
        <v>57319</v>
      </c>
      <c r="E21" s="114">
        <v>57407</v>
      </c>
      <c r="F21" s="114">
        <v>56152</v>
      </c>
      <c r="G21" s="114">
        <v>55004</v>
      </c>
      <c r="H21" s="114">
        <v>53915</v>
      </c>
      <c r="I21" s="115">
        <v>3404</v>
      </c>
      <c r="J21" s="116">
        <v>6.3136418436427713</v>
      </c>
    </row>
    <row r="22" spans="1:10" s="110" customFormat="1" ht="13.5" customHeight="1" x14ac:dyDescent="0.2">
      <c r="A22" s="118" t="s">
        <v>113</v>
      </c>
      <c r="B22" s="122" t="s">
        <v>116</v>
      </c>
      <c r="C22" s="113">
        <v>91.036120810847578</v>
      </c>
      <c r="D22" s="114">
        <v>160595</v>
      </c>
      <c r="E22" s="114">
        <v>160714</v>
      </c>
      <c r="F22" s="114">
        <v>160014</v>
      </c>
      <c r="G22" s="114">
        <v>157660</v>
      </c>
      <c r="H22" s="114">
        <v>157325</v>
      </c>
      <c r="I22" s="115">
        <v>3270</v>
      </c>
      <c r="J22" s="116">
        <v>2.0784999205466392</v>
      </c>
    </row>
    <row r="23" spans="1:10" s="110" customFormat="1" ht="13.5" customHeight="1" x14ac:dyDescent="0.2">
      <c r="A23" s="123"/>
      <c r="B23" s="124" t="s">
        <v>117</v>
      </c>
      <c r="C23" s="125">
        <v>8.9139948301664322</v>
      </c>
      <c r="D23" s="114">
        <v>15725</v>
      </c>
      <c r="E23" s="114">
        <v>15163</v>
      </c>
      <c r="F23" s="114">
        <v>14837</v>
      </c>
      <c r="G23" s="114">
        <v>14630</v>
      </c>
      <c r="H23" s="114">
        <v>14228</v>
      </c>
      <c r="I23" s="115">
        <v>1497</v>
      </c>
      <c r="J23" s="116">
        <v>10.521506887826821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39891</v>
      </c>
      <c r="E26" s="114">
        <v>41381</v>
      </c>
      <c r="F26" s="114">
        <v>40313</v>
      </c>
      <c r="G26" s="114">
        <v>40690</v>
      </c>
      <c r="H26" s="140">
        <v>38899</v>
      </c>
      <c r="I26" s="115">
        <v>992</v>
      </c>
      <c r="J26" s="116">
        <v>2.5501940923931206</v>
      </c>
    </row>
    <row r="27" spans="1:10" s="110" customFormat="1" ht="13.5" customHeight="1" x14ac:dyDescent="0.2">
      <c r="A27" s="118" t="s">
        <v>105</v>
      </c>
      <c r="B27" s="119" t="s">
        <v>106</v>
      </c>
      <c r="C27" s="113">
        <v>45.117946403950768</v>
      </c>
      <c r="D27" s="115">
        <v>17998</v>
      </c>
      <c r="E27" s="114">
        <v>18458</v>
      </c>
      <c r="F27" s="114">
        <v>17761</v>
      </c>
      <c r="G27" s="114">
        <v>17782</v>
      </c>
      <c r="H27" s="140">
        <v>16504</v>
      </c>
      <c r="I27" s="115">
        <v>1494</v>
      </c>
      <c r="J27" s="116">
        <v>9.0523509452254007</v>
      </c>
    </row>
    <row r="28" spans="1:10" s="110" customFormat="1" ht="13.5" customHeight="1" x14ac:dyDescent="0.2">
      <c r="A28" s="120"/>
      <c r="B28" s="119" t="s">
        <v>107</v>
      </c>
      <c r="C28" s="113">
        <v>54.882053596049232</v>
      </c>
      <c r="D28" s="115">
        <v>21893</v>
      </c>
      <c r="E28" s="114">
        <v>22923</v>
      </c>
      <c r="F28" s="114">
        <v>22552</v>
      </c>
      <c r="G28" s="114">
        <v>22908</v>
      </c>
      <c r="H28" s="140">
        <v>22395</v>
      </c>
      <c r="I28" s="115">
        <v>-502</v>
      </c>
      <c r="J28" s="116">
        <v>-2.241571779415048</v>
      </c>
    </row>
    <row r="29" spans="1:10" s="110" customFormat="1" ht="13.5" customHeight="1" x14ac:dyDescent="0.2">
      <c r="A29" s="118" t="s">
        <v>105</v>
      </c>
      <c r="B29" s="121" t="s">
        <v>108</v>
      </c>
      <c r="C29" s="113">
        <v>30.575819107066756</v>
      </c>
      <c r="D29" s="115">
        <v>12197</v>
      </c>
      <c r="E29" s="114">
        <v>12865</v>
      </c>
      <c r="F29" s="114">
        <v>12199</v>
      </c>
      <c r="G29" s="114">
        <v>12805</v>
      </c>
      <c r="H29" s="140">
        <v>11709</v>
      </c>
      <c r="I29" s="115">
        <v>488</v>
      </c>
      <c r="J29" s="116">
        <v>4.1677342215389874</v>
      </c>
    </row>
    <row r="30" spans="1:10" s="110" customFormat="1" ht="13.5" customHeight="1" x14ac:dyDescent="0.2">
      <c r="A30" s="118"/>
      <c r="B30" s="121" t="s">
        <v>109</v>
      </c>
      <c r="C30" s="113">
        <v>47.000576571156401</v>
      </c>
      <c r="D30" s="115">
        <v>18749</v>
      </c>
      <c r="E30" s="114">
        <v>19420</v>
      </c>
      <c r="F30" s="114">
        <v>19037</v>
      </c>
      <c r="G30" s="114">
        <v>18896</v>
      </c>
      <c r="H30" s="140">
        <v>18316</v>
      </c>
      <c r="I30" s="115">
        <v>433</v>
      </c>
      <c r="J30" s="116">
        <v>2.3640532867438306</v>
      </c>
    </row>
    <row r="31" spans="1:10" s="110" customFormat="1" ht="13.5" customHeight="1" x14ac:dyDescent="0.2">
      <c r="A31" s="118"/>
      <c r="B31" s="121" t="s">
        <v>110</v>
      </c>
      <c r="C31" s="113">
        <v>12.624401494071344</v>
      </c>
      <c r="D31" s="115">
        <v>5036</v>
      </c>
      <c r="E31" s="114">
        <v>5102</v>
      </c>
      <c r="F31" s="114">
        <v>5129</v>
      </c>
      <c r="G31" s="114">
        <v>5117</v>
      </c>
      <c r="H31" s="140">
        <v>5071</v>
      </c>
      <c r="I31" s="115">
        <v>-35</v>
      </c>
      <c r="J31" s="116">
        <v>-0.69019917176099388</v>
      </c>
    </row>
    <row r="32" spans="1:10" s="110" customFormat="1" ht="13.5" customHeight="1" x14ac:dyDescent="0.2">
      <c r="A32" s="120"/>
      <c r="B32" s="121" t="s">
        <v>111</v>
      </c>
      <c r="C32" s="113">
        <v>9.7992028277054981</v>
      </c>
      <c r="D32" s="115">
        <v>3909</v>
      </c>
      <c r="E32" s="114">
        <v>3994</v>
      </c>
      <c r="F32" s="114">
        <v>3948</v>
      </c>
      <c r="G32" s="114">
        <v>3872</v>
      </c>
      <c r="H32" s="140">
        <v>3803</v>
      </c>
      <c r="I32" s="115">
        <v>106</v>
      </c>
      <c r="J32" s="116">
        <v>2.787273205364186</v>
      </c>
    </row>
    <row r="33" spans="1:10" s="110" customFormat="1" ht="13.5" customHeight="1" x14ac:dyDescent="0.2">
      <c r="A33" s="120"/>
      <c r="B33" s="121" t="s">
        <v>112</v>
      </c>
      <c r="C33" s="113">
        <v>1.0127597703742699</v>
      </c>
      <c r="D33" s="115">
        <v>404</v>
      </c>
      <c r="E33" s="114">
        <v>398</v>
      </c>
      <c r="F33" s="114">
        <v>406</v>
      </c>
      <c r="G33" s="114">
        <v>359</v>
      </c>
      <c r="H33" s="140">
        <v>334</v>
      </c>
      <c r="I33" s="115">
        <v>70</v>
      </c>
      <c r="J33" s="116">
        <v>20.95808383233533</v>
      </c>
    </row>
    <row r="34" spans="1:10" s="110" customFormat="1" ht="13.5" customHeight="1" x14ac:dyDescent="0.2">
      <c r="A34" s="118" t="s">
        <v>113</v>
      </c>
      <c r="B34" s="122" t="s">
        <v>116</v>
      </c>
      <c r="C34" s="113">
        <v>88.064977062495302</v>
      </c>
      <c r="D34" s="115">
        <v>35130</v>
      </c>
      <c r="E34" s="114">
        <v>36436</v>
      </c>
      <c r="F34" s="114">
        <v>35622</v>
      </c>
      <c r="G34" s="114">
        <v>36012</v>
      </c>
      <c r="H34" s="140">
        <v>34501</v>
      </c>
      <c r="I34" s="115">
        <v>629</v>
      </c>
      <c r="J34" s="116">
        <v>1.8231355612880786</v>
      </c>
    </row>
    <row r="35" spans="1:10" s="110" customFormat="1" ht="13.5" customHeight="1" x14ac:dyDescent="0.2">
      <c r="A35" s="118"/>
      <c r="B35" s="119" t="s">
        <v>117</v>
      </c>
      <c r="C35" s="113">
        <v>11.711914968288587</v>
      </c>
      <c r="D35" s="115">
        <v>4672</v>
      </c>
      <c r="E35" s="114">
        <v>4845</v>
      </c>
      <c r="F35" s="114">
        <v>4597</v>
      </c>
      <c r="G35" s="114">
        <v>4574</v>
      </c>
      <c r="H35" s="140">
        <v>4302</v>
      </c>
      <c r="I35" s="115">
        <v>370</v>
      </c>
      <c r="J35" s="116">
        <v>8.6006508600650857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25396</v>
      </c>
      <c r="E37" s="114">
        <v>26555</v>
      </c>
      <c r="F37" s="114">
        <v>25856</v>
      </c>
      <c r="G37" s="114">
        <v>26915</v>
      </c>
      <c r="H37" s="140">
        <v>25761</v>
      </c>
      <c r="I37" s="115">
        <v>-365</v>
      </c>
      <c r="J37" s="116">
        <v>-1.4168704631031404</v>
      </c>
    </row>
    <row r="38" spans="1:10" s="110" customFormat="1" ht="13.5" customHeight="1" x14ac:dyDescent="0.2">
      <c r="A38" s="118" t="s">
        <v>105</v>
      </c>
      <c r="B38" s="119" t="s">
        <v>106</v>
      </c>
      <c r="C38" s="113">
        <v>42.13655693810049</v>
      </c>
      <c r="D38" s="115">
        <v>10701</v>
      </c>
      <c r="E38" s="114">
        <v>11116</v>
      </c>
      <c r="F38" s="114">
        <v>10726</v>
      </c>
      <c r="G38" s="114">
        <v>11232</v>
      </c>
      <c r="H38" s="140">
        <v>10490</v>
      </c>
      <c r="I38" s="115">
        <v>211</v>
      </c>
      <c r="J38" s="116">
        <v>2.011439466158246</v>
      </c>
    </row>
    <row r="39" spans="1:10" s="110" customFormat="1" ht="13.5" customHeight="1" x14ac:dyDescent="0.2">
      <c r="A39" s="120"/>
      <c r="B39" s="119" t="s">
        <v>107</v>
      </c>
      <c r="C39" s="113">
        <v>57.86344306189951</v>
      </c>
      <c r="D39" s="115">
        <v>14695</v>
      </c>
      <c r="E39" s="114">
        <v>15439</v>
      </c>
      <c r="F39" s="114">
        <v>15130</v>
      </c>
      <c r="G39" s="114">
        <v>15683</v>
      </c>
      <c r="H39" s="140">
        <v>15271</v>
      </c>
      <c r="I39" s="115">
        <v>-576</v>
      </c>
      <c r="J39" s="116">
        <v>-3.7718551502848539</v>
      </c>
    </row>
    <row r="40" spans="1:10" s="110" customFormat="1" ht="13.5" customHeight="1" x14ac:dyDescent="0.2">
      <c r="A40" s="118" t="s">
        <v>105</v>
      </c>
      <c r="B40" s="121" t="s">
        <v>108</v>
      </c>
      <c r="C40" s="113">
        <v>39.703102850842654</v>
      </c>
      <c r="D40" s="115">
        <v>10083</v>
      </c>
      <c r="E40" s="114">
        <v>10700</v>
      </c>
      <c r="F40" s="114">
        <v>10108</v>
      </c>
      <c r="G40" s="114">
        <v>10994</v>
      </c>
      <c r="H40" s="140">
        <v>9988</v>
      </c>
      <c r="I40" s="115">
        <v>95</v>
      </c>
      <c r="J40" s="116">
        <v>0.95114136964357232</v>
      </c>
    </row>
    <row r="41" spans="1:10" s="110" customFormat="1" ht="13.5" customHeight="1" x14ac:dyDescent="0.2">
      <c r="A41" s="118"/>
      <c r="B41" s="121" t="s">
        <v>109</v>
      </c>
      <c r="C41" s="113">
        <v>34.143172153094973</v>
      </c>
      <c r="D41" s="115">
        <v>8671</v>
      </c>
      <c r="E41" s="114">
        <v>9108</v>
      </c>
      <c r="F41" s="114">
        <v>9013</v>
      </c>
      <c r="G41" s="114">
        <v>9208</v>
      </c>
      <c r="H41" s="140">
        <v>9127</v>
      </c>
      <c r="I41" s="115">
        <v>-456</v>
      </c>
      <c r="J41" s="116">
        <v>-4.9961652240604799</v>
      </c>
    </row>
    <row r="42" spans="1:10" s="110" customFormat="1" ht="13.5" customHeight="1" x14ac:dyDescent="0.2">
      <c r="A42" s="118"/>
      <c r="B42" s="121" t="s">
        <v>110</v>
      </c>
      <c r="C42" s="113">
        <v>11.324618050086627</v>
      </c>
      <c r="D42" s="115">
        <v>2876</v>
      </c>
      <c r="E42" s="114">
        <v>2910</v>
      </c>
      <c r="F42" s="114">
        <v>2949</v>
      </c>
      <c r="G42" s="114">
        <v>2992</v>
      </c>
      <c r="H42" s="140">
        <v>2995</v>
      </c>
      <c r="I42" s="115">
        <v>-119</v>
      </c>
      <c r="J42" s="116">
        <v>-3.973288814691152</v>
      </c>
    </row>
    <row r="43" spans="1:10" s="110" customFormat="1" ht="13.5" customHeight="1" x14ac:dyDescent="0.2">
      <c r="A43" s="120"/>
      <c r="B43" s="121" t="s">
        <v>111</v>
      </c>
      <c r="C43" s="113">
        <v>14.829106945975743</v>
      </c>
      <c r="D43" s="115">
        <v>3766</v>
      </c>
      <c r="E43" s="114">
        <v>3837</v>
      </c>
      <c r="F43" s="114">
        <v>3786</v>
      </c>
      <c r="G43" s="114">
        <v>3721</v>
      </c>
      <c r="H43" s="140">
        <v>3651</v>
      </c>
      <c r="I43" s="115">
        <v>115</v>
      </c>
      <c r="J43" s="116">
        <v>3.1498219665844975</v>
      </c>
    </row>
    <row r="44" spans="1:10" s="110" customFormat="1" ht="13.5" customHeight="1" x14ac:dyDescent="0.2">
      <c r="A44" s="120"/>
      <c r="B44" s="121" t="s">
        <v>112</v>
      </c>
      <c r="C44" s="113">
        <v>1.4451094660576469</v>
      </c>
      <c r="D44" s="115">
        <v>367</v>
      </c>
      <c r="E44" s="114">
        <v>357</v>
      </c>
      <c r="F44" s="114">
        <v>363</v>
      </c>
      <c r="G44" s="114">
        <v>322</v>
      </c>
      <c r="H44" s="140">
        <v>294</v>
      </c>
      <c r="I44" s="115">
        <v>73</v>
      </c>
      <c r="J44" s="116">
        <v>24.829931972789115</v>
      </c>
    </row>
    <row r="45" spans="1:10" s="110" customFormat="1" ht="13.5" customHeight="1" x14ac:dyDescent="0.2">
      <c r="A45" s="118" t="s">
        <v>113</v>
      </c>
      <c r="B45" s="122" t="s">
        <v>116</v>
      </c>
      <c r="C45" s="113">
        <v>89.171523074499916</v>
      </c>
      <c r="D45" s="115">
        <v>22646</v>
      </c>
      <c r="E45" s="114">
        <v>23637</v>
      </c>
      <c r="F45" s="114">
        <v>23061</v>
      </c>
      <c r="G45" s="114">
        <v>23973</v>
      </c>
      <c r="H45" s="140">
        <v>22941</v>
      </c>
      <c r="I45" s="115">
        <v>-295</v>
      </c>
      <c r="J45" s="116">
        <v>-1.2859073274922628</v>
      </c>
    </row>
    <row r="46" spans="1:10" s="110" customFormat="1" ht="13.5" customHeight="1" x14ac:dyDescent="0.2">
      <c r="A46" s="118"/>
      <c r="B46" s="119" t="s">
        <v>117</v>
      </c>
      <c r="C46" s="113">
        <v>10.481965663884075</v>
      </c>
      <c r="D46" s="115">
        <v>2662</v>
      </c>
      <c r="E46" s="114">
        <v>2821</v>
      </c>
      <c r="F46" s="114">
        <v>2705</v>
      </c>
      <c r="G46" s="114">
        <v>2843</v>
      </c>
      <c r="H46" s="140">
        <v>2726</v>
      </c>
      <c r="I46" s="115">
        <v>-64</v>
      </c>
      <c r="J46" s="116">
        <v>-2.3477622890682319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14495</v>
      </c>
      <c r="E48" s="114">
        <v>14826</v>
      </c>
      <c r="F48" s="114">
        <v>14457</v>
      </c>
      <c r="G48" s="114">
        <v>13775</v>
      </c>
      <c r="H48" s="140">
        <v>13138</v>
      </c>
      <c r="I48" s="115">
        <v>1357</v>
      </c>
      <c r="J48" s="116">
        <v>10.328817171563404</v>
      </c>
    </row>
    <row r="49" spans="1:12" s="110" customFormat="1" ht="13.5" customHeight="1" x14ac:dyDescent="0.2">
      <c r="A49" s="118" t="s">
        <v>105</v>
      </c>
      <c r="B49" s="119" t="s">
        <v>106</v>
      </c>
      <c r="C49" s="113">
        <v>50.341497067954464</v>
      </c>
      <c r="D49" s="115">
        <v>7297</v>
      </c>
      <c r="E49" s="114">
        <v>7342</v>
      </c>
      <c r="F49" s="114">
        <v>7035</v>
      </c>
      <c r="G49" s="114">
        <v>6550</v>
      </c>
      <c r="H49" s="140">
        <v>6014</v>
      </c>
      <c r="I49" s="115">
        <v>1283</v>
      </c>
      <c r="J49" s="116">
        <v>21.333555038244096</v>
      </c>
    </row>
    <row r="50" spans="1:12" s="110" customFormat="1" ht="13.5" customHeight="1" x14ac:dyDescent="0.2">
      <c r="A50" s="120"/>
      <c r="B50" s="119" t="s">
        <v>107</v>
      </c>
      <c r="C50" s="113">
        <v>49.658502932045536</v>
      </c>
      <c r="D50" s="115">
        <v>7198</v>
      </c>
      <c r="E50" s="114">
        <v>7484</v>
      </c>
      <c r="F50" s="114">
        <v>7422</v>
      </c>
      <c r="G50" s="114">
        <v>7225</v>
      </c>
      <c r="H50" s="140">
        <v>7124</v>
      </c>
      <c r="I50" s="115">
        <v>74</v>
      </c>
      <c r="J50" s="116">
        <v>1.038742279618192</v>
      </c>
    </row>
    <row r="51" spans="1:12" s="110" customFormat="1" ht="13.5" customHeight="1" x14ac:dyDescent="0.2">
      <c r="A51" s="118" t="s">
        <v>105</v>
      </c>
      <c r="B51" s="121" t="s">
        <v>108</v>
      </c>
      <c r="C51" s="113">
        <v>14.584339427388755</v>
      </c>
      <c r="D51" s="115">
        <v>2114</v>
      </c>
      <c r="E51" s="114">
        <v>2165</v>
      </c>
      <c r="F51" s="114">
        <v>2091</v>
      </c>
      <c r="G51" s="114">
        <v>1811</v>
      </c>
      <c r="H51" s="140">
        <v>1721</v>
      </c>
      <c r="I51" s="115">
        <v>393</v>
      </c>
      <c r="J51" s="116">
        <v>22.835560720511332</v>
      </c>
    </row>
    <row r="52" spans="1:12" s="110" customFormat="1" ht="13.5" customHeight="1" x14ac:dyDescent="0.2">
      <c r="A52" s="118"/>
      <c r="B52" s="121" t="s">
        <v>109</v>
      </c>
      <c r="C52" s="113">
        <v>69.52742324939635</v>
      </c>
      <c r="D52" s="115">
        <v>10078</v>
      </c>
      <c r="E52" s="114">
        <v>10312</v>
      </c>
      <c r="F52" s="114">
        <v>10024</v>
      </c>
      <c r="G52" s="114">
        <v>9688</v>
      </c>
      <c r="H52" s="140">
        <v>9189</v>
      </c>
      <c r="I52" s="115">
        <v>889</v>
      </c>
      <c r="J52" s="116">
        <v>9.6746109478724556</v>
      </c>
    </row>
    <row r="53" spans="1:12" s="110" customFormat="1" ht="13.5" customHeight="1" x14ac:dyDescent="0.2">
      <c r="A53" s="118"/>
      <c r="B53" s="121" t="s">
        <v>110</v>
      </c>
      <c r="C53" s="113">
        <v>14.901690238013108</v>
      </c>
      <c r="D53" s="115">
        <v>2160</v>
      </c>
      <c r="E53" s="114">
        <v>2192</v>
      </c>
      <c r="F53" s="114">
        <v>2180</v>
      </c>
      <c r="G53" s="114">
        <v>2125</v>
      </c>
      <c r="H53" s="140">
        <v>2076</v>
      </c>
      <c r="I53" s="115">
        <v>84</v>
      </c>
      <c r="J53" s="116">
        <v>4.0462427745664744</v>
      </c>
    </row>
    <row r="54" spans="1:12" s="110" customFormat="1" ht="13.5" customHeight="1" x14ac:dyDescent="0.2">
      <c r="A54" s="120"/>
      <c r="B54" s="121" t="s">
        <v>111</v>
      </c>
      <c r="C54" s="113">
        <v>0.98654708520179368</v>
      </c>
      <c r="D54" s="115">
        <v>143</v>
      </c>
      <c r="E54" s="114">
        <v>157</v>
      </c>
      <c r="F54" s="114">
        <v>162</v>
      </c>
      <c r="G54" s="114">
        <v>151</v>
      </c>
      <c r="H54" s="140">
        <v>152</v>
      </c>
      <c r="I54" s="115">
        <v>-9</v>
      </c>
      <c r="J54" s="116">
        <v>-5.9210526315789478</v>
      </c>
    </row>
    <row r="55" spans="1:12" s="110" customFormat="1" ht="13.5" customHeight="1" x14ac:dyDescent="0.2">
      <c r="A55" s="120"/>
      <c r="B55" s="121" t="s">
        <v>112</v>
      </c>
      <c r="C55" s="113">
        <v>0.25526043463263193</v>
      </c>
      <c r="D55" s="115">
        <v>37</v>
      </c>
      <c r="E55" s="114">
        <v>41</v>
      </c>
      <c r="F55" s="114">
        <v>43</v>
      </c>
      <c r="G55" s="114">
        <v>37</v>
      </c>
      <c r="H55" s="140">
        <v>40</v>
      </c>
      <c r="I55" s="115">
        <v>-3</v>
      </c>
      <c r="J55" s="116">
        <v>-7.5</v>
      </c>
    </row>
    <row r="56" spans="1:12" s="110" customFormat="1" ht="13.5" customHeight="1" x14ac:dyDescent="0.2">
      <c r="A56" s="118" t="s">
        <v>113</v>
      </c>
      <c r="B56" s="122" t="s">
        <v>116</v>
      </c>
      <c r="C56" s="113">
        <v>86.126250431183166</v>
      </c>
      <c r="D56" s="115">
        <v>12484</v>
      </c>
      <c r="E56" s="114">
        <v>12799</v>
      </c>
      <c r="F56" s="114">
        <v>12561</v>
      </c>
      <c r="G56" s="114">
        <v>12039</v>
      </c>
      <c r="H56" s="140">
        <v>11560</v>
      </c>
      <c r="I56" s="115">
        <v>924</v>
      </c>
      <c r="J56" s="116">
        <v>7.9930795847750868</v>
      </c>
    </row>
    <row r="57" spans="1:12" s="110" customFormat="1" ht="13.5" customHeight="1" x14ac:dyDescent="0.2">
      <c r="A57" s="142"/>
      <c r="B57" s="124" t="s">
        <v>117</v>
      </c>
      <c r="C57" s="125">
        <v>13.866850638151087</v>
      </c>
      <c r="D57" s="143">
        <v>2010</v>
      </c>
      <c r="E57" s="144">
        <v>2024</v>
      </c>
      <c r="F57" s="144">
        <v>1892</v>
      </c>
      <c r="G57" s="144">
        <v>1731</v>
      </c>
      <c r="H57" s="145">
        <v>1576</v>
      </c>
      <c r="I57" s="143">
        <v>434</v>
      </c>
      <c r="J57" s="146">
        <v>27.538071065989847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176408</v>
      </c>
      <c r="E12" s="236">
        <v>175956</v>
      </c>
      <c r="F12" s="114">
        <v>174927</v>
      </c>
      <c r="G12" s="114">
        <v>172362</v>
      </c>
      <c r="H12" s="140">
        <v>171633</v>
      </c>
      <c r="I12" s="115">
        <v>4775</v>
      </c>
      <c r="J12" s="116">
        <v>2.7820990135929571</v>
      </c>
    </row>
    <row r="13" spans="1:15" s="110" customFormat="1" ht="12" customHeight="1" x14ac:dyDescent="0.2">
      <c r="A13" s="118" t="s">
        <v>105</v>
      </c>
      <c r="B13" s="119" t="s">
        <v>106</v>
      </c>
      <c r="C13" s="113">
        <v>50.465398394630625</v>
      </c>
      <c r="D13" s="115">
        <v>89025</v>
      </c>
      <c r="E13" s="114">
        <v>88701</v>
      </c>
      <c r="F13" s="114">
        <v>88300</v>
      </c>
      <c r="G13" s="114">
        <v>87212</v>
      </c>
      <c r="H13" s="140">
        <v>86479</v>
      </c>
      <c r="I13" s="115">
        <v>2546</v>
      </c>
      <c r="J13" s="116">
        <v>2.9440673458296236</v>
      </c>
    </row>
    <row r="14" spans="1:15" s="110" customFormat="1" ht="12" customHeight="1" x14ac:dyDescent="0.2">
      <c r="A14" s="118"/>
      <c r="B14" s="119" t="s">
        <v>107</v>
      </c>
      <c r="C14" s="113">
        <v>49.534601605369375</v>
      </c>
      <c r="D14" s="115">
        <v>87383</v>
      </c>
      <c r="E14" s="114">
        <v>87255</v>
      </c>
      <c r="F14" s="114">
        <v>86627</v>
      </c>
      <c r="G14" s="114">
        <v>85150</v>
      </c>
      <c r="H14" s="140">
        <v>85154</v>
      </c>
      <c r="I14" s="115">
        <v>2229</v>
      </c>
      <c r="J14" s="116">
        <v>2.6176104469549286</v>
      </c>
    </row>
    <row r="15" spans="1:15" s="110" customFormat="1" ht="12" customHeight="1" x14ac:dyDescent="0.2">
      <c r="A15" s="118" t="s">
        <v>105</v>
      </c>
      <c r="B15" s="121" t="s">
        <v>108</v>
      </c>
      <c r="C15" s="113">
        <v>10.803364926760691</v>
      </c>
      <c r="D15" s="115">
        <v>19058</v>
      </c>
      <c r="E15" s="114">
        <v>19683</v>
      </c>
      <c r="F15" s="114">
        <v>19487</v>
      </c>
      <c r="G15" s="114">
        <v>17758</v>
      </c>
      <c r="H15" s="140">
        <v>18099</v>
      </c>
      <c r="I15" s="115">
        <v>959</v>
      </c>
      <c r="J15" s="116">
        <v>5.2986352837173323</v>
      </c>
    </row>
    <row r="16" spans="1:15" s="110" customFormat="1" ht="12" customHeight="1" x14ac:dyDescent="0.2">
      <c r="A16" s="118"/>
      <c r="B16" s="121" t="s">
        <v>109</v>
      </c>
      <c r="C16" s="113">
        <v>68.843816606956594</v>
      </c>
      <c r="D16" s="115">
        <v>121446</v>
      </c>
      <c r="E16" s="114">
        <v>120792</v>
      </c>
      <c r="F16" s="114">
        <v>120411</v>
      </c>
      <c r="G16" s="114">
        <v>120229</v>
      </c>
      <c r="H16" s="140">
        <v>119763</v>
      </c>
      <c r="I16" s="115">
        <v>1683</v>
      </c>
      <c r="J16" s="116">
        <v>1.405275418952431</v>
      </c>
    </row>
    <row r="17" spans="1:10" s="110" customFormat="1" ht="12" customHeight="1" x14ac:dyDescent="0.2">
      <c r="A17" s="118"/>
      <c r="B17" s="121" t="s">
        <v>110</v>
      </c>
      <c r="C17" s="113">
        <v>19.290508366967483</v>
      </c>
      <c r="D17" s="115">
        <v>34030</v>
      </c>
      <c r="E17" s="114">
        <v>33582</v>
      </c>
      <c r="F17" s="114">
        <v>33181</v>
      </c>
      <c r="G17" s="114">
        <v>32626</v>
      </c>
      <c r="H17" s="140">
        <v>32118</v>
      </c>
      <c r="I17" s="115">
        <v>1912</v>
      </c>
      <c r="J17" s="116">
        <v>5.9530481350021791</v>
      </c>
    </row>
    <row r="18" spans="1:10" s="110" customFormat="1" ht="12" customHeight="1" x14ac:dyDescent="0.2">
      <c r="A18" s="120"/>
      <c r="B18" s="121" t="s">
        <v>111</v>
      </c>
      <c r="C18" s="113">
        <v>1.0623100993152239</v>
      </c>
      <c r="D18" s="115">
        <v>1874</v>
      </c>
      <c r="E18" s="114">
        <v>1899</v>
      </c>
      <c r="F18" s="114">
        <v>1848</v>
      </c>
      <c r="G18" s="114">
        <v>1749</v>
      </c>
      <c r="H18" s="140">
        <v>1653</v>
      </c>
      <c r="I18" s="115">
        <v>221</v>
      </c>
      <c r="J18" s="116">
        <v>13.369630973986691</v>
      </c>
    </row>
    <row r="19" spans="1:10" s="110" customFormat="1" ht="12" customHeight="1" x14ac:dyDescent="0.2">
      <c r="A19" s="120"/>
      <c r="B19" s="121" t="s">
        <v>112</v>
      </c>
      <c r="C19" s="113">
        <v>0.34465557117591039</v>
      </c>
      <c r="D19" s="115">
        <v>608</v>
      </c>
      <c r="E19" s="114">
        <v>639</v>
      </c>
      <c r="F19" s="114">
        <v>648</v>
      </c>
      <c r="G19" s="114">
        <v>558</v>
      </c>
      <c r="H19" s="140">
        <v>506</v>
      </c>
      <c r="I19" s="115">
        <v>102</v>
      </c>
      <c r="J19" s="116">
        <v>20.158102766798418</v>
      </c>
    </row>
    <row r="20" spans="1:10" s="110" customFormat="1" ht="12" customHeight="1" x14ac:dyDescent="0.2">
      <c r="A20" s="118" t="s">
        <v>113</v>
      </c>
      <c r="B20" s="119" t="s">
        <v>181</v>
      </c>
      <c r="C20" s="113">
        <v>67.507709400934203</v>
      </c>
      <c r="D20" s="115">
        <v>119089</v>
      </c>
      <c r="E20" s="114">
        <v>118549</v>
      </c>
      <c r="F20" s="114">
        <v>118775</v>
      </c>
      <c r="G20" s="114">
        <v>117358</v>
      </c>
      <c r="H20" s="140">
        <v>117718</v>
      </c>
      <c r="I20" s="115">
        <v>1371</v>
      </c>
      <c r="J20" s="116">
        <v>1.1646477174263918</v>
      </c>
    </row>
    <row r="21" spans="1:10" s="110" customFormat="1" ht="12" customHeight="1" x14ac:dyDescent="0.2">
      <c r="A21" s="118"/>
      <c r="B21" s="119" t="s">
        <v>182</v>
      </c>
      <c r="C21" s="113">
        <v>32.492290599065804</v>
      </c>
      <c r="D21" s="115">
        <v>57319</v>
      </c>
      <c r="E21" s="114">
        <v>57407</v>
      </c>
      <c r="F21" s="114">
        <v>56152</v>
      </c>
      <c r="G21" s="114">
        <v>55004</v>
      </c>
      <c r="H21" s="140">
        <v>53915</v>
      </c>
      <c r="I21" s="115">
        <v>3404</v>
      </c>
      <c r="J21" s="116">
        <v>6.3136418436427713</v>
      </c>
    </row>
    <row r="22" spans="1:10" s="110" customFormat="1" ht="12" customHeight="1" x14ac:dyDescent="0.2">
      <c r="A22" s="118" t="s">
        <v>113</v>
      </c>
      <c r="B22" s="119" t="s">
        <v>116</v>
      </c>
      <c r="C22" s="113">
        <v>91.036120810847578</v>
      </c>
      <c r="D22" s="115">
        <v>160595</v>
      </c>
      <c r="E22" s="114">
        <v>160714</v>
      </c>
      <c r="F22" s="114">
        <v>160014</v>
      </c>
      <c r="G22" s="114">
        <v>157660</v>
      </c>
      <c r="H22" s="140">
        <v>157325</v>
      </c>
      <c r="I22" s="115">
        <v>3270</v>
      </c>
      <c r="J22" s="116">
        <v>2.0784999205466392</v>
      </c>
    </row>
    <row r="23" spans="1:10" s="110" customFormat="1" ht="12" customHeight="1" x14ac:dyDescent="0.2">
      <c r="A23" s="118"/>
      <c r="B23" s="119" t="s">
        <v>117</v>
      </c>
      <c r="C23" s="113">
        <v>8.9139948301664322</v>
      </c>
      <c r="D23" s="115">
        <v>15725</v>
      </c>
      <c r="E23" s="114">
        <v>15163</v>
      </c>
      <c r="F23" s="114">
        <v>14837</v>
      </c>
      <c r="G23" s="114">
        <v>14630</v>
      </c>
      <c r="H23" s="140">
        <v>14228</v>
      </c>
      <c r="I23" s="115">
        <v>1497</v>
      </c>
      <c r="J23" s="116">
        <v>10.521506887826821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121883</v>
      </c>
      <c r="E64" s="236">
        <v>121869</v>
      </c>
      <c r="F64" s="236">
        <v>121486</v>
      </c>
      <c r="G64" s="236">
        <v>119802</v>
      </c>
      <c r="H64" s="140">
        <v>119491</v>
      </c>
      <c r="I64" s="115">
        <v>2392</v>
      </c>
      <c r="J64" s="116">
        <v>2.0018244051853276</v>
      </c>
    </row>
    <row r="65" spans="1:12" s="110" customFormat="1" ht="12" customHeight="1" x14ac:dyDescent="0.2">
      <c r="A65" s="118" t="s">
        <v>105</v>
      </c>
      <c r="B65" s="119" t="s">
        <v>106</v>
      </c>
      <c r="C65" s="113">
        <v>51.063725047791735</v>
      </c>
      <c r="D65" s="235">
        <v>62238</v>
      </c>
      <c r="E65" s="236">
        <v>62157</v>
      </c>
      <c r="F65" s="236">
        <v>62057</v>
      </c>
      <c r="G65" s="236">
        <v>61077</v>
      </c>
      <c r="H65" s="140">
        <v>60873</v>
      </c>
      <c r="I65" s="115">
        <v>1365</v>
      </c>
      <c r="J65" s="116">
        <v>2.2423734660687002</v>
      </c>
    </row>
    <row r="66" spans="1:12" s="110" customFormat="1" ht="12" customHeight="1" x14ac:dyDescent="0.2">
      <c r="A66" s="118"/>
      <c r="B66" s="119" t="s">
        <v>107</v>
      </c>
      <c r="C66" s="113">
        <v>48.936274952208265</v>
      </c>
      <c r="D66" s="235">
        <v>59645</v>
      </c>
      <c r="E66" s="236">
        <v>59712</v>
      </c>
      <c r="F66" s="236">
        <v>59429</v>
      </c>
      <c r="G66" s="236">
        <v>58725</v>
      </c>
      <c r="H66" s="140">
        <v>58618</v>
      </c>
      <c r="I66" s="115">
        <v>1027</v>
      </c>
      <c r="J66" s="116">
        <v>1.752021563342318</v>
      </c>
    </row>
    <row r="67" spans="1:12" s="110" customFormat="1" ht="12" customHeight="1" x14ac:dyDescent="0.2">
      <c r="A67" s="118" t="s">
        <v>105</v>
      </c>
      <c r="B67" s="121" t="s">
        <v>108</v>
      </c>
      <c r="C67" s="113">
        <v>10.583100186244184</v>
      </c>
      <c r="D67" s="235">
        <v>12899</v>
      </c>
      <c r="E67" s="236">
        <v>13179</v>
      </c>
      <c r="F67" s="236">
        <v>13069</v>
      </c>
      <c r="G67" s="236">
        <v>11991</v>
      </c>
      <c r="H67" s="140">
        <v>12244</v>
      </c>
      <c r="I67" s="115">
        <v>655</v>
      </c>
      <c r="J67" s="116">
        <v>5.3495589676576278</v>
      </c>
    </row>
    <row r="68" spans="1:12" s="110" customFormat="1" ht="12" customHeight="1" x14ac:dyDescent="0.2">
      <c r="A68" s="118"/>
      <c r="B68" s="121" t="s">
        <v>109</v>
      </c>
      <c r="C68" s="113">
        <v>70.60705758801474</v>
      </c>
      <c r="D68" s="235">
        <v>86058</v>
      </c>
      <c r="E68" s="236">
        <v>85921</v>
      </c>
      <c r="F68" s="236">
        <v>85898</v>
      </c>
      <c r="G68" s="236">
        <v>85752</v>
      </c>
      <c r="H68" s="140">
        <v>85557</v>
      </c>
      <c r="I68" s="115">
        <v>501</v>
      </c>
      <c r="J68" s="116">
        <v>0.58557452926119424</v>
      </c>
    </row>
    <row r="69" spans="1:12" s="110" customFormat="1" ht="12" customHeight="1" x14ac:dyDescent="0.2">
      <c r="A69" s="118"/>
      <c r="B69" s="121" t="s">
        <v>110</v>
      </c>
      <c r="C69" s="113">
        <v>17.520080733162132</v>
      </c>
      <c r="D69" s="235">
        <v>21354</v>
      </c>
      <c r="E69" s="236">
        <v>21172</v>
      </c>
      <c r="F69" s="236">
        <v>20956</v>
      </c>
      <c r="G69" s="236">
        <v>20581</v>
      </c>
      <c r="H69" s="140">
        <v>20301</v>
      </c>
      <c r="I69" s="115">
        <v>1053</v>
      </c>
      <c r="J69" s="116">
        <v>5.1869366041081717</v>
      </c>
    </row>
    <row r="70" spans="1:12" s="110" customFormat="1" ht="12" customHeight="1" x14ac:dyDescent="0.2">
      <c r="A70" s="120"/>
      <c r="B70" s="121" t="s">
        <v>111</v>
      </c>
      <c r="C70" s="113">
        <v>1.2897614925789487</v>
      </c>
      <c r="D70" s="235">
        <v>1572</v>
      </c>
      <c r="E70" s="236">
        <v>1597</v>
      </c>
      <c r="F70" s="236">
        <v>1563</v>
      </c>
      <c r="G70" s="236">
        <v>1478</v>
      </c>
      <c r="H70" s="140">
        <v>1389</v>
      </c>
      <c r="I70" s="115">
        <v>183</v>
      </c>
      <c r="J70" s="116">
        <v>13.174946004319654</v>
      </c>
    </row>
    <row r="71" spans="1:12" s="110" customFormat="1" ht="12" customHeight="1" x14ac:dyDescent="0.2">
      <c r="A71" s="120"/>
      <c r="B71" s="121" t="s">
        <v>112</v>
      </c>
      <c r="C71" s="113">
        <v>0.4012044337602455</v>
      </c>
      <c r="D71" s="235">
        <v>489</v>
      </c>
      <c r="E71" s="236">
        <v>514</v>
      </c>
      <c r="F71" s="236">
        <v>526</v>
      </c>
      <c r="G71" s="236">
        <v>442</v>
      </c>
      <c r="H71" s="140">
        <v>402</v>
      </c>
      <c r="I71" s="115">
        <v>87</v>
      </c>
      <c r="J71" s="116">
        <v>21.64179104477612</v>
      </c>
    </row>
    <row r="72" spans="1:12" s="110" customFormat="1" ht="12" customHeight="1" x14ac:dyDescent="0.2">
      <c r="A72" s="118" t="s">
        <v>113</v>
      </c>
      <c r="B72" s="119" t="s">
        <v>181</v>
      </c>
      <c r="C72" s="113">
        <v>65.457857125275879</v>
      </c>
      <c r="D72" s="235">
        <v>79782</v>
      </c>
      <c r="E72" s="236">
        <v>79822</v>
      </c>
      <c r="F72" s="236">
        <v>80154</v>
      </c>
      <c r="G72" s="236">
        <v>78822</v>
      </c>
      <c r="H72" s="140">
        <v>79045</v>
      </c>
      <c r="I72" s="115">
        <v>737</v>
      </c>
      <c r="J72" s="116">
        <v>0.93238028970839393</v>
      </c>
    </row>
    <row r="73" spans="1:12" s="110" customFormat="1" ht="12" customHeight="1" x14ac:dyDescent="0.2">
      <c r="A73" s="118"/>
      <c r="B73" s="119" t="s">
        <v>182</v>
      </c>
      <c r="C73" s="113">
        <v>34.542142874724121</v>
      </c>
      <c r="D73" s="115">
        <v>42101</v>
      </c>
      <c r="E73" s="114">
        <v>42047</v>
      </c>
      <c r="F73" s="114">
        <v>41332</v>
      </c>
      <c r="G73" s="114">
        <v>40980</v>
      </c>
      <c r="H73" s="140">
        <v>40446</v>
      </c>
      <c r="I73" s="115">
        <v>1655</v>
      </c>
      <c r="J73" s="116">
        <v>4.09187558720269</v>
      </c>
    </row>
    <row r="74" spans="1:12" s="110" customFormat="1" ht="12" customHeight="1" x14ac:dyDescent="0.2">
      <c r="A74" s="118" t="s">
        <v>113</v>
      </c>
      <c r="B74" s="119" t="s">
        <v>116</v>
      </c>
      <c r="C74" s="113">
        <v>90.291509070173859</v>
      </c>
      <c r="D74" s="115">
        <v>110050</v>
      </c>
      <c r="E74" s="114">
        <v>110282</v>
      </c>
      <c r="F74" s="114">
        <v>110125</v>
      </c>
      <c r="G74" s="114">
        <v>108904</v>
      </c>
      <c r="H74" s="140">
        <v>108813</v>
      </c>
      <c r="I74" s="115">
        <v>1237</v>
      </c>
      <c r="J74" s="116">
        <v>1.1368126970123056</v>
      </c>
    </row>
    <row r="75" spans="1:12" s="110" customFormat="1" ht="12" customHeight="1" x14ac:dyDescent="0.2">
      <c r="A75" s="142"/>
      <c r="B75" s="124" t="s">
        <v>117</v>
      </c>
      <c r="C75" s="125">
        <v>9.6444951305760434</v>
      </c>
      <c r="D75" s="143">
        <v>11755</v>
      </c>
      <c r="E75" s="144">
        <v>11518</v>
      </c>
      <c r="F75" s="144">
        <v>11295</v>
      </c>
      <c r="G75" s="144">
        <v>10830</v>
      </c>
      <c r="H75" s="145">
        <v>10606</v>
      </c>
      <c r="I75" s="143">
        <v>1149</v>
      </c>
      <c r="J75" s="146">
        <v>10.833490477088441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176408</v>
      </c>
      <c r="G11" s="114">
        <v>175956</v>
      </c>
      <c r="H11" s="114">
        <v>174927</v>
      </c>
      <c r="I11" s="114">
        <v>172362</v>
      </c>
      <c r="J11" s="140">
        <v>171633</v>
      </c>
      <c r="K11" s="114">
        <v>4775</v>
      </c>
      <c r="L11" s="116">
        <v>2.7820990135929571</v>
      </c>
    </row>
    <row r="12" spans="1:17" s="110" customFormat="1" ht="24.95" customHeight="1" x14ac:dyDescent="0.2">
      <c r="A12" s="604" t="s">
        <v>185</v>
      </c>
      <c r="B12" s="605"/>
      <c r="C12" s="605"/>
      <c r="D12" s="606"/>
      <c r="E12" s="113">
        <v>50.465398394630625</v>
      </c>
      <c r="F12" s="115">
        <v>89025</v>
      </c>
      <c r="G12" s="114">
        <v>88701</v>
      </c>
      <c r="H12" s="114">
        <v>88300</v>
      </c>
      <c r="I12" s="114">
        <v>87212</v>
      </c>
      <c r="J12" s="140">
        <v>86479</v>
      </c>
      <c r="K12" s="114">
        <v>2546</v>
      </c>
      <c r="L12" s="116">
        <v>2.9440673458296236</v>
      </c>
    </row>
    <row r="13" spans="1:17" s="110" customFormat="1" ht="15" customHeight="1" x14ac:dyDescent="0.2">
      <c r="A13" s="120"/>
      <c r="B13" s="612" t="s">
        <v>107</v>
      </c>
      <c r="C13" s="612"/>
      <c r="E13" s="113">
        <v>49.534601605369375</v>
      </c>
      <c r="F13" s="115">
        <v>87383</v>
      </c>
      <c r="G13" s="114">
        <v>87255</v>
      </c>
      <c r="H13" s="114">
        <v>86627</v>
      </c>
      <c r="I13" s="114">
        <v>85150</v>
      </c>
      <c r="J13" s="140">
        <v>85154</v>
      </c>
      <c r="K13" s="114">
        <v>2229</v>
      </c>
      <c r="L13" s="116">
        <v>2.6176104469549286</v>
      </c>
    </row>
    <row r="14" spans="1:17" s="110" customFormat="1" ht="24.95" customHeight="1" x14ac:dyDescent="0.2">
      <c r="A14" s="604" t="s">
        <v>186</v>
      </c>
      <c r="B14" s="605"/>
      <c r="C14" s="605"/>
      <c r="D14" s="606"/>
      <c r="E14" s="113">
        <v>10.803364926760691</v>
      </c>
      <c r="F14" s="115">
        <v>19058</v>
      </c>
      <c r="G14" s="114">
        <v>19683</v>
      </c>
      <c r="H14" s="114">
        <v>19487</v>
      </c>
      <c r="I14" s="114">
        <v>17758</v>
      </c>
      <c r="J14" s="140">
        <v>18099</v>
      </c>
      <c r="K14" s="114">
        <v>959</v>
      </c>
      <c r="L14" s="116">
        <v>5.2986352837173323</v>
      </c>
    </row>
    <row r="15" spans="1:17" s="110" customFormat="1" ht="15" customHeight="1" x14ac:dyDescent="0.2">
      <c r="A15" s="120"/>
      <c r="B15" s="119"/>
      <c r="C15" s="258" t="s">
        <v>106</v>
      </c>
      <c r="E15" s="113">
        <v>49.784867247350192</v>
      </c>
      <c r="F15" s="115">
        <v>9488</v>
      </c>
      <c r="G15" s="114">
        <v>9750</v>
      </c>
      <c r="H15" s="114">
        <v>9707</v>
      </c>
      <c r="I15" s="114">
        <v>8783</v>
      </c>
      <c r="J15" s="140">
        <v>8819</v>
      </c>
      <c r="K15" s="114">
        <v>669</v>
      </c>
      <c r="L15" s="116">
        <v>7.5858940923007143</v>
      </c>
    </row>
    <row r="16" spans="1:17" s="110" customFormat="1" ht="15" customHeight="1" x14ac:dyDescent="0.2">
      <c r="A16" s="120"/>
      <c r="B16" s="119"/>
      <c r="C16" s="258" t="s">
        <v>107</v>
      </c>
      <c r="E16" s="113">
        <v>50.215132752649808</v>
      </c>
      <c r="F16" s="115">
        <v>9570</v>
      </c>
      <c r="G16" s="114">
        <v>9933</v>
      </c>
      <c r="H16" s="114">
        <v>9780</v>
      </c>
      <c r="I16" s="114">
        <v>8975</v>
      </c>
      <c r="J16" s="140">
        <v>9280</v>
      </c>
      <c r="K16" s="114">
        <v>290</v>
      </c>
      <c r="L16" s="116">
        <v>3.125</v>
      </c>
    </row>
    <row r="17" spans="1:12" s="110" customFormat="1" ht="15" customHeight="1" x14ac:dyDescent="0.2">
      <c r="A17" s="120"/>
      <c r="B17" s="121" t="s">
        <v>109</v>
      </c>
      <c r="C17" s="258"/>
      <c r="E17" s="113">
        <v>68.843816606956594</v>
      </c>
      <c r="F17" s="115">
        <v>121446</v>
      </c>
      <c r="G17" s="114">
        <v>120792</v>
      </c>
      <c r="H17" s="114">
        <v>120411</v>
      </c>
      <c r="I17" s="114">
        <v>120229</v>
      </c>
      <c r="J17" s="140">
        <v>119763</v>
      </c>
      <c r="K17" s="114">
        <v>1683</v>
      </c>
      <c r="L17" s="116">
        <v>1.405275418952431</v>
      </c>
    </row>
    <row r="18" spans="1:12" s="110" customFormat="1" ht="15" customHeight="1" x14ac:dyDescent="0.2">
      <c r="A18" s="120"/>
      <c r="B18" s="119"/>
      <c r="C18" s="258" t="s">
        <v>106</v>
      </c>
      <c r="E18" s="113">
        <v>50.521219307346477</v>
      </c>
      <c r="F18" s="115">
        <v>61356</v>
      </c>
      <c r="G18" s="114">
        <v>60942</v>
      </c>
      <c r="H18" s="114">
        <v>60795</v>
      </c>
      <c r="I18" s="114">
        <v>60869</v>
      </c>
      <c r="J18" s="140">
        <v>60398</v>
      </c>
      <c r="K18" s="114">
        <v>958</v>
      </c>
      <c r="L18" s="116">
        <v>1.5861452365972384</v>
      </c>
    </row>
    <row r="19" spans="1:12" s="110" customFormat="1" ht="15" customHeight="1" x14ac:dyDescent="0.2">
      <c r="A19" s="120"/>
      <c r="B19" s="119"/>
      <c r="C19" s="258" t="s">
        <v>107</v>
      </c>
      <c r="E19" s="113">
        <v>49.478780692653523</v>
      </c>
      <c r="F19" s="115">
        <v>60090</v>
      </c>
      <c r="G19" s="114">
        <v>59850</v>
      </c>
      <c r="H19" s="114">
        <v>59616</v>
      </c>
      <c r="I19" s="114">
        <v>59360</v>
      </c>
      <c r="J19" s="140">
        <v>59365</v>
      </c>
      <c r="K19" s="114">
        <v>725</v>
      </c>
      <c r="L19" s="116">
        <v>1.2212583171902636</v>
      </c>
    </row>
    <row r="20" spans="1:12" s="110" customFormat="1" ht="15" customHeight="1" x14ac:dyDescent="0.2">
      <c r="A20" s="120"/>
      <c r="B20" s="121" t="s">
        <v>110</v>
      </c>
      <c r="C20" s="258"/>
      <c r="E20" s="113">
        <v>19.290508366967483</v>
      </c>
      <c r="F20" s="115">
        <v>34030</v>
      </c>
      <c r="G20" s="114">
        <v>33582</v>
      </c>
      <c r="H20" s="114">
        <v>33181</v>
      </c>
      <c r="I20" s="114">
        <v>32626</v>
      </c>
      <c r="J20" s="140">
        <v>32118</v>
      </c>
      <c r="K20" s="114">
        <v>1912</v>
      </c>
      <c r="L20" s="116">
        <v>5.9530481350021791</v>
      </c>
    </row>
    <row r="21" spans="1:12" s="110" customFormat="1" ht="15" customHeight="1" x14ac:dyDescent="0.2">
      <c r="A21" s="120"/>
      <c r="B21" s="119"/>
      <c r="C21" s="258" t="s">
        <v>106</v>
      </c>
      <c r="E21" s="113">
        <v>50.085218924478404</v>
      </c>
      <c r="F21" s="115">
        <v>17044</v>
      </c>
      <c r="G21" s="114">
        <v>16859</v>
      </c>
      <c r="H21" s="114">
        <v>16675</v>
      </c>
      <c r="I21" s="114">
        <v>16501</v>
      </c>
      <c r="J21" s="140">
        <v>16272</v>
      </c>
      <c r="K21" s="114">
        <v>772</v>
      </c>
      <c r="L21" s="116">
        <v>4.7443461160275318</v>
      </c>
    </row>
    <row r="22" spans="1:12" s="110" customFormat="1" ht="15" customHeight="1" x14ac:dyDescent="0.2">
      <c r="A22" s="120"/>
      <c r="B22" s="119"/>
      <c r="C22" s="258" t="s">
        <v>107</v>
      </c>
      <c r="E22" s="113">
        <v>49.914781075521596</v>
      </c>
      <c r="F22" s="115">
        <v>16986</v>
      </c>
      <c r="G22" s="114">
        <v>16723</v>
      </c>
      <c r="H22" s="114">
        <v>16506</v>
      </c>
      <c r="I22" s="114">
        <v>16125</v>
      </c>
      <c r="J22" s="140">
        <v>15846</v>
      </c>
      <c r="K22" s="114">
        <v>1140</v>
      </c>
      <c r="L22" s="116">
        <v>7.1942446043165464</v>
      </c>
    </row>
    <row r="23" spans="1:12" s="110" customFormat="1" ht="15" customHeight="1" x14ac:dyDescent="0.2">
      <c r="A23" s="120"/>
      <c r="B23" s="121" t="s">
        <v>111</v>
      </c>
      <c r="C23" s="258"/>
      <c r="E23" s="113">
        <v>1.0623100993152239</v>
      </c>
      <c r="F23" s="115">
        <v>1874</v>
      </c>
      <c r="G23" s="114">
        <v>1899</v>
      </c>
      <c r="H23" s="114">
        <v>1848</v>
      </c>
      <c r="I23" s="114">
        <v>1749</v>
      </c>
      <c r="J23" s="140">
        <v>1653</v>
      </c>
      <c r="K23" s="114">
        <v>221</v>
      </c>
      <c r="L23" s="116">
        <v>13.369630973986691</v>
      </c>
    </row>
    <row r="24" spans="1:12" s="110" customFormat="1" ht="15" customHeight="1" x14ac:dyDescent="0.2">
      <c r="A24" s="120"/>
      <c r="B24" s="119"/>
      <c r="C24" s="258" t="s">
        <v>106</v>
      </c>
      <c r="E24" s="113">
        <v>60.672358591248667</v>
      </c>
      <c r="F24" s="115">
        <v>1137</v>
      </c>
      <c r="G24" s="114">
        <v>1150</v>
      </c>
      <c r="H24" s="114">
        <v>1123</v>
      </c>
      <c r="I24" s="114">
        <v>1059</v>
      </c>
      <c r="J24" s="140">
        <v>990</v>
      </c>
      <c r="K24" s="114">
        <v>147</v>
      </c>
      <c r="L24" s="116">
        <v>14.848484848484848</v>
      </c>
    </row>
    <row r="25" spans="1:12" s="110" customFormat="1" ht="15" customHeight="1" x14ac:dyDescent="0.2">
      <c r="A25" s="120"/>
      <c r="B25" s="119"/>
      <c r="C25" s="258" t="s">
        <v>107</v>
      </c>
      <c r="E25" s="113">
        <v>39.327641408751333</v>
      </c>
      <c r="F25" s="115">
        <v>737</v>
      </c>
      <c r="G25" s="114">
        <v>749</v>
      </c>
      <c r="H25" s="114">
        <v>725</v>
      </c>
      <c r="I25" s="114">
        <v>690</v>
      </c>
      <c r="J25" s="140">
        <v>663</v>
      </c>
      <c r="K25" s="114">
        <v>74</v>
      </c>
      <c r="L25" s="116">
        <v>11.161387631975867</v>
      </c>
    </row>
    <row r="26" spans="1:12" s="110" customFormat="1" ht="15" customHeight="1" x14ac:dyDescent="0.2">
      <c r="A26" s="120"/>
      <c r="C26" s="121" t="s">
        <v>187</v>
      </c>
      <c r="D26" s="110" t="s">
        <v>188</v>
      </c>
      <c r="E26" s="113">
        <v>0.34465557117591039</v>
      </c>
      <c r="F26" s="115">
        <v>608</v>
      </c>
      <c r="G26" s="114">
        <v>639</v>
      </c>
      <c r="H26" s="114">
        <v>648</v>
      </c>
      <c r="I26" s="114">
        <v>558</v>
      </c>
      <c r="J26" s="140">
        <v>506</v>
      </c>
      <c r="K26" s="114">
        <v>102</v>
      </c>
      <c r="L26" s="116">
        <v>20.158102766798418</v>
      </c>
    </row>
    <row r="27" spans="1:12" s="110" customFormat="1" ht="15" customHeight="1" x14ac:dyDescent="0.2">
      <c r="A27" s="120"/>
      <c r="B27" s="119"/>
      <c r="D27" s="259" t="s">
        <v>106</v>
      </c>
      <c r="E27" s="113">
        <v>54.60526315789474</v>
      </c>
      <c r="F27" s="115">
        <v>332</v>
      </c>
      <c r="G27" s="114">
        <v>343</v>
      </c>
      <c r="H27" s="114">
        <v>350</v>
      </c>
      <c r="I27" s="114">
        <v>294</v>
      </c>
      <c r="J27" s="140">
        <v>259</v>
      </c>
      <c r="K27" s="114">
        <v>73</v>
      </c>
      <c r="L27" s="116">
        <v>28.185328185328185</v>
      </c>
    </row>
    <row r="28" spans="1:12" s="110" customFormat="1" ht="15" customHeight="1" x14ac:dyDescent="0.2">
      <c r="A28" s="120"/>
      <c r="B28" s="119"/>
      <c r="D28" s="259" t="s">
        <v>107</v>
      </c>
      <c r="E28" s="113">
        <v>45.39473684210526</v>
      </c>
      <c r="F28" s="115">
        <v>276</v>
      </c>
      <c r="G28" s="114">
        <v>296</v>
      </c>
      <c r="H28" s="114">
        <v>298</v>
      </c>
      <c r="I28" s="114">
        <v>264</v>
      </c>
      <c r="J28" s="140">
        <v>247</v>
      </c>
      <c r="K28" s="114">
        <v>29</v>
      </c>
      <c r="L28" s="116">
        <v>11.740890688259109</v>
      </c>
    </row>
    <row r="29" spans="1:12" s="110" customFormat="1" ht="24.95" customHeight="1" x14ac:dyDescent="0.2">
      <c r="A29" s="604" t="s">
        <v>189</v>
      </c>
      <c r="B29" s="605"/>
      <c r="C29" s="605"/>
      <c r="D29" s="606"/>
      <c r="E29" s="113">
        <v>91.036120810847578</v>
      </c>
      <c r="F29" s="115">
        <v>160595</v>
      </c>
      <c r="G29" s="114">
        <v>160714</v>
      </c>
      <c r="H29" s="114">
        <v>160014</v>
      </c>
      <c r="I29" s="114">
        <v>157660</v>
      </c>
      <c r="J29" s="140">
        <v>157325</v>
      </c>
      <c r="K29" s="114">
        <v>3270</v>
      </c>
      <c r="L29" s="116">
        <v>2.0784999205466392</v>
      </c>
    </row>
    <row r="30" spans="1:12" s="110" customFormat="1" ht="15" customHeight="1" x14ac:dyDescent="0.2">
      <c r="A30" s="120"/>
      <c r="B30" s="119"/>
      <c r="C30" s="258" t="s">
        <v>106</v>
      </c>
      <c r="E30" s="113">
        <v>49.604906753012237</v>
      </c>
      <c r="F30" s="115">
        <v>79663</v>
      </c>
      <c r="G30" s="114">
        <v>79695</v>
      </c>
      <c r="H30" s="114">
        <v>79466</v>
      </c>
      <c r="I30" s="114">
        <v>78420</v>
      </c>
      <c r="J30" s="140">
        <v>78004</v>
      </c>
      <c r="K30" s="114">
        <v>1659</v>
      </c>
      <c r="L30" s="116">
        <v>2.1268140095379726</v>
      </c>
    </row>
    <row r="31" spans="1:12" s="110" customFormat="1" ht="15" customHeight="1" x14ac:dyDescent="0.2">
      <c r="A31" s="120"/>
      <c r="B31" s="119"/>
      <c r="C31" s="258" t="s">
        <v>107</v>
      </c>
      <c r="E31" s="113">
        <v>50.395093246987763</v>
      </c>
      <c r="F31" s="115">
        <v>80932</v>
      </c>
      <c r="G31" s="114">
        <v>81019</v>
      </c>
      <c r="H31" s="114">
        <v>80548</v>
      </c>
      <c r="I31" s="114">
        <v>79240</v>
      </c>
      <c r="J31" s="140">
        <v>79321</v>
      </c>
      <c r="K31" s="114">
        <v>1611</v>
      </c>
      <c r="L31" s="116">
        <v>2.0309880107411655</v>
      </c>
    </row>
    <row r="32" spans="1:12" s="110" customFormat="1" ht="15" customHeight="1" x14ac:dyDescent="0.2">
      <c r="A32" s="120"/>
      <c r="B32" s="119" t="s">
        <v>117</v>
      </c>
      <c r="C32" s="258"/>
      <c r="E32" s="113">
        <v>8.9139948301664322</v>
      </c>
      <c r="F32" s="115">
        <v>15725</v>
      </c>
      <c r="G32" s="114">
        <v>15163</v>
      </c>
      <c r="H32" s="114">
        <v>14837</v>
      </c>
      <c r="I32" s="114">
        <v>14630</v>
      </c>
      <c r="J32" s="140">
        <v>14228</v>
      </c>
      <c r="K32" s="114">
        <v>1497</v>
      </c>
      <c r="L32" s="116">
        <v>10.521506887826821</v>
      </c>
    </row>
    <row r="33" spans="1:12" s="110" customFormat="1" ht="15" customHeight="1" x14ac:dyDescent="0.2">
      <c r="A33" s="120"/>
      <c r="B33" s="119"/>
      <c r="C33" s="258" t="s">
        <v>106</v>
      </c>
      <c r="E33" s="113">
        <v>59.116057233704289</v>
      </c>
      <c r="F33" s="115">
        <v>9296</v>
      </c>
      <c r="G33" s="114">
        <v>8946</v>
      </c>
      <c r="H33" s="114">
        <v>8778</v>
      </c>
      <c r="I33" s="114">
        <v>8749</v>
      </c>
      <c r="J33" s="140">
        <v>8425</v>
      </c>
      <c r="K33" s="114">
        <v>871</v>
      </c>
      <c r="L33" s="116">
        <v>10.338278931750741</v>
      </c>
    </row>
    <row r="34" spans="1:12" s="110" customFormat="1" ht="15" customHeight="1" x14ac:dyDescent="0.2">
      <c r="A34" s="120"/>
      <c r="B34" s="119"/>
      <c r="C34" s="258" t="s">
        <v>107</v>
      </c>
      <c r="E34" s="113">
        <v>40.883942766295711</v>
      </c>
      <c r="F34" s="115">
        <v>6429</v>
      </c>
      <c r="G34" s="114">
        <v>6217</v>
      </c>
      <c r="H34" s="114">
        <v>6059</v>
      </c>
      <c r="I34" s="114">
        <v>5881</v>
      </c>
      <c r="J34" s="140">
        <v>5803</v>
      </c>
      <c r="K34" s="114">
        <v>626</v>
      </c>
      <c r="L34" s="116">
        <v>10.787523694640702</v>
      </c>
    </row>
    <row r="35" spans="1:12" s="110" customFormat="1" ht="24.95" customHeight="1" x14ac:dyDescent="0.2">
      <c r="A35" s="604" t="s">
        <v>190</v>
      </c>
      <c r="B35" s="605"/>
      <c r="C35" s="605"/>
      <c r="D35" s="606"/>
      <c r="E35" s="113">
        <v>67.507709400934203</v>
      </c>
      <c r="F35" s="115">
        <v>119089</v>
      </c>
      <c r="G35" s="114">
        <v>118549</v>
      </c>
      <c r="H35" s="114">
        <v>118775</v>
      </c>
      <c r="I35" s="114">
        <v>117358</v>
      </c>
      <c r="J35" s="140">
        <v>117718</v>
      </c>
      <c r="K35" s="114">
        <v>1371</v>
      </c>
      <c r="L35" s="116">
        <v>1.1646477174263918</v>
      </c>
    </row>
    <row r="36" spans="1:12" s="110" customFormat="1" ht="15" customHeight="1" x14ac:dyDescent="0.2">
      <c r="A36" s="120"/>
      <c r="B36" s="119"/>
      <c r="C36" s="258" t="s">
        <v>106</v>
      </c>
      <c r="E36" s="113">
        <v>61.710149552015721</v>
      </c>
      <c r="F36" s="115">
        <v>73490</v>
      </c>
      <c r="G36" s="114">
        <v>73187</v>
      </c>
      <c r="H36" s="114">
        <v>73433</v>
      </c>
      <c r="I36" s="114">
        <v>72677</v>
      </c>
      <c r="J36" s="140">
        <v>72746</v>
      </c>
      <c r="K36" s="114">
        <v>744</v>
      </c>
      <c r="L36" s="116">
        <v>1.0227366453138318</v>
      </c>
    </row>
    <row r="37" spans="1:12" s="110" customFormat="1" ht="15" customHeight="1" x14ac:dyDescent="0.2">
      <c r="A37" s="120"/>
      <c r="B37" s="119"/>
      <c r="C37" s="258" t="s">
        <v>107</v>
      </c>
      <c r="E37" s="113">
        <v>38.289850447984279</v>
      </c>
      <c r="F37" s="115">
        <v>45599</v>
      </c>
      <c r="G37" s="114">
        <v>45362</v>
      </c>
      <c r="H37" s="114">
        <v>45342</v>
      </c>
      <c r="I37" s="114">
        <v>44681</v>
      </c>
      <c r="J37" s="140">
        <v>44972</v>
      </c>
      <c r="K37" s="114">
        <v>627</v>
      </c>
      <c r="L37" s="116">
        <v>1.3942008360757805</v>
      </c>
    </row>
    <row r="38" spans="1:12" s="110" customFormat="1" ht="15" customHeight="1" x14ac:dyDescent="0.2">
      <c r="A38" s="120"/>
      <c r="B38" s="119" t="s">
        <v>182</v>
      </c>
      <c r="C38" s="258"/>
      <c r="E38" s="113">
        <v>32.492290599065804</v>
      </c>
      <c r="F38" s="115">
        <v>57319</v>
      </c>
      <c r="G38" s="114">
        <v>57407</v>
      </c>
      <c r="H38" s="114">
        <v>56152</v>
      </c>
      <c r="I38" s="114">
        <v>55004</v>
      </c>
      <c r="J38" s="140">
        <v>53915</v>
      </c>
      <c r="K38" s="114">
        <v>3404</v>
      </c>
      <c r="L38" s="116">
        <v>6.3136418436427713</v>
      </c>
    </row>
    <row r="39" spans="1:12" s="110" customFormat="1" ht="15" customHeight="1" x14ac:dyDescent="0.2">
      <c r="A39" s="120"/>
      <c r="B39" s="119"/>
      <c r="C39" s="258" t="s">
        <v>106</v>
      </c>
      <c r="E39" s="113">
        <v>27.1027059090354</v>
      </c>
      <c r="F39" s="115">
        <v>15535</v>
      </c>
      <c r="G39" s="114">
        <v>15514</v>
      </c>
      <c r="H39" s="114">
        <v>14867</v>
      </c>
      <c r="I39" s="114">
        <v>14535</v>
      </c>
      <c r="J39" s="140">
        <v>13733</v>
      </c>
      <c r="K39" s="114">
        <v>1802</v>
      </c>
      <c r="L39" s="116">
        <v>13.121677710624045</v>
      </c>
    </row>
    <row r="40" spans="1:12" s="110" customFormat="1" ht="15" customHeight="1" x14ac:dyDescent="0.2">
      <c r="A40" s="120"/>
      <c r="B40" s="119"/>
      <c r="C40" s="258" t="s">
        <v>107</v>
      </c>
      <c r="E40" s="113">
        <v>72.897294090964607</v>
      </c>
      <c r="F40" s="115">
        <v>41784</v>
      </c>
      <c r="G40" s="114">
        <v>41893</v>
      </c>
      <c r="H40" s="114">
        <v>41285</v>
      </c>
      <c r="I40" s="114">
        <v>40469</v>
      </c>
      <c r="J40" s="140">
        <v>40182</v>
      </c>
      <c r="K40" s="114">
        <v>1602</v>
      </c>
      <c r="L40" s="116">
        <v>3.9868597879647605</v>
      </c>
    </row>
    <row r="41" spans="1:12" s="110" customFormat="1" ht="24.75" customHeight="1" x14ac:dyDescent="0.2">
      <c r="A41" s="604" t="s">
        <v>517</v>
      </c>
      <c r="B41" s="605"/>
      <c r="C41" s="605"/>
      <c r="D41" s="606"/>
      <c r="E41" s="113">
        <v>5.1329871661149156</v>
      </c>
      <c r="F41" s="115">
        <v>9055</v>
      </c>
      <c r="G41" s="114">
        <v>9840</v>
      </c>
      <c r="H41" s="114">
        <v>9831</v>
      </c>
      <c r="I41" s="114">
        <v>8168</v>
      </c>
      <c r="J41" s="140">
        <v>8864</v>
      </c>
      <c r="K41" s="114">
        <v>191</v>
      </c>
      <c r="L41" s="116">
        <v>2.154783393501805</v>
      </c>
    </row>
    <row r="42" spans="1:12" s="110" customFormat="1" ht="15" customHeight="1" x14ac:dyDescent="0.2">
      <c r="A42" s="120"/>
      <c r="B42" s="119"/>
      <c r="C42" s="258" t="s">
        <v>106</v>
      </c>
      <c r="E42" s="113">
        <v>49.784649364991715</v>
      </c>
      <c r="F42" s="115">
        <v>4508</v>
      </c>
      <c r="G42" s="114">
        <v>4963</v>
      </c>
      <c r="H42" s="114">
        <v>5023</v>
      </c>
      <c r="I42" s="114">
        <v>4041</v>
      </c>
      <c r="J42" s="140">
        <v>4373</v>
      </c>
      <c r="K42" s="114">
        <v>135</v>
      </c>
      <c r="L42" s="116">
        <v>3.0871255431054196</v>
      </c>
    </row>
    <row r="43" spans="1:12" s="110" customFormat="1" ht="15" customHeight="1" x14ac:dyDescent="0.2">
      <c r="A43" s="123"/>
      <c r="B43" s="124"/>
      <c r="C43" s="260" t="s">
        <v>107</v>
      </c>
      <c r="D43" s="261"/>
      <c r="E43" s="125">
        <v>50.215350635008285</v>
      </c>
      <c r="F43" s="143">
        <v>4547</v>
      </c>
      <c r="G43" s="144">
        <v>4877</v>
      </c>
      <c r="H43" s="144">
        <v>4808</v>
      </c>
      <c r="I43" s="144">
        <v>4127</v>
      </c>
      <c r="J43" s="145">
        <v>4491</v>
      </c>
      <c r="K43" s="144">
        <v>56</v>
      </c>
      <c r="L43" s="146">
        <v>1.2469383210866176</v>
      </c>
    </row>
    <row r="44" spans="1:12" s="110" customFormat="1" ht="45.75" customHeight="1" x14ac:dyDescent="0.2">
      <c r="A44" s="604" t="s">
        <v>191</v>
      </c>
      <c r="B44" s="605"/>
      <c r="C44" s="605"/>
      <c r="D44" s="606"/>
      <c r="E44" s="113">
        <v>0.97104439707949752</v>
      </c>
      <c r="F44" s="115">
        <v>1713</v>
      </c>
      <c r="G44" s="114">
        <v>1720</v>
      </c>
      <c r="H44" s="114">
        <v>1739</v>
      </c>
      <c r="I44" s="114">
        <v>1680</v>
      </c>
      <c r="J44" s="140">
        <v>1703</v>
      </c>
      <c r="K44" s="114">
        <v>10</v>
      </c>
      <c r="L44" s="116">
        <v>0.58719906048150328</v>
      </c>
    </row>
    <row r="45" spans="1:12" s="110" customFormat="1" ht="15" customHeight="1" x14ac:dyDescent="0.2">
      <c r="A45" s="120"/>
      <c r="B45" s="119"/>
      <c r="C45" s="258" t="s">
        <v>106</v>
      </c>
      <c r="E45" s="113">
        <v>59.719789842381786</v>
      </c>
      <c r="F45" s="115">
        <v>1023</v>
      </c>
      <c r="G45" s="114">
        <v>1030</v>
      </c>
      <c r="H45" s="114">
        <v>1043</v>
      </c>
      <c r="I45" s="114">
        <v>1003</v>
      </c>
      <c r="J45" s="140">
        <v>1013</v>
      </c>
      <c r="K45" s="114">
        <v>10</v>
      </c>
      <c r="L45" s="116">
        <v>0.98716683119447191</v>
      </c>
    </row>
    <row r="46" spans="1:12" s="110" customFormat="1" ht="15" customHeight="1" x14ac:dyDescent="0.2">
      <c r="A46" s="123"/>
      <c r="B46" s="124"/>
      <c r="C46" s="260" t="s">
        <v>107</v>
      </c>
      <c r="D46" s="261"/>
      <c r="E46" s="125">
        <v>40.280210157618214</v>
      </c>
      <c r="F46" s="143">
        <v>690</v>
      </c>
      <c r="G46" s="144">
        <v>690</v>
      </c>
      <c r="H46" s="144">
        <v>696</v>
      </c>
      <c r="I46" s="144">
        <v>677</v>
      </c>
      <c r="J46" s="145">
        <v>690</v>
      </c>
      <c r="K46" s="144">
        <v>0</v>
      </c>
      <c r="L46" s="146">
        <v>0</v>
      </c>
    </row>
    <row r="47" spans="1:12" s="110" customFormat="1" ht="39" customHeight="1" x14ac:dyDescent="0.2">
      <c r="A47" s="604" t="s">
        <v>518</v>
      </c>
      <c r="B47" s="607"/>
      <c r="C47" s="607"/>
      <c r="D47" s="608"/>
      <c r="E47" s="113">
        <v>0.34805677747040953</v>
      </c>
      <c r="F47" s="115">
        <v>614</v>
      </c>
      <c r="G47" s="114">
        <v>663</v>
      </c>
      <c r="H47" s="114">
        <v>576</v>
      </c>
      <c r="I47" s="114">
        <v>539</v>
      </c>
      <c r="J47" s="140">
        <v>628</v>
      </c>
      <c r="K47" s="114">
        <v>-14</v>
      </c>
      <c r="L47" s="116">
        <v>-2.2292993630573248</v>
      </c>
    </row>
    <row r="48" spans="1:12" s="110" customFormat="1" ht="15" customHeight="1" x14ac:dyDescent="0.2">
      <c r="A48" s="120"/>
      <c r="B48" s="119"/>
      <c r="C48" s="258" t="s">
        <v>106</v>
      </c>
      <c r="E48" s="113">
        <v>41.856677524429969</v>
      </c>
      <c r="F48" s="115">
        <v>257</v>
      </c>
      <c r="G48" s="114">
        <v>275</v>
      </c>
      <c r="H48" s="114">
        <v>243</v>
      </c>
      <c r="I48" s="114">
        <v>233</v>
      </c>
      <c r="J48" s="140">
        <v>265</v>
      </c>
      <c r="K48" s="114">
        <v>-8</v>
      </c>
      <c r="L48" s="116">
        <v>-3.0188679245283021</v>
      </c>
    </row>
    <row r="49" spans="1:12" s="110" customFormat="1" ht="15" customHeight="1" x14ac:dyDescent="0.2">
      <c r="A49" s="123"/>
      <c r="B49" s="124"/>
      <c r="C49" s="260" t="s">
        <v>107</v>
      </c>
      <c r="D49" s="261"/>
      <c r="E49" s="125">
        <v>58.143322475570031</v>
      </c>
      <c r="F49" s="143">
        <v>357</v>
      </c>
      <c r="G49" s="144">
        <v>388</v>
      </c>
      <c r="H49" s="144">
        <v>333</v>
      </c>
      <c r="I49" s="144">
        <v>306</v>
      </c>
      <c r="J49" s="145">
        <v>363</v>
      </c>
      <c r="K49" s="144">
        <v>-6</v>
      </c>
      <c r="L49" s="146">
        <v>-1.6528925619834711</v>
      </c>
    </row>
    <row r="50" spans="1:12" s="110" customFormat="1" ht="24.95" customHeight="1" x14ac:dyDescent="0.2">
      <c r="A50" s="609" t="s">
        <v>192</v>
      </c>
      <c r="B50" s="610"/>
      <c r="C50" s="610"/>
      <c r="D50" s="611"/>
      <c r="E50" s="262">
        <v>13.507323930887488</v>
      </c>
      <c r="F50" s="263">
        <v>23828</v>
      </c>
      <c r="G50" s="264">
        <v>24511</v>
      </c>
      <c r="H50" s="264">
        <v>24141</v>
      </c>
      <c r="I50" s="264">
        <v>22826</v>
      </c>
      <c r="J50" s="265">
        <v>22862</v>
      </c>
      <c r="K50" s="263">
        <v>966</v>
      </c>
      <c r="L50" s="266">
        <v>4.225352112676056</v>
      </c>
    </row>
    <row r="51" spans="1:12" s="110" customFormat="1" ht="15" customHeight="1" x14ac:dyDescent="0.2">
      <c r="A51" s="120"/>
      <c r="B51" s="119"/>
      <c r="C51" s="258" t="s">
        <v>106</v>
      </c>
      <c r="E51" s="113">
        <v>55.757931844888368</v>
      </c>
      <c r="F51" s="115">
        <v>13286</v>
      </c>
      <c r="G51" s="114">
        <v>13528</v>
      </c>
      <c r="H51" s="114">
        <v>13389</v>
      </c>
      <c r="I51" s="114">
        <v>12681</v>
      </c>
      <c r="J51" s="140">
        <v>12470</v>
      </c>
      <c r="K51" s="114">
        <v>816</v>
      </c>
      <c r="L51" s="116">
        <v>6.5437048917401768</v>
      </c>
    </row>
    <row r="52" spans="1:12" s="110" customFormat="1" ht="15" customHeight="1" x14ac:dyDescent="0.2">
      <c r="A52" s="120"/>
      <c r="B52" s="119"/>
      <c r="C52" s="258" t="s">
        <v>107</v>
      </c>
      <c r="E52" s="113">
        <v>44.242068155111632</v>
      </c>
      <c r="F52" s="115">
        <v>10542</v>
      </c>
      <c r="G52" s="114">
        <v>10983</v>
      </c>
      <c r="H52" s="114">
        <v>10752</v>
      </c>
      <c r="I52" s="114">
        <v>10145</v>
      </c>
      <c r="J52" s="140">
        <v>10392</v>
      </c>
      <c r="K52" s="114">
        <v>150</v>
      </c>
      <c r="L52" s="116">
        <v>1.4434180138568129</v>
      </c>
    </row>
    <row r="53" spans="1:12" s="110" customFormat="1" ht="15" customHeight="1" x14ac:dyDescent="0.2">
      <c r="A53" s="120"/>
      <c r="B53" s="119"/>
      <c r="C53" s="258" t="s">
        <v>187</v>
      </c>
      <c r="D53" s="110" t="s">
        <v>193</v>
      </c>
      <c r="E53" s="113">
        <v>24.710424710424711</v>
      </c>
      <c r="F53" s="115">
        <v>5888</v>
      </c>
      <c r="G53" s="114">
        <v>6840</v>
      </c>
      <c r="H53" s="114">
        <v>6827</v>
      </c>
      <c r="I53" s="114">
        <v>5266</v>
      </c>
      <c r="J53" s="140">
        <v>5737</v>
      </c>
      <c r="K53" s="114">
        <v>151</v>
      </c>
      <c r="L53" s="116">
        <v>2.6320376503398988</v>
      </c>
    </row>
    <row r="54" spans="1:12" s="110" customFormat="1" ht="15" customHeight="1" x14ac:dyDescent="0.2">
      <c r="A54" s="120"/>
      <c r="B54" s="119"/>
      <c r="D54" s="267" t="s">
        <v>194</v>
      </c>
      <c r="E54" s="113">
        <v>50.645380434782609</v>
      </c>
      <c r="F54" s="115">
        <v>2982</v>
      </c>
      <c r="G54" s="114">
        <v>3484</v>
      </c>
      <c r="H54" s="114">
        <v>3556</v>
      </c>
      <c r="I54" s="114">
        <v>2672</v>
      </c>
      <c r="J54" s="140">
        <v>2882</v>
      </c>
      <c r="K54" s="114">
        <v>100</v>
      </c>
      <c r="L54" s="116">
        <v>3.4698126301179735</v>
      </c>
    </row>
    <row r="55" spans="1:12" s="110" customFormat="1" ht="15" customHeight="1" x14ac:dyDescent="0.2">
      <c r="A55" s="120"/>
      <c r="B55" s="119"/>
      <c r="D55" s="267" t="s">
        <v>195</v>
      </c>
      <c r="E55" s="113">
        <v>49.354619565217391</v>
      </c>
      <c r="F55" s="115">
        <v>2906</v>
      </c>
      <c r="G55" s="114">
        <v>3356</v>
      </c>
      <c r="H55" s="114">
        <v>3271</v>
      </c>
      <c r="I55" s="114">
        <v>2594</v>
      </c>
      <c r="J55" s="140">
        <v>2855</v>
      </c>
      <c r="K55" s="114">
        <v>51</v>
      </c>
      <c r="L55" s="116">
        <v>1.7863397548161122</v>
      </c>
    </row>
    <row r="56" spans="1:12" s="110" customFormat="1" ht="15" customHeight="1" x14ac:dyDescent="0.2">
      <c r="A56" s="120"/>
      <c r="B56" s="119" t="s">
        <v>196</v>
      </c>
      <c r="C56" s="258"/>
      <c r="E56" s="113">
        <v>55.564373497800553</v>
      </c>
      <c r="F56" s="115">
        <v>98020</v>
      </c>
      <c r="G56" s="114">
        <v>97377</v>
      </c>
      <c r="H56" s="114">
        <v>97477</v>
      </c>
      <c r="I56" s="114">
        <v>97055</v>
      </c>
      <c r="J56" s="140">
        <v>96917</v>
      </c>
      <c r="K56" s="114">
        <v>1103</v>
      </c>
      <c r="L56" s="116">
        <v>1.138087229278661</v>
      </c>
    </row>
    <row r="57" spans="1:12" s="110" customFormat="1" ht="15" customHeight="1" x14ac:dyDescent="0.2">
      <c r="A57" s="120"/>
      <c r="B57" s="119"/>
      <c r="C57" s="258" t="s">
        <v>106</v>
      </c>
      <c r="E57" s="113">
        <v>47.690267292389308</v>
      </c>
      <c r="F57" s="115">
        <v>46746</v>
      </c>
      <c r="G57" s="114">
        <v>46353</v>
      </c>
      <c r="H57" s="114">
        <v>46397</v>
      </c>
      <c r="I57" s="114">
        <v>46367</v>
      </c>
      <c r="J57" s="140">
        <v>46202</v>
      </c>
      <c r="K57" s="114">
        <v>544</v>
      </c>
      <c r="L57" s="116">
        <v>1.1774382061382624</v>
      </c>
    </row>
    <row r="58" spans="1:12" s="110" customFormat="1" ht="15" customHeight="1" x14ac:dyDescent="0.2">
      <c r="A58" s="120"/>
      <c r="B58" s="119"/>
      <c r="C58" s="258" t="s">
        <v>107</v>
      </c>
      <c r="E58" s="113">
        <v>52.309732707610692</v>
      </c>
      <c r="F58" s="115">
        <v>51274</v>
      </c>
      <c r="G58" s="114">
        <v>51024</v>
      </c>
      <c r="H58" s="114">
        <v>51080</v>
      </c>
      <c r="I58" s="114">
        <v>50688</v>
      </c>
      <c r="J58" s="140">
        <v>50715</v>
      </c>
      <c r="K58" s="114">
        <v>559</v>
      </c>
      <c r="L58" s="116">
        <v>1.1022379966479345</v>
      </c>
    </row>
    <row r="59" spans="1:12" s="110" customFormat="1" ht="15" customHeight="1" x14ac:dyDescent="0.2">
      <c r="A59" s="120"/>
      <c r="B59" s="119"/>
      <c r="C59" s="258" t="s">
        <v>105</v>
      </c>
      <c r="D59" s="110" t="s">
        <v>197</v>
      </c>
      <c r="E59" s="113">
        <v>93.632932054682712</v>
      </c>
      <c r="F59" s="115">
        <v>91779</v>
      </c>
      <c r="G59" s="114">
        <v>91229</v>
      </c>
      <c r="H59" s="114">
        <v>91356</v>
      </c>
      <c r="I59" s="114">
        <v>91053</v>
      </c>
      <c r="J59" s="140">
        <v>91018</v>
      </c>
      <c r="K59" s="114">
        <v>761</v>
      </c>
      <c r="L59" s="116">
        <v>0.83609835417170231</v>
      </c>
    </row>
    <row r="60" spans="1:12" s="110" customFormat="1" ht="15" customHeight="1" x14ac:dyDescent="0.2">
      <c r="A60" s="120"/>
      <c r="B60" s="119"/>
      <c r="C60" s="258"/>
      <c r="D60" s="267" t="s">
        <v>198</v>
      </c>
      <c r="E60" s="113">
        <v>46.292724915285632</v>
      </c>
      <c r="F60" s="115">
        <v>42487</v>
      </c>
      <c r="G60" s="114">
        <v>42139</v>
      </c>
      <c r="H60" s="114">
        <v>42186</v>
      </c>
      <c r="I60" s="114">
        <v>42218</v>
      </c>
      <c r="J60" s="140">
        <v>42129</v>
      </c>
      <c r="K60" s="114">
        <v>358</v>
      </c>
      <c r="L60" s="116">
        <v>0.84977094163165512</v>
      </c>
    </row>
    <row r="61" spans="1:12" s="110" customFormat="1" ht="15" customHeight="1" x14ac:dyDescent="0.2">
      <c r="A61" s="120"/>
      <c r="B61" s="119"/>
      <c r="C61" s="258"/>
      <c r="D61" s="267" t="s">
        <v>199</v>
      </c>
      <c r="E61" s="113">
        <v>53.707275084714368</v>
      </c>
      <c r="F61" s="115">
        <v>49292</v>
      </c>
      <c r="G61" s="114">
        <v>49090</v>
      </c>
      <c r="H61" s="114">
        <v>49170</v>
      </c>
      <c r="I61" s="114">
        <v>48835</v>
      </c>
      <c r="J61" s="140">
        <v>48889</v>
      </c>
      <c r="K61" s="114">
        <v>403</v>
      </c>
      <c r="L61" s="116">
        <v>0.82431630837202641</v>
      </c>
    </row>
    <row r="62" spans="1:12" s="110" customFormat="1" ht="15" customHeight="1" x14ac:dyDescent="0.2">
      <c r="A62" s="120"/>
      <c r="B62" s="119"/>
      <c r="C62" s="258"/>
      <c r="D62" s="258" t="s">
        <v>200</v>
      </c>
      <c r="E62" s="113">
        <v>6.3670679453172818</v>
      </c>
      <c r="F62" s="115">
        <v>6241</v>
      </c>
      <c r="G62" s="114">
        <v>6148</v>
      </c>
      <c r="H62" s="114">
        <v>6121</v>
      </c>
      <c r="I62" s="114">
        <v>6002</v>
      </c>
      <c r="J62" s="140">
        <v>5899</v>
      </c>
      <c r="K62" s="114">
        <v>342</v>
      </c>
      <c r="L62" s="116">
        <v>5.7975928123410752</v>
      </c>
    </row>
    <row r="63" spans="1:12" s="110" customFormat="1" ht="15" customHeight="1" x14ac:dyDescent="0.2">
      <c r="A63" s="120"/>
      <c r="B63" s="119"/>
      <c r="C63" s="258"/>
      <c r="D63" s="267" t="s">
        <v>198</v>
      </c>
      <c r="E63" s="113">
        <v>68.242268867168718</v>
      </c>
      <c r="F63" s="115">
        <v>4259</v>
      </c>
      <c r="G63" s="114">
        <v>4214</v>
      </c>
      <c r="H63" s="114">
        <v>4211</v>
      </c>
      <c r="I63" s="114">
        <v>4149</v>
      </c>
      <c r="J63" s="140">
        <v>4073</v>
      </c>
      <c r="K63" s="114">
        <v>186</v>
      </c>
      <c r="L63" s="116">
        <v>4.5666584826908911</v>
      </c>
    </row>
    <row r="64" spans="1:12" s="110" customFormat="1" ht="15" customHeight="1" x14ac:dyDescent="0.2">
      <c r="A64" s="120"/>
      <c r="B64" s="119"/>
      <c r="C64" s="258"/>
      <c r="D64" s="267" t="s">
        <v>199</v>
      </c>
      <c r="E64" s="113">
        <v>31.757731132831278</v>
      </c>
      <c r="F64" s="115">
        <v>1982</v>
      </c>
      <c r="G64" s="114">
        <v>1934</v>
      </c>
      <c r="H64" s="114">
        <v>1910</v>
      </c>
      <c r="I64" s="114">
        <v>1853</v>
      </c>
      <c r="J64" s="140">
        <v>1826</v>
      </c>
      <c r="K64" s="114">
        <v>156</v>
      </c>
      <c r="L64" s="116">
        <v>8.5432639649507127</v>
      </c>
    </row>
    <row r="65" spans="1:12" s="110" customFormat="1" ht="15" customHeight="1" x14ac:dyDescent="0.2">
      <c r="A65" s="120"/>
      <c r="B65" s="119" t="s">
        <v>201</v>
      </c>
      <c r="C65" s="258"/>
      <c r="E65" s="113">
        <v>23.296562514171693</v>
      </c>
      <c r="F65" s="115">
        <v>41097</v>
      </c>
      <c r="G65" s="114">
        <v>40607</v>
      </c>
      <c r="H65" s="114">
        <v>39861</v>
      </c>
      <c r="I65" s="114">
        <v>39390</v>
      </c>
      <c r="J65" s="140">
        <v>38800</v>
      </c>
      <c r="K65" s="114">
        <v>2297</v>
      </c>
      <c r="L65" s="116">
        <v>5.9201030927835054</v>
      </c>
    </row>
    <row r="66" spans="1:12" s="110" customFormat="1" ht="15" customHeight="1" x14ac:dyDescent="0.2">
      <c r="A66" s="120"/>
      <c r="B66" s="119"/>
      <c r="C66" s="258" t="s">
        <v>106</v>
      </c>
      <c r="E66" s="113">
        <v>51.400345524004187</v>
      </c>
      <c r="F66" s="115">
        <v>21124</v>
      </c>
      <c r="G66" s="114">
        <v>20980</v>
      </c>
      <c r="H66" s="114">
        <v>20673</v>
      </c>
      <c r="I66" s="114">
        <v>20512</v>
      </c>
      <c r="J66" s="140">
        <v>20236</v>
      </c>
      <c r="K66" s="114">
        <v>888</v>
      </c>
      <c r="L66" s="116">
        <v>4.3882190156157339</v>
      </c>
    </row>
    <row r="67" spans="1:12" s="110" customFormat="1" ht="15" customHeight="1" x14ac:dyDescent="0.2">
      <c r="A67" s="120"/>
      <c r="B67" s="119"/>
      <c r="C67" s="258" t="s">
        <v>107</v>
      </c>
      <c r="E67" s="113">
        <v>48.599654475995813</v>
      </c>
      <c r="F67" s="115">
        <v>19973</v>
      </c>
      <c r="G67" s="114">
        <v>19627</v>
      </c>
      <c r="H67" s="114">
        <v>19188</v>
      </c>
      <c r="I67" s="114">
        <v>18878</v>
      </c>
      <c r="J67" s="140">
        <v>18564</v>
      </c>
      <c r="K67" s="114">
        <v>1409</v>
      </c>
      <c r="L67" s="116">
        <v>7.5899590605472955</v>
      </c>
    </row>
    <row r="68" spans="1:12" s="110" customFormat="1" ht="15" customHeight="1" x14ac:dyDescent="0.2">
      <c r="A68" s="120"/>
      <c r="B68" s="119"/>
      <c r="C68" s="258" t="s">
        <v>105</v>
      </c>
      <c r="D68" s="110" t="s">
        <v>202</v>
      </c>
      <c r="E68" s="113">
        <v>20.329951091320535</v>
      </c>
      <c r="F68" s="115">
        <v>8355</v>
      </c>
      <c r="G68" s="114">
        <v>8079</v>
      </c>
      <c r="H68" s="114">
        <v>7719</v>
      </c>
      <c r="I68" s="114">
        <v>7412</v>
      </c>
      <c r="J68" s="140">
        <v>7143</v>
      </c>
      <c r="K68" s="114">
        <v>1212</v>
      </c>
      <c r="L68" s="116">
        <v>16.967660646787063</v>
      </c>
    </row>
    <row r="69" spans="1:12" s="110" customFormat="1" ht="15" customHeight="1" x14ac:dyDescent="0.2">
      <c r="A69" s="120"/>
      <c r="B69" s="119"/>
      <c r="C69" s="258"/>
      <c r="D69" s="267" t="s">
        <v>198</v>
      </c>
      <c r="E69" s="113">
        <v>48.330341113105924</v>
      </c>
      <c r="F69" s="115">
        <v>4038</v>
      </c>
      <c r="G69" s="114">
        <v>3908</v>
      </c>
      <c r="H69" s="114">
        <v>3750</v>
      </c>
      <c r="I69" s="114">
        <v>3614</v>
      </c>
      <c r="J69" s="140">
        <v>3493</v>
      </c>
      <c r="K69" s="114">
        <v>545</v>
      </c>
      <c r="L69" s="116">
        <v>15.602633839106785</v>
      </c>
    </row>
    <row r="70" spans="1:12" s="110" customFormat="1" ht="15" customHeight="1" x14ac:dyDescent="0.2">
      <c r="A70" s="120"/>
      <c r="B70" s="119"/>
      <c r="C70" s="258"/>
      <c r="D70" s="267" t="s">
        <v>199</v>
      </c>
      <c r="E70" s="113">
        <v>51.669658886894076</v>
      </c>
      <c r="F70" s="115">
        <v>4317</v>
      </c>
      <c r="G70" s="114">
        <v>4171</v>
      </c>
      <c r="H70" s="114">
        <v>3969</v>
      </c>
      <c r="I70" s="114">
        <v>3798</v>
      </c>
      <c r="J70" s="140">
        <v>3650</v>
      </c>
      <c r="K70" s="114">
        <v>667</v>
      </c>
      <c r="L70" s="116">
        <v>18.273972602739725</v>
      </c>
    </row>
    <row r="71" spans="1:12" s="110" customFormat="1" ht="15" customHeight="1" x14ac:dyDescent="0.2">
      <c r="A71" s="120"/>
      <c r="B71" s="119"/>
      <c r="C71" s="258"/>
      <c r="D71" s="110" t="s">
        <v>203</v>
      </c>
      <c r="E71" s="113">
        <v>70.297101978246587</v>
      </c>
      <c r="F71" s="115">
        <v>28890</v>
      </c>
      <c r="G71" s="114">
        <v>28707</v>
      </c>
      <c r="H71" s="114">
        <v>28358</v>
      </c>
      <c r="I71" s="114">
        <v>28260</v>
      </c>
      <c r="J71" s="140">
        <v>27996</v>
      </c>
      <c r="K71" s="114">
        <v>894</v>
      </c>
      <c r="L71" s="116">
        <v>3.1933133304757821</v>
      </c>
    </row>
    <row r="72" spans="1:12" s="110" customFormat="1" ht="15" customHeight="1" x14ac:dyDescent="0.2">
      <c r="A72" s="120"/>
      <c r="B72" s="119"/>
      <c r="C72" s="258"/>
      <c r="D72" s="267" t="s">
        <v>198</v>
      </c>
      <c r="E72" s="113">
        <v>51.72031844929041</v>
      </c>
      <c r="F72" s="115">
        <v>14942</v>
      </c>
      <c r="G72" s="114">
        <v>14920</v>
      </c>
      <c r="H72" s="114">
        <v>14783</v>
      </c>
      <c r="I72" s="114">
        <v>14788</v>
      </c>
      <c r="J72" s="140">
        <v>14677</v>
      </c>
      <c r="K72" s="114">
        <v>265</v>
      </c>
      <c r="L72" s="116">
        <v>1.8055460925257205</v>
      </c>
    </row>
    <row r="73" spans="1:12" s="110" customFormat="1" ht="15" customHeight="1" x14ac:dyDescent="0.2">
      <c r="A73" s="120"/>
      <c r="B73" s="119"/>
      <c r="C73" s="258"/>
      <c r="D73" s="267" t="s">
        <v>199</v>
      </c>
      <c r="E73" s="113">
        <v>48.27968155070959</v>
      </c>
      <c r="F73" s="115">
        <v>13948</v>
      </c>
      <c r="G73" s="114">
        <v>13787</v>
      </c>
      <c r="H73" s="114">
        <v>13575</v>
      </c>
      <c r="I73" s="114">
        <v>13472</v>
      </c>
      <c r="J73" s="140">
        <v>13319</v>
      </c>
      <c r="K73" s="114">
        <v>629</v>
      </c>
      <c r="L73" s="116">
        <v>4.7225767700277794</v>
      </c>
    </row>
    <row r="74" spans="1:12" s="110" customFormat="1" ht="15" customHeight="1" x14ac:dyDescent="0.2">
      <c r="A74" s="120"/>
      <c r="B74" s="119"/>
      <c r="C74" s="258"/>
      <c r="D74" s="110" t="s">
        <v>204</v>
      </c>
      <c r="E74" s="113">
        <v>9.3729469304328781</v>
      </c>
      <c r="F74" s="115">
        <v>3852</v>
      </c>
      <c r="G74" s="114">
        <v>3821</v>
      </c>
      <c r="H74" s="114">
        <v>3784</v>
      </c>
      <c r="I74" s="114">
        <v>3718</v>
      </c>
      <c r="J74" s="140">
        <v>3661</v>
      </c>
      <c r="K74" s="114">
        <v>191</v>
      </c>
      <c r="L74" s="116">
        <v>5.2171537831193664</v>
      </c>
    </row>
    <row r="75" spans="1:12" s="110" customFormat="1" ht="15" customHeight="1" x14ac:dyDescent="0.2">
      <c r="A75" s="120"/>
      <c r="B75" s="119"/>
      <c r="C75" s="258"/>
      <c r="D75" s="267" t="s">
        <v>198</v>
      </c>
      <c r="E75" s="113">
        <v>55.65939771547248</v>
      </c>
      <c r="F75" s="115">
        <v>2144</v>
      </c>
      <c r="G75" s="114">
        <v>2152</v>
      </c>
      <c r="H75" s="114">
        <v>2140</v>
      </c>
      <c r="I75" s="114">
        <v>2110</v>
      </c>
      <c r="J75" s="140">
        <v>2066</v>
      </c>
      <c r="K75" s="114">
        <v>78</v>
      </c>
      <c r="L75" s="116">
        <v>3.77541142303969</v>
      </c>
    </row>
    <row r="76" spans="1:12" s="110" customFormat="1" ht="15" customHeight="1" x14ac:dyDescent="0.2">
      <c r="A76" s="120"/>
      <c r="B76" s="119"/>
      <c r="C76" s="258"/>
      <c r="D76" s="267" t="s">
        <v>199</v>
      </c>
      <c r="E76" s="113">
        <v>44.34060228452752</v>
      </c>
      <c r="F76" s="115">
        <v>1708</v>
      </c>
      <c r="G76" s="114">
        <v>1669</v>
      </c>
      <c r="H76" s="114">
        <v>1644</v>
      </c>
      <c r="I76" s="114">
        <v>1608</v>
      </c>
      <c r="J76" s="140">
        <v>1595</v>
      </c>
      <c r="K76" s="114">
        <v>113</v>
      </c>
      <c r="L76" s="116">
        <v>7.084639498432602</v>
      </c>
    </row>
    <row r="77" spans="1:12" s="110" customFormat="1" ht="15" customHeight="1" x14ac:dyDescent="0.2">
      <c r="A77" s="534"/>
      <c r="B77" s="119" t="s">
        <v>205</v>
      </c>
      <c r="C77" s="268"/>
      <c r="D77" s="182"/>
      <c r="E77" s="113">
        <v>7.6317400571402656</v>
      </c>
      <c r="F77" s="115">
        <v>13463</v>
      </c>
      <c r="G77" s="114">
        <v>13461</v>
      </c>
      <c r="H77" s="114">
        <v>13448</v>
      </c>
      <c r="I77" s="114">
        <v>13091</v>
      </c>
      <c r="J77" s="140">
        <v>13054</v>
      </c>
      <c r="K77" s="114">
        <v>409</v>
      </c>
      <c r="L77" s="116">
        <v>3.1331392676574232</v>
      </c>
    </row>
    <row r="78" spans="1:12" s="110" customFormat="1" ht="15" customHeight="1" x14ac:dyDescent="0.2">
      <c r="A78" s="120"/>
      <c r="B78" s="119"/>
      <c r="C78" s="268" t="s">
        <v>106</v>
      </c>
      <c r="D78" s="182"/>
      <c r="E78" s="113">
        <v>58.449082671024286</v>
      </c>
      <c r="F78" s="115">
        <v>7869</v>
      </c>
      <c r="G78" s="114">
        <v>7840</v>
      </c>
      <c r="H78" s="114">
        <v>7841</v>
      </c>
      <c r="I78" s="114">
        <v>7652</v>
      </c>
      <c r="J78" s="140">
        <v>7571</v>
      </c>
      <c r="K78" s="114">
        <v>298</v>
      </c>
      <c r="L78" s="116">
        <v>3.9360718531237615</v>
      </c>
    </row>
    <row r="79" spans="1:12" s="110" customFormat="1" ht="15" customHeight="1" x14ac:dyDescent="0.2">
      <c r="A79" s="123"/>
      <c r="B79" s="124"/>
      <c r="C79" s="260" t="s">
        <v>107</v>
      </c>
      <c r="D79" s="261"/>
      <c r="E79" s="125">
        <v>41.550917328975714</v>
      </c>
      <c r="F79" s="143">
        <v>5594</v>
      </c>
      <c r="G79" s="144">
        <v>5621</v>
      </c>
      <c r="H79" s="144">
        <v>5607</v>
      </c>
      <c r="I79" s="144">
        <v>5439</v>
      </c>
      <c r="J79" s="145">
        <v>5483</v>
      </c>
      <c r="K79" s="144">
        <v>111</v>
      </c>
      <c r="L79" s="146">
        <v>2.024439175633777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176408</v>
      </c>
      <c r="E11" s="114">
        <v>175956</v>
      </c>
      <c r="F11" s="114">
        <v>174927</v>
      </c>
      <c r="G11" s="114">
        <v>172362</v>
      </c>
      <c r="H11" s="140">
        <v>171633</v>
      </c>
      <c r="I11" s="115">
        <v>4775</v>
      </c>
      <c r="J11" s="116">
        <v>2.7820990135929571</v>
      </c>
    </row>
    <row r="12" spans="1:15" s="110" customFormat="1" ht="24.95" customHeight="1" x14ac:dyDescent="0.2">
      <c r="A12" s="193" t="s">
        <v>132</v>
      </c>
      <c r="B12" s="194" t="s">
        <v>133</v>
      </c>
      <c r="C12" s="113">
        <v>0.38320257584690037</v>
      </c>
      <c r="D12" s="115">
        <v>676</v>
      </c>
      <c r="E12" s="114">
        <v>664</v>
      </c>
      <c r="F12" s="114">
        <v>676</v>
      </c>
      <c r="G12" s="114">
        <v>672</v>
      </c>
      <c r="H12" s="140">
        <v>661</v>
      </c>
      <c r="I12" s="115">
        <v>15</v>
      </c>
      <c r="J12" s="116">
        <v>2.2692889561270801</v>
      </c>
    </row>
    <row r="13" spans="1:15" s="110" customFormat="1" ht="24.95" customHeight="1" x14ac:dyDescent="0.2">
      <c r="A13" s="193" t="s">
        <v>134</v>
      </c>
      <c r="B13" s="199" t="s">
        <v>214</v>
      </c>
      <c r="C13" s="113">
        <v>1.4897283569906126</v>
      </c>
      <c r="D13" s="115">
        <v>2628</v>
      </c>
      <c r="E13" s="114">
        <v>2617</v>
      </c>
      <c r="F13" s="114">
        <v>2594</v>
      </c>
      <c r="G13" s="114">
        <v>2617</v>
      </c>
      <c r="H13" s="140">
        <v>2632</v>
      </c>
      <c r="I13" s="115">
        <v>-4</v>
      </c>
      <c r="J13" s="116">
        <v>-0.1519756838905775</v>
      </c>
    </row>
    <row r="14" spans="1:15" s="287" customFormat="1" ht="24" customHeight="1" x14ac:dyDescent="0.2">
      <c r="A14" s="193" t="s">
        <v>215</v>
      </c>
      <c r="B14" s="199" t="s">
        <v>137</v>
      </c>
      <c r="C14" s="113">
        <v>7.8131377261802184</v>
      </c>
      <c r="D14" s="115">
        <v>13783</v>
      </c>
      <c r="E14" s="114">
        <v>13801</v>
      </c>
      <c r="F14" s="114">
        <v>13844</v>
      </c>
      <c r="G14" s="114">
        <v>13639</v>
      </c>
      <c r="H14" s="140">
        <v>13657</v>
      </c>
      <c r="I14" s="115">
        <v>126</v>
      </c>
      <c r="J14" s="116">
        <v>0.92260379292670425</v>
      </c>
      <c r="K14" s="110"/>
      <c r="L14" s="110"/>
      <c r="M14" s="110"/>
      <c r="N14" s="110"/>
      <c r="O14" s="110"/>
    </row>
    <row r="15" spans="1:15" s="110" customFormat="1" ht="24.75" customHeight="1" x14ac:dyDescent="0.2">
      <c r="A15" s="193" t="s">
        <v>216</v>
      </c>
      <c r="B15" s="199" t="s">
        <v>217</v>
      </c>
      <c r="C15" s="113">
        <v>1.7408507550677974</v>
      </c>
      <c r="D15" s="115">
        <v>3071</v>
      </c>
      <c r="E15" s="114">
        <v>3004</v>
      </c>
      <c r="F15" s="114">
        <v>3009</v>
      </c>
      <c r="G15" s="114">
        <v>3004</v>
      </c>
      <c r="H15" s="140">
        <v>3019</v>
      </c>
      <c r="I15" s="115">
        <v>52</v>
      </c>
      <c r="J15" s="116">
        <v>1.7224246439218285</v>
      </c>
    </row>
    <row r="16" spans="1:15" s="287" customFormat="1" ht="24.95" customHeight="1" x14ac:dyDescent="0.2">
      <c r="A16" s="193" t="s">
        <v>218</v>
      </c>
      <c r="B16" s="199" t="s">
        <v>141</v>
      </c>
      <c r="C16" s="113">
        <v>2.61609450818557</v>
      </c>
      <c r="D16" s="115">
        <v>4615</v>
      </c>
      <c r="E16" s="114">
        <v>4626</v>
      </c>
      <c r="F16" s="114">
        <v>4649</v>
      </c>
      <c r="G16" s="114">
        <v>4550</v>
      </c>
      <c r="H16" s="140">
        <v>4543</v>
      </c>
      <c r="I16" s="115">
        <v>72</v>
      </c>
      <c r="J16" s="116">
        <v>1.5848558221439577</v>
      </c>
      <c r="K16" s="110"/>
      <c r="L16" s="110"/>
      <c r="M16" s="110"/>
      <c r="N16" s="110"/>
      <c r="O16" s="110"/>
    </row>
    <row r="17" spans="1:15" s="110" customFormat="1" ht="24.95" customHeight="1" x14ac:dyDescent="0.2">
      <c r="A17" s="193" t="s">
        <v>219</v>
      </c>
      <c r="B17" s="199" t="s">
        <v>220</v>
      </c>
      <c r="C17" s="113">
        <v>3.4561924629268512</v>
      </c>
      <c r="D17" s="115">
        <v>6097</v>
      </c>
      <c r="E17" s="114">
        <v>6171</v>
      </c>
      <c r="F17" s="114">
        <v>6186</v>
      </c>
      <c r="G17" s="114">
        <v>6085</v>
      </c>
      <c r="H17" s="140">
        <v>6095</v>
      </c>
      <c r="I17" s="115">
        <v>2</v>
      </c>
      <c r="J17" s="116">
        <v>3.2813781788351107E-2</v>
      </c>
    </row>
    <row r="18" spans="1:15" s="287" customFormat="1" ht="24.95" customHeight="1" x14ac:dyDescent="0.2">
      <c r="A18" s="201" t="s">
        <v>144</v>
      </c>
      <c r="B18" s="202" t="s">
        <v>145</v>
      </c>
      <c r="C18" s="113">
        <v>3.3360165071878827</v>
      </c>
      <c r="D18" s="115">
        <v>5885</v>
      </c>
      <c r="E18" s="114">
        <v>5863</v>
      </c>
      <c r="F18" s="114">
        <v>5904</v>
      </c>
      <c r="G18" s="114">
        <v>5716</v>
      </c>
      <c r="H18" s="140">
        <v>5672</v>
      </c>
      <c r="I18" s="115">
        <v>213</v>
      </c>
      <c r="J18" s="116">
        <v>3.7552891396332861</v>
      </c>
      <c r="K18" s="110"/>
      <c r="L18" s="110"/>
      <c r="M18" s="110"/>
      <c r="N18" s="110"/>
      <c r="O18" s="110"/>
    </row>
    <row r="19" spans="1:15" s="110" customFormat="1" ht="24.95" customHeight="1" x14ac:dyDescent="0.2">
      <c r="A19" s="193" t="s">
        <v>146</v>
      </c>
      <c r="B19" s="199" t="s">
        <v>147</v>
      </c>
      <c r="C19" s="113">
        <v>12.981837558387374</v>
      </c>
      <c r="D19" s="115">
        <v>22901</v>
      </c>
      <c r="E19" s="114">
        <v>22948</v>
      </c>
      <c r="F19" s="114">
        <v>22729</v>
      </c>
      <c r="G19" s="114">
        <v>21902</v>
      </c>
      <c r="H19" s="140">
        <v>21502</v>
      </c>
      <c r="I19" s="115">
        <v>1399</v>
      </c>
      <c r="J19" s="116">
        <v>6.5063715003255513</v>
      </c>
    </row>
    <row r="20" spans="1:15" s="287" customFormat="1" ht="24.95" customHeight="1" x14ac:dyDescent="0.2">
      <c r="A20" s="193" t="s">
        <v>148</v>
      </c>
      <c r="B20" s="199" t="s">
        <v>149</v>
      </c>
      <c r="C20" s="113">
        <v>2.7362704639245385</v>
      </c>
      <c r="D20" s="115">
        <v>4827</v>
      </c>
      <c r="E20" s="114">
        <v>4856</v>
      </c>
      <c r="F20" s="114">
        <v>4745</v>
      </c>
      <c r="G20" s="114">
        <v>4708</v>
      </c>
      <c r="H20" s="140">
        <v>4699</v>
      </c>
      <c r="I20" s="115">
        <v>128</v>
      </c>
      <c r="J20" s="116">
        <v>2.7239838263460312</v>
      </c>
      <c r="K20" s="110"/>
      <c r="L20" s="110"/>
      <c r="M20" s="110"/>
      <c r="N20" s="110"/>
      <c r="O20" s="110"/>
    </row>
    <row r="21" spans="1:15" s="110" customFormat="1" ht="24.95" customHeight="1" x14ac:dyDescent="0.2">
      <c r="A21" s="201" t="s">
        <v>150</v>
      </c>
      <c r="B21" s="202" t="s">
        <v>151</v>
      </c>
      <c r="C21" s="113">
        <v>2.9947621423064712</v>
      </c>
      <c r="D21" s="115">
        <v>5283</v>
      </c>
      <c r="E21" s="114">
        <v>5727</v>
      </c>
      <c r="F21" s="114">
        <v>5608</v>
      </c>
      <c r="G21" s="114">
        <v>5456</v>
      </c>
      <c r="H21" s="140">
        <v>5350</v>
      </c>
      <c r="I21" s="115">
        <v>-67</v>
      </c>
      <c r="J21" s="116">
        <v>-1.2523364485981308</v>
      </c>
    </row>
    <row r="22" spans="1:15" s="110" customFormat="1" ht="24.95" customHeight="1" x14ac:dyDescent="0.2">
      <c r="A22" s="201" t="s">
        <v>152</v>
      </c>
      <c r="B22" s="199" t="s">
        <v>153</v>
      </c>
      <c r="C22" s="113">
        <v>6.4832660650310645</v>
      </c>
      <c r="D22" s="115">
        <v>11437</v>
      </c>
      <c r="E22" s="114">
        <v>11448</v>
      </c>
      <c r="F22" s="114">
        <v>11359</v>
      </c>
      <c r="G22" s="114">
        <v>11232</v>
      </c>
      <c r="H22" s="140">
        <v>11162</v>
      </c>
      <c r="I22" s="115">
        <v>275</v>
      </c>
      <c r="J22" s="116">
        <v>2.4637161798960761</v>
      </c>
    </row>
    <row r="23" spans="1:15" s="110" customFormat="1" ht="24.95" customHeight="1" x14ac:dyDescent="0.2">
      <c r="A23" s="193" t="s">
        <v>154</v>
      </c>
      <c r="B23" s="199" t="s">
        <v>155</v>
      </c>
      <c r="C23" s="113">
        <v>6.8211192236179761</v>
      </c>
      <c r="D23" s="115">
        <v>12033</v>
      </c>
      <c r="E23" s="114">
        <v>12036</v>
      </c>
      <c r="F23" s="114">
        <v>11987</v>
      </c>
      <c r="G23" s="114">
        <v>11733</v>
      </c>
      <c r="H23" s="140">
        <v>11759</v>
      </c>
      <c r="I23" s="115">
        <v>274</v>
      </c>
      <c r="J23" s="116">
        <v>2.3301301131048557</v>
      </c>
    </row>
    <row r="24" spans="1:15" s="110" customFormat="1" ht="24.95" customHeight="1" x14ac:dyDescent="0.2">
      <c r="A24" s="193" t="s">
        <v>156</v>
      </c>
      <c r="B24" s="199" t="s">
        <v>221</v>
      </c>
      <c r="C24" s="113">
        <v>8.5506326243707775</v>
      </c>
      <c r="D24" s="115">
        <v>15084</v>
      </c>
      <c r="E24" s="114">
        <v>14722</v>
      </c>
      <c r="F24" s="114">
        <v>14595</v>
      </c>
      <c r="G24" s="114">
        <v>14554</v>
      </c>
      <c r="H24" s="140">
        <v>14456</v>
      </c>
      <c r="I24" s="115">
        <v>628</v>
      </c>
      <c r="J24" s="116">
        <v>4.3442169341449919</v>
      </c>
    </row>
    <row r="25" spans="1:15" s="110" customFormat="1" ht="24.95" customHeight="1" x14ac:dyDescent="0.2">
      <c r="A25" s="193" t="s">
        <v>222</v>
      </c>
      <c r="B25" s="204" t="s">
        <v>159</v>
      </c>
      <c r="C25" s="113">
        <v>4.3971928710716064</v>
      </c>
      <c r="D25" s="115">
        <v>7757</v>
      </c>
      <c r="E25" s="114">
        <v>7781</v>
      </c>
      <c r="F25" s="114">
        <v>7903</v>
      </c>
      <c r="G25" s="114">
        <v>7702</v>
      </c>
      <c r="H25" s="140">
        <v>7582</v>
      </c>
      <c r="I25" s="115">
        <v>175</v>
      </c>
      <c r="J25" s="116">
        <v>2.3080981271432339</v>
      </c>
    </row>
    <row r="26" spans="1:15" s="110" customFormat="1" ht="24.95" customHeight="1" x14ac:dyDescent="0.2">
      <c r="A26" s="201">
        <v>782.78300000000002</v>
      </c>
      <c r="B26" s="203" t="s">
        <v>160</v>
      </c>
      <c r="C26" s="113">
        <v>2.7101945490000454</v>
      </c>
      <c r="D26" s="115">
        <v>4781</v>
      </c>
      <c r="E26" s="114">
        <v>4253</v>
      </c>
      <c r="F26" s="114">
        <v>4575</v>
      </c>
      <c r="G26" s="114">
        <v>5093</v>
      </c>
      <c r="H26" s="140">
        <v>5142</v>
      </c>
      <c r="I26" s="115">
        <v>-361</v>
      </c>
      <c r="J26" s="116">
        <v>-7.0206145468689227</v>
      </c>
    </row>
    <row r="27" spans="1:15" s="110" customFormat="1" ht="24.95" customHeight="1" x14ac:dyDescent="0.2">
      <c r="A27" s="193" t="s">
        <v>161</v>
      </c>
      <c r="B27" s="199" t="s">
        <v>223</v>
      </c>
      <c r="C27" s="113">
        <v>8.3629994104575758</v>
      </c>
      <c r="D27" s="115">
        <v>14753</v>
      </c>
      <c r="E27" s="114">
        <v>14665</v>
      </c>
      <c r="F27" s="114">
        <v>14571</v>
      </c>
      <c r="G27" s="114">
        <v>14354</v>
      </c>
      <c r="H27" s="140">
        <v>14341</v>
      </c>
      <c r="I27" s="115">
        <v>412</v>
      </c>
      <c r="J27" s="116">
        <v>2.8728819468656299</v>
      </c>
    </row>
    <row r="28" spans="1:15" s="110" customFormat="1" ht="24.95" customHeight="1" x14ac:dyDescent="0.2">
      <c r="A28" s="193" t="s">
        <v>163</v>
      </c>
      <c r="B28" s="199" t="s">
        <v>164</v>
      </c>
      <c r="C28" s="113">
        <v>5.5314951702870614</v>
      </c>
      <c r="D28" s="115">
        <v>9758</v>
      </c>
      <c r="E28" s="114">
        <v>9782</v>
      </c>
      <c r="F28" s="114">
        <v>9533</v>
      </c>
      <c r="G28" s="114">
        <v>9440</v>
      </c>
      <c r="H28" s="140">
        <v>9379</v>
      </c>
      <c r="I28" s="115">
        <v>379</v>
      </c>
      <c r="J28" s="116">
        <v>4.040942531186694</v>
      </c>
    </row>
    <row r="29" spans="1:15" s="110" customFormat="1" ht="24.95" customHeight="1" x14ac:dyDescent="0.2">
      <c r="A29" s="193">
        <v>86</v>
      </c>
      <c r="B29" s="199" t="s">
        <v>165</v>
      </c>
      <c r="C29" s="113">
        <v>13.38771484286427</v>
      </c>
      <c r="D29" s="115">
        <v>23617</v>
      </c>
      <c r="E29" s="114">
        <v>23671</v>
      </c>
      <c r="F29" s="114">
        <v>23363</v>
      </c>
      <c r="G29" s="114">
        <v>23010</v>
      </c>
      <c r="H29" s="140">
        <v>23162</v>
      </c>
      <c r="I29" s="115">
        <v>455</v>
      </c>
      <c r="J29" s="116">
        <v>1.9644244883861497</v>
      </c>
    </row>
    <row r="30" spans="1:15" s="110" customFormat="1" ht="24.95" customHeight="1" x14ac:dyDescent="0.2">
      <c r="A30" s="193">
        <v>87.88</v>
      </c>
      <c r="B30" s="204" t="s">
        <v>166</v>
      </c>
      <c r="C30" s="113">
        <v>6.571697428688041</v>
      </c>
      <c r="D30" s="115">
        <v>11593</v>
      </c>
      <c r="E30" s="114">
        <v>11486</v>
      </c>
      <c r="F30" s="114">
        <v>11390</v>
      </c>
      <c r="G30" s="114">
        <v>11157</v>
      </c>
      <c r="H30" s="140">
        <v>11124</v>
      </c>
      <c r="I30" s="115">
        <v>469</v>
      </c>
      <c r="J30" s="116">
        <v>4.216109313196692</v>
      </c>
    </row>
    <row r="31" spans="1:15" s="110" customFormat="1" ht="24.95" customHeight="1" x14ac:dyDescent="0.2">
      <c r="A31" s="193" t="s">
        <v>167</v>
      </c>
      <c r="B31" s="199" t="s">
        <v>168</v>
      </c>
      <c r="C31" s="113">
        <v>5.448732483787583</v>
      </c>
      <c r="D31" s="115">
        <v>9612</v>
      </c>
      <c r="E31" s="114">
        <v>9636</v>
      </c>
      <c r="F31" s="114">
        <v>9551</v>
      </c>
      <c r="G31" s="114">
        <v>9377</v>
      </c>
      <c r="H31" s="140">
        <v>9353</v>
      </c>
      <c r="I31" s="115">
        <v>259</v>
      </c>
      <c r="J31" s="116">
        <v>2.769164973805196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0.38320257584690037</v>
      </c>
      <c r="D34" s="115">
        <v>676</v>
      </c>
      <c r="E34" s="114">
        <v>664</v>
      </c>
      <c r="F34" s="114">
        <v>676</v>
      </c>
      <c r="G34" s="114">
        <v>672</v>
      </c>
      <c r="H34" s="140">
        <v>661</v>
      </c>
      <c r="I34" s="115">
        <v>15</v>
      </c>
      <c r="J34" s="116">
        <v>2.2692889561270801</v>
      </c>
    </row>
    <row r="35" spans="1:10" s="110" customFormat="1" ht="24.95" customHeight="1" x14ac:dyDescent="0.2">
      <c r="A35" s="292" t="s">
        <v>171</v>
      </c>
      <c r="B35" s="293" t="s">
        <v>172</v>
      </c>
      <c r="C35" s="113">
        <v>12.638882590358714</v>
      </c>
      <c r="D35" s="115">
        <v>22296</v>
      </c>
      <c r="E35" s="114">
        <v>22281</v>
      </c>
      <c r="F35" s="114">
        <v>22342</v>
      </c>
      <c r="G35" s="114">
        <v>21972</v>
      </c>
      <c r="H35" s="140">
        <v>21961</v>
      </c>
      <c r="I35" s="115">
        <v>335</v>
      </c>
      <c r="J35" s="116">
        <v>1.5254314466554346</v>
      </c>
    </row>
    <row r="36" spans="1:10" s="110" customFormat="1" ht="24.95" customHeight="1" x14ac:dyDescent="0.2">
      <c r="A36" s="294" t="s">
        <v>173</v>
      </c>
      <c r="B36" s="295" t="s">
        <v>174</v>
      </c>
      <c r="C36" s="125">
        <v>86.977914833794387</v>
      </c>
      <c r="D36" s="143">
        <v>153436</v>
      </c>
      <c r="E36" s="144">
        <v>153011</v>
      </c>
      <c r="F36" s="144">
        <v>151909</v>
      </c>
      <c r="G36" s="144">
        <v>149718</v>
      </c>
      <c r="H36" s="145">
        <v>149011</v>
      </c>
      <c r="I36" s="143">
        <v>4425</v>
      </c>
      <c r="J36" s="146">
        <v>2.969579427022166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2020-09-25T08:06:13Z</dcterms:created>
  <dcterms:modified xsi:type="dcterms:W3CDTF">2020-09-28T08:07:44Z</dcterms:modified>
</cp:coreProperties>
</file>