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H41" i="24"/>
  <c r="G41" i="24"/>
  <c r="F41" i="24"/>
  <c r="E41" i="24"/>
  <c r="C41" i="24"/>
  <c r="I41" i="24" s="1"/>
  <c r="B41" i="24"/>
  <c r="D41" i="24" s="1"/>
  <c r="I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G24" i="24" s="1"/>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9" i="24" l="1"/>
  <c r="D19" i="24"/>
  <c r="J19" i="24"/>
  <c r="H19" i="24"/>
  <c r="K19" i="24"/>
  <c r="K22" i="24"/>
  <c r="J22" i="24"/>
  <c r="H22" i="24"/>
  <c r="F22" i="24"/>
  <c r="D22" i="24"/>
  <c r="F35" i="24"/>
  <c r="D35" i="24"/>
  <c r="J35" i="24"/>
  <c r="H35" i="24"/>
  <c r="K35" i="24"/>
  <c r="B45" i="24"/>
  <c r="B39" i="24"/>
  <c r="I8" i="24"/>
  <c r="M8" i="24"/>
  <c r="E8" i="24"/>
  <c r="L8" i="24"/>
  <c r="G8" i="24"/>
  <c r="G19" i="24"/>
  <c r="M19" i="24"/>
  <c r="E19" i="24"/>
  <c r="L19" i="24"/>
  <c r="I19" i="24"/>
  <c r="G29" i="24"/>
  <c r="M29" i="24"/>
  <c r="E29" i="24"/>
  <c r="L29" i="24"/>
  <c r="I29" i="24"/>
  <c r="G35" i="24"/>
  <c r="M35" i="24"/>
  <c r="E35" i="24"/>
  <c r="L35" i="24"/>
  <c r="I35" i="24"/>
  <c r="F9" i="24"/>
  <c r="D9" i="24"/>
  <c r="J9" i="24"/>
  <c r="H9" i="24"/>
  <c r="K9" i="24"/>
  <c r="K16" i="24"/>
  <c r="J16" i="24"/>
  <c r="H16" i="24"/>
  <c r="F16" i="24"/>
  <c r="D16" i="24"/>
  <c r="K26" i="24"/>
  <c r="J26" i="24"/>
  <c r="H26" i="24"/>
  <c r="F26" i="24"/>
  <c r="D26" i="24"/>
  <c r="K32" i="24"/>
  <c r="J32" i="24"/>
  <c r="H32" i="24"/>
  <c r="F32" i="24"/>
  <c r="D32" i="24"/>
  <c r="G7" i="24"/>
  <c r="M7" i="24"/>
  <c r="E7" i="24"/>
  <c r="L7" i="24"/>
  <c r="I7" i="24"/>
  <c r="G9" i="24"/>
  <c r="M9" i="24"/>
  <c r="E9" i="24"/>
  <c r="L9" i="24"/>
  <c r="I9" i="24"/>
  <c r="G23" i="24"/>
  <c r="M23" i="24"/>
  <c r="E23" i="24"/>
  <c r="L23" i="24"/>
  <c r="I23" i="24"/>
  <c r="I26" i="24"/>
  <c r="M26" i="24"/>
  <c r="E26" i="24"/>
  <c r="L26" i="24"/>
  <c r="G26" i="24"/>
  <c r="F7" i="24"/>
  <c r="D7" i="24"/>
  <c r="J7" i="24"/>
  <c r="H7" i="24"/>
  <c r="K7" i="24"/>
  <c r="C14" i="24"/>
  <c r="C6" i="24"/>
  <c r="I20" i="24"/>
  <c r="M20" i="24"/>
  <c r="E20" i="24"/>
  <c r="L20" i="24"/>
  <c r="G20" i="24"/>
  <c r="I30" i="24"/>
  <c r="M30" i="24"/>
  <c r="E30" i="24"/>
  <c r="L30" i="24"/>
  <c r="G30" i="24"/>
  <c r="I37" i="24"/>
  <c r="G37" i="24"/>
  <c r="L37" i="24"/>
  <c r="M37" i="24"/>
  <c r="E37" i="24"/>
  <c r="K8" i="24"/>
  <c r="J8" i="24"/>
  <c r="H8" i="24"/>
  <c r="F8" i="24"/>
  <c r="D8" i="24"/>
  <c r="F17" i="24"/>
  <c r="D17" i="24"/>
  <c r="J17" i="24"/>
  <c r="H17" i="24"/>
  <c r="K17" i="24"/>
  <c r="F23" i="24"/>
  <c r="D23" i="24"/>
  <c r="J23" i="24"/>
  <c r="H23" i="24"/>
  <c r="K23" i="24"/>
  <c r="F33" i="24"/>
  <c r="D33" i="24"/>
  <c r="J33" i="24"/>
  <c r="H33" i="24"/>
  <c r="K33" i="24"/>
  <c r="G17" i="24"/>
  <c r="M17" i="24"/>
  <c r="E17" i="24"/>
  <c r="L17" i="24"/>
  <c r="I17" i="24"/>
  <c r="G33" i="24"/>
  <c r="M33" i="24"/>
  <c r="E33" i="24"/>
  <c r="L33" i="24"/>
  <c r="I33" i="24"/>
  <c r="B14" i="24"/>
  <c r="B6" i="24"/>
  <c r="F27" i="24"/>
  <c r="D27" i="24"/>
  <c r="J27" i="24"/>
  <c r="H27" i="24"/>
  <c r="K27" i="24"/>
  <c r="K30" i="24"/>
  <c r="J30" i="24"/>
  <c r="H30" i="24"/>
  <c r="F30" i="24"/>
  <c r="D30" i="24"/>
  <c r="G21" i="24"/>
  <c r="M21" i="24"/>
  <c r="E21" i="24"/>
  <c r="L21" i="24"/>
  <c r="I21" i="24"/>
  <c r="G27" i="24"/>
  <c r="M27" i="24"/>
  <c r="E27" i="24"/>
  <c r="L27" i="24"/>
  <c r="I27" i="24"/>
  <c r="M38" i="24"/>
  <c r="E38" i="24"/>
  <c r="L38" i="24"/>
  <c r="G38" i="24"/>
  <c r="I38" i="24"/>
  <c r="K18" i="24"/>
  <c r="J18" i="24"/>
  <c r="H18" i="24"/>
  <c r="F18" i="24"/>
  <c r="D18" i="24"/>
  <c r="K24" i="24"/>
  <c r="J24" i="24"/>
  <c r="H24" i="24"/>
  <c r="F24" i="24"/>
  <c r="D24" i="24"/>
  <c r="K34" i="24"/>
  <c r="J34" i="24"/>
  <c r="H34" i="24"/>
  <c r="F34" i="24"/>
  <c r="D34" i="24"/>
  <c r="G15" i="24"/>
  <c r="M15" i="24"/>
  <c r="E15" i="24"/>
  <c r="L15" i="24"/>
  <c r="I15" i="24"/>
  <c r="I18" i="24"/>
  <c r="M18" i="24"/>
  <c r="E18" i="24"/>
  <c r="L18" i="24"/>
  <c r="G18" i="24"/>
  <c r="G31" i="24"/>
  <c r="M31" i="24"/>
  <c r="E31" i="24"/>
  <c r="L31" i="24"/>
  <c r="I31" i="24"/>
  <c r="I34" i="24"/>
  <c r="M34" i="24"/>
  <c r="E34" i="24"/>
  <c r="L34" i="24"/>
  <c r="G34" i="24"/>
  <c r="I22" i="24"/>
  <c r="M22" i="24"/>
  <c r="E22" i="24"/>
  <c r="L22" i="24"/>
  <c r="G22" i="24"/>
  <c r="I28" i="24"/>
  <c r="M28" i="24"/>
  <c r="E28" i="24"/>
  <c r="L28" i="24"/>
  <c r="G28" i="24"/>
  <c r="C45" i="24"/>
  <c r="C39" i="24"/>
  <c r="F15" i="24"/>
  <c r="D15" i="24"/>
  <c r="J15" i="24"/>
  <c r="H15" i="24"/>
  <c r="K15" i="24"/>
  <c r="F25" i="24"/>
  <c r="D25" i="24"/>
  <c r="J25" i="24"/>
  <c r="H25" i="24"/>
  <c r="K25" i="24"/>
  <c r="F31" i="24"/>
  <c r="D31" i="24"/>
  <c r="J31" i="24"/>
  <c r="H31" i="24"/>
  <c r="K31" i="24"/>
  <c r="G25" i="24"/>
  <c r="M25" i="24"/>
  <c r="E25" i="24"/>
  <c r="L25" i="24"/>
  <c r="I25" i="24"/>
  <c r="F21" i="24"/>
  <c r="D21" i="24"/>
  <c r="J21" i="24"/>
  <c r="H21" i="24"/>
  <c r="F29" i="24"/>
  <c r="D29" i="24"/>
  <c r="J29" i="24"/>
  <c r="H29" i="24"/>
  <c r="D38" i="24"/>
  <c r="K38" i="24"/>
  <c r="J38" i="24"/>
  <c r="H38" i="24"/>
  <c r="F38" i="24"/>
  <c r="K2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20" i="24"/>
  <c r="J20" i="24"/>
  <c r="H20" i="24"/>
  <c r="F20" i="24"/>
  <c r="D20" i="24"/>
  <c r="K28" i="24"/>
  <c r="J28" i="24"/>
  <c r="H28" i="24"/>
  <c r="F28" i="24"/>
  <c r="D28" i="24"/>
  <c r="H37" i="24"/>
  <c r="F37" i="24"/>
  <c r="D37" i="24"/>
  <c r="K37" i="24"/>
  <c r="J37" i="24"/>
  <c r="I16" i="24"/>
  <c r="M16" i="24"/>
  <c r="E16" i="24"/>
  <c r="L16" i="24"/>
  <c r="I24" i="24"/>
  <c r="M24" i="24"/>
  <c r="E24" i="24"/>
  <c r="L24" i="24"/>
  <c r="I32" i="24"/>
  <c r="M32" i="24"/>
  <c r="E32" i="24"/>
  <c r="L32" i="24"/>
  <c r="G16" i="24"/>
  <c r="K21" i="24"/>
  <c r="G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K41" i="24"/>
  <c r="G42" i="24"/>
  <c r="K43" i="24"/>
  <c r="G44" i="24"/>
  <c r="H40" i="24"/>
  <c r="L41" i="24"/>
  <c r="H42" i="24"/>
  <c r="L43" i="24"/>
  <c r="H44" i="24"/>
  <c r="J40" i="24"/>
  <c r="J42" i="24"/>
  <c r="J44" i="24"/>
  <c r="K40" i="24"/>
  <c r="K42" i="24"/>
  <c r="K44" i="24"/>
  <c r="L40" i="24"/>
  <c r="L42" i="24"/>
  <c r="L44" i="24"/>
  <c r="E40" i="24"/>
  <c r="E42" i="24"/>
  <c r="E44" i="24"/>
  <c r="K14" i="24" l="1"/>
  <c r="J14" i="24"/>
  <c r="H14" i="24"/>
  <c r="F14" i="24"/>
  <c r="D14" i="24"/>
  <c r="H45" i="24"/>
  <c r="F45" i="24"/>
  <c r="D45" i="24"/>
  <c r="K45" i="24"/>
  <c r="J45" i="24"/>
  <c r="I77" i="24"/>
  <c r="J77" i="24"/>
  <c r="K77" i="24"/>
  <c r="I6" i="24"/>
  <c r="M6" i="24"/>
  <c r="E6" i="24"/>
  <c r="L6" i="24"/>
  <c r="G6" i="24"/>
  <c r="I39" i="24"/>
  <c r="G39" i="24"/>
  <c r="L39" i="24"/>
  <c r="M39" i="24"/>
  <c r="E39" i="24"/>
  <c r="K6" i="24"/>
  <c r="J6" i="24"/>
  <c r="H6" i="24"/>
  <c r="F6" i="24"/>
  <c r="D6" i="24"/>
  <c r="I14" i="24"/>
  <c r="M14" i="24"/>
  <c r="E14" i="24"/>
  <c r="L14" i="24"/>
  <c r="G14" i="24"/>
  <c r="I45" i="24"/>
  <c r="G45" i="24"/>
  <c r="L45" i="24"/>
  <c r="M45" i="24"/>
  <c r="E45" i="24"/>
  <c r="H39" i="24"/>
  <c r="F39" i="24"/>
  <c r="D39" i="24"/>
  <c r="K39" i="24"/>
  <c r="J39" i="24"/>
  <c r="K79" i="24" l="1"/>
  <c r="K78" i="24"/>
  <c r="J79" i="24"/>
  <c r="J78" i="24"/>
  <c r="I78" i="24"/>
  <c r="I79" i="24"/>
  <c r="I83" i="24" l="1"/>
  <c r="I82" i="24"/>
  <c r="I81" i="24"/>
</calcChain>
</file>

<file path=xl/sharedStrings.xml><?xml version="1.0" encoding="utf-8"?>
<sst xmlns="http://schemas.openxmlformats.org/spreadsheetml/2006/main" count="1665" uniqueCount="520">
  <si>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</si>
  <si>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</si>
  <si>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</si>
  <si>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</si>
  <si>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</si>
  <si>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</si>
  <si>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</si>
  <si>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</si>
  <si>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</si>
  <si>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</si>
  <si>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</si>
  <si>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</si>
  <si>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</si>
  <si>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Bielefeld, Stadt (05711)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</si>
  <si>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</si>
  <si>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</si>
  <si>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</si>
  <si>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</si>
  <si>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</si>
  <si>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</si>
  <si>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</si>
  <si>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</si>
  <si>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</si>
  <si>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</si>
  <si>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</si>
  <si>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</si>
  <si>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</si>
  <si>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</si>
  <si>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</si>
  <si>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</si>
  <si>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</si>
  <si>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</si>
  <si>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</si>
  <si>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</si>
  <si>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</si>
  <si>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</si>
  <si>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</si>
  <si>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</si>
  <si>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</si>
  <si>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</si>
  <si>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</si>
  <si>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</si>
  <si>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</si>
  <si>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</si>
  <si>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</si>
  <si>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</si>
  <si>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</si>
  <si>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</si>
  <si>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</si>
  <si>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</si>
  <si>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</si>
  <si>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</si>
  <si>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</si>
  <si>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</si>
  <si>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</si>
  <si>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</si>
  <si>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</si>
  <si>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</si>
  <si>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</si>
  <si>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</si>
  <si>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</si>
  <si>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</si>
  <si>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</si>
  <si>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</si>
  <si>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</si>
  <si>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</si>
  <si>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</si>
  <si>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</si>
  <si>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</si>
  <si>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</si>
  <si>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</si>
  <si>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</si>
  <si>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</si>
  <si>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</si>
  <si>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</si>
  <si>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</si>
  <si>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</si>
  <si>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</si>
  <si>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</si>
  <si>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</si>
  <si>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</si>
  <si>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</si>
  <si>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</si>
  <si>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</si>
  <si>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</si>
  <si>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</si>
  <si>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</si>
  <si>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</si>
  <si>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</si>
  <si>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</si>
  <si>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</si>
  <si>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</si>
  <si>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Bielefeld, Stadt (05711);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</si>
  <si>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</si>
  <si>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</si>
  <si>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</si>
  <si>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</si>
  <si>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</si>
  <si>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</si>
  <si>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</si>
  <si>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</si>
  <si>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</si>
  <si>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</si>
  <si>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</si>
  <si>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</si>
  <si>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</si>
  <si>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</si>
  <si>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</si>
  <si>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</si>
  <si>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</si>
  <si>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</si>
  <si>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</si>
  <si>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</si>
  <si>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</si>
  <si>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</si>
  <si>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</si>
  <si>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</si>
  <si>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</si>
  <si>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</si>
  <si>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</si>
  <si>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</si>
  <si>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</si>
  <si>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</si>
  <si>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</si>
  <si>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</si>
  <si>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</si>
  <si>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</si>
  <si>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</si>
  <si>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</si>
  <si>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</si>
  <si>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</si>
  <si>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</si>
  <si>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</si>
  <si>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</si>
  <si>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</si>
  <si>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</si>
  <si>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</si>
  <si>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</si>
  <si>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</si>
  <si>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</si>
  <si>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</si>
  <si>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</si>
  <si>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</si>
  <si>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</si>
  <si>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</si>
  <si>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</si>
  <si>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</si>
  <si>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</si>
  <si>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</si>
  <si>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</si>
  <si>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</si>
  <si>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</si>
  <si>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</si>
  <si>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</si>
  <si>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</si>
  <si>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</si>
  <si>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</si>
  <si>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</si>
  <si>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</si>
  <si>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</si>
  <si>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</si>
  <si>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</si>
  <si>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</si>
  <si>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</si>
  <si>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</si>
  <si>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</si>
  <si>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</si>
  <si>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</si>
  <si>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</si>
  <si>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</si>
  <si>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</si>
  <si>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</si>
  <si>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</si>
  <si>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</si>
  <si>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</si>
  <si>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</si>
  <si>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</si>
  <si>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</si>
  <si>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</si>
  <si>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</si>
  <si>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</si>
  <si>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</si>
  <si>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</si>
  <si>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Bielefeld, Stadt (05711)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</si>
  <si>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</si>
  <si>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</si>
  <si>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</si>
  <si>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</si>
  <si>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</si>
  <si>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</si>
  <si>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</si>
  <si>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</si>
  <si>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</si>
  <si>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</si>
  <si>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</si>
  <si>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</si>
  <si>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</si>
  <si>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</si>
  <si>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</si>
  <si>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</si>
  <si>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</si>
  <si>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</si>
  <si>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</si>
  <si>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</si>
  <si>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</si>
  <si>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</si>
  <si>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</si>
  <si>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</si>
  <si>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</si>
  <si>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</si>
  <si>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</si>
  <si>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</si>
  <si>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</si>
  <si>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</si>
  <si>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</si>
  <si>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</si>
  <si>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</si>
  <si>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</si>
  <si>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</si>
  <si>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</si>
  <si>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</si>
  <si>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</si>
  <si>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</si>
  <si>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</si>
  <si>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</si>
  <si>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</si>
  <si>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</si>
  <si>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</si>
  <si>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</si>
  <si>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</si>
  <si>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</si>
  <si>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</si>
  <si>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</si>
  <si>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</si>
  <si>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</si>
  <si>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</si>
  <si>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</si>
  <si>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</si>
  <si>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</si>
  <si>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</si>
  <si>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</si>
  <si>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</si>
  <si>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</si>
  <si>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</si>
  <si>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</si>
  <si>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</si>
  <si>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</si>
  <si>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</si>
  <si>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</si>
  <si>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</si>
  <si>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</si>
  <si>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</si>
  <si>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</si>
  <si>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</si>
  <si>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</si>
  <si>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</si>
  <si>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</si>
  <si>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</si>
  <si>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</si>
  <si>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</si>
  <si>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</si>
  <si>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</si>
  <si>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</si>
  <si>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</si>
  <si>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</si>
  <si>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</si>
  <si>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</si>
  <si>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</si>
  <si>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</si>
  <si>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</si>
  <si>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</si>
  <si>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</si>
  <si>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</si>
  <si>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</si>
  <si>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</si>
  <si>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</si>
  <si>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</si>
  <si>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</si>
  <si>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</si>
  <si>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</si>
  <si>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</si>
  <si>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</si>
  <si>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</si>
  <si>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</si>
  <si>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</si>
  <si>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</si>
  <si>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</si>
  <si>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</si>
  <si>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</si>
  <si>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</si>
  <si>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</si>
  <si>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</si>
  <si>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</si>
  <si>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</si>
  <si>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</si>
  <si>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</si>
  <si>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</si>
  <si>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</si>
  <si>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</si>
  <si>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</si>
  <si>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</si>
  <si>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</si>
  <si>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</si>
  <si>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</si>
  <si>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</si>
  <si>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</si>
  <si>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</si>
  <si>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</si>
  <si>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</si>
  <si>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</si>
  <si>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</si>
  <si>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</si>
  <si>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</si>
  <si>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</si>
  <si>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</si>
  <si>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</si>
  <si>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</si>
  <si>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</si>
  <si>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</si>
  <si>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</si>
  <si>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</si>
  <si>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</si>
  <si>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</si>
  <si>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</si>
  <si>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</si>
  <si>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</si>
  <si>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</si>
  <si>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</si>
  <si>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</si>
  <si>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</si>
  <si>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</si>
  <si>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</si>
  <si>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</si>
  <si>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</si>
  <si>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</si>
  <si>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</si>
  <si>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</si>
  <si>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</si>
  <si>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</si>
  <si>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</si>
  <si>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</si>
  <si>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</si>
  <si>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</si>
  <si>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</si>
  <si>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</si>
  <si>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</si>
  <si>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</si>
  <si>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</si>
  <si>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</si>
  <si>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</si>
  <si>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</si>
  <si>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</si>
  <si>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</si>
  <si>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</si>
  <si>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</si>
  <si>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</si>
  <si>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</si>
  <si>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</si>
  <si>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</si>
  <si>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</si>
  <si>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</si>
  <si>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</si>
  <si>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</si>
  <si>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</si>
  <si>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</si>
  <si>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</si>
  <si>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</si>
  <si>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</si>
  <si>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</si>
  <si>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</si>
  <si>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</si>
  <si>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</si>
  <si>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</si>
  <si>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Bielefeld, Stadt (05711);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</si>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</sst>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{A180D399-513B-4DE5-BF3B-D46471EF4CD6}</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9B67-457B-B2A7-8590629DA0CD}"/>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{5BE5EC4A-19ED-4C66-BDCC-3D31A213F5AF}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B67-457B-B2A7-8590629DA0C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{18812F19-ACE7-45FE-B617-39AEBEBDE055}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B67-457B-B2A7-8590629DA0C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{9ADC934B-2AA4-467D-9F8E-30ACA50EFF68}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B67-457B-B2A7-8590629DA0C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1.6140591208610007</c:v>
                </c:pt>
                <c:pt idx="1">
                  <c:v>1.3225681822425275</c:v>
                </c:pt>
                <c:pt idx="2">
                  <c:v>1.1186464311118853</c:v>
                </c:pt>
                <c:pt idx="3">
                  <c:v>1.0875687030768</c:v>
                </c:pt>
              </c:numCache>
            </c:numRef>
          </c:val>
          <c:extLst>
            <c:ext xmlns:c16="http://schemas.microsoft.com/office/drawing/2014/chart" uri="{C3380CC4-5D6E-409C-BE32-E72D297353CC}">
              <c16:uniqueId val="{00000004-9B67-457B-B2A7-8590629DA0C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{B217F2BA-3BA9-4A5E-8F0D-719D5919CEE9}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B67-457B-B2A7-8590629DA0C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{5C1A34DE-4E75-4E1C-A23B-F814794D83E7}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B67-457B-B2A7-8590629DA0C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{25A4C414-19CE-4851-B876-7BE15757CF21}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B67-457B-B2A7-8590629DA0C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{1DEA9C73-1A00-4CF9-814A-5DDBF96EB77B}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B67-457B-B2A7-8590629DA0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B67-457B-B2A7-8590629DA0C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B67-457B-B2A7-8590629DA0C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{F6E15908-AEF2-44EB-AF2C-0DB316A33711}</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B263-4AC8-AF29-C9F8A64F54D6}"/>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{E2274350-9C53-44BB-B01A-BF2C50446CDD}</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B263-4AC8-AF29-C9F8A64F54D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{894CCED6-0832-47AB-ADD3-8860AE43BEF6}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263-4AC8-AF29-C9F8A64F54D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{A33746E7-0541-472D-A728-13962F8AA640}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263-4AC8-AF29-C9F8A64F54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-4.1752402781757088</c:v>
                </c:pt>
                <c:pt idx="1">
                  <c:v>-3.156552267354261</c:v>
                </c:pt>
                <c:pt idx="2">
                  <c:v>-2.7637010795899166</c:v>
                </c:pt>
                <c:pt idx="3">
                  <c:v>-2.8655893304673015</c:v>
                </c:pt>
              </c:numCache>
            </c:numRef>
          </c:val>
          <c:extLst>
            <c:ext xmlns:c16="http://schemas.microsoft.com/office/drawing/2014/chart" uri="{C3380CC4-5D6E-409C-BE32-E72D297353CC}">
              <c16:uniqueId val="{00000004-B263-4AC8-AF29-C9F8A64F54D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{6878A05B-30DB-4D65-9F88-B28D69BFAA67}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263-4AC8-AF29-C9F8A64F54D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{C4CBBAEC-E2AF-4F7B-9159-024E31992F6A}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263-4AC8-AF29-C9F8A64F54D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{A7F5E100-AF40-4BBD-B6DF-21FAE36D855B}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263-4AC8-AF29-C9F8A64F54D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{E406C3DC-1C4B-4D4A-9572-3D36E20F9BCC}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263-4AC8-AF29-C9F8A64F54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263-4AC8-AF29-C9F8A64F54D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263-4AC8-AF29-C9F8A64F54D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{96033F65-AF8C-4173-BA83-836EA5A21ACE}</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FE76-447E-A45C-C3754C99A08C}"/>
                </c:ext>
              </c:extLst>
            </c:dLbl>
            <c:dLbl>
              <c:idx val="1"/>
              <c:tx>
                <c:strRef>
                  <c:f>Daten_Diagramme!$D$15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{3A705ED1-B792-4E22-B8A5-13E4EFE9538D}</c15:txfldGUID>
                      <c15:f>Daten_Diagramme!$D$15</c15:f>
                      <c15:dlblFieldTableCache>
                        <c:ptCount val="1"/>
                        <c:pt idx="0">
                          <c:v>10.3</c:v>
                        </c:pt>
                      </c15:dlblFieldTableCache>
                    </c15:dlblFTEntry>
                  </c15:dlblFieldTable>
                  <c15:showDataLabelsRange val="0"/>
                </c:ext>
                <c:ext xmlns:c16="http://schemas.microsoft.com/office/drawing/2014/chart" uri="{C3380CC4-5D6E-409C-BE32-E72D297353CC}">
                  <c16:uniqueId val="{00000001-FE76-447E-A45C-C3754C99A08C}"/>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{CB94D743-F1B5-4F0B-9532-B7AD6085C695}</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FE76-447E-A45C-C3754C99A08C}"/>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{695278E9-0EFF-4D34-9E38-08AF5D8E9AFC}</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FE76-447E-A45C-C3754C99A08C}"/>
                </c:ext>
              </c:extLst>
            </c:dLbl>
            <c:dLbl>
              <c:idx val="4"/>
              <c:tx>
                <c:strRef>
                  <c:f>Daten_Diagramme!$D$18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{F6B501F9-283F-4B64-94B5-E04828B22422}</c15:txfldGUID>
                      <c15:f>Daten_Diagramme!$D$18</c15:f>
                      <c15:dlblFieldTableCache>
                        <c:ptCount val="1"/>
                        <c:pt idx="0">
                          <c:v>2.3</c:v>
                        </c:pt>
                      </c15:dlblFieldTableCache>
                    </c15:dlblFTEntry>
                  </c15:dlblFieldTable>
                  <c15:showDataLabelsRange val="0"/>
                </c:ext>
                <c:ext xmlns:c16="http://schemas.microsoft.com/office/drawing/2014/chart" uri="{C3380CC4-5D6E-409C-BE32-E72D297353CC}">
                  <c16:uniqueId val="{00000004-FE76-447E-A45C-C3754C99A08C}"/>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{6E701CFC-3B29-4ABF-A199-81B1B169FD07}</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FE76-447E-A45C-C3754C99A08C}"/>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{2A1F09F0-1F32-48A6-A886-3F3F7F78CB6F}</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FE76-447E-A45C-C3754C99A08C}"/>
                </c:ext>
              </c:extLst>
            </c:dLbl>
            <c:dLbl>
              <c:idx val="7"/>
              <c:tx>
                <c:strRef>
                  <c:f>Daten_Diagramme!$D$21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{8E7876A7-1D23-47A6-8359-66B1AA484F95}</c15:txfldGUID>
                      <c15:f>Daten_Diagramme!$D$21</c15:f>
                      <c15:dlblFieldTableCache>
                        <c:ptCount val="1"/>
                        <c:pt idx="0">
                          <c:v>3.9</c:v>
                        </c:pt>
                      </c15:dlblFieldTableCache>
                    </c15:dlblFTEntry>
                  </c15:dlblFieldTable>
                  <c15:showDataLabelsRange val="0"/>
                </c:ext>
                <c:ext xmlns:c16="http://schemas.microsoft.com/office/drawing/2014/chart" uri="{C3380CC4-5D6E-409C-BE32-E72D297353CC}">
                  <c16:uniqueId val="{00000007-FE76-447E-A45C-C3754C99A08C}"/>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{E6F59156-7AFE-4203-8128-DC75A05CC695}</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FE76-447E-A45C-C3754C99A08C}"/>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{2D2E0CEB-BFBD-46F7-B1E0-23A734A3E151}</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FE76-447E-A45C-C3754C99A08C}"/>
                </c:ext>
              </c:extLst>
            </c:dLbl>
            <c:dLbl>
              <c:idx val="10"/>
              <c:tx>
                <c:strRef>
                  <c:f>Daten_Diagramme!$D$24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{C05131A6-1F15-499D-8BD7-0167D520B328}</c15:txfldGUID>
                      <c15:f>Daten_Diagramme!$D$24</c15:f>
                      <c15:dlblFieldTableCache>
                        <c:ptCount val="1"/>
                        <c:pt idx="0">
                          <c:v>0.0</c:v>
                        </c:pt>
                      </c15:dlblFieldTableCache>
                    </c15:dlblFTEntry>
                  </c15:dlblFieldTable>
                  <c15:showDataLabelsRange val="0"/>
                </c:ext>
                <c:ext xmlns:c16="http://schemas.microsoft.com/office/drawing/2014/chart" uri="{C3380CC4-5D6E-409C-BE32-E72D297353CC}">
                  <c16:uniqueId val="{0000000A-FE76-447E-A45C-C3754C99A08C}"/>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{4E909F16-DA66-4F39-A9C5-9A3F7E4BF284}</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FE76-447E-A45C-C3754C99A08C}"/>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{6BC27C7D-E727-47D9-BD34-C5BB0881BC71}</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FE76-447E-A45C-C3754C99A08C}"/>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{5D0A9D72-33B3-4849-8BE2-0339FB49D7E9}</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FE76-447E-A45C-C3754C99A08C}"/>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{6CFEA4B6-6AE2-4547-974A-8C111B34ED19}</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FE76-447E-A45C-C3754C99A08C}"/>
                </c:ext>
              </c:extLst>
            </c:dLbl>
            <c:dLbl>
              <c:idx val="15"/>
              <c:tx>
                <c:strRef>
                  <c:f>Daten_Diagramme!$D$29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{9C4F5472-4C1B-4E1C-9D1C-F58D899686BA}</c15:txfldGUID>
                      <c15:f>Daten_Diagramme!$D$29</c15:f>
                      <c15:dlblFieldTableCache>
                        <c:ptCount val="1"/>
                        <c:pt idx="0">
                          <c:v>-0.5</c:v>
                        </c:pt>
                      </c15:dlblFieldTableCache>
                    </c15:dlblFTEntry>
                  </c15:dlblFieldTable>
                  <c15:showDataLabelsRange val="0"/>
                </c:ext>
                <c:ext xmlns:c16="http://schemas.microsoft.com/office/drawing/2014/chart" uri="{C3380CC4-5D6E-409C-BE32-E72D297353CC}">
                  <c16:uniqueId val="{0000000F-FE76-447E-A45C-C3754C99A08C}"/>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{26B1ED8B-A5B2-4C4A-9B42-4914796A0928}</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FE76-447E-A45C-C3754C99A08C}"/>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{65219E9C-FD48-420F-8FB8-5BF9C9348C08}</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FE76-447E-A45C-C3754C99A08C}"/>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{F854467E-3453-4F94-81F1-32FCA1CC6D1E}</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FE76-447E-A45C-C3754C99A08C}"/>
                </c:ext>
              </c:extLst>
            </c:dLbl>
            <c:dLbl>
              <c:idx val="19"/>
              <c:tx>
                <c:strRef>
                  <c:f>Daten_Diagramme!$D$33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{7E5035E8-D0C4-4F7D-A1CC-E62C8F7A060C}</c15:txfldGUID>
                      <c15:f>Daten_Diagramme!$D$33</c15:f>
                      <c15:dlblFieldTableCache>
                        <c:ptCount val="1"/>
                        <c:pt idx="0">
                          <c:v>2.1</c:v>
                        </c:pt>
                      </c15:dlblFieldTableCache>
                    </c15:dlblFTEntry>
                  </c15:dlblFieldTable>
                  <c15:showDataLabelsRange val="0"/>
                </c:ext>
                <c:ext xmlns:c16="http://schemas.microsoft.com/office/drawing/2014/chart" uri="{C3380CC4-5D6E-409C-BE32-E72D297353CC}">
                  <c16:uniqueId val="{00000013-FE76-447E-A45C-C3754C99A08C}"/>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{4280ABD9-C2FE-4D68-9F83-D9FF50BAAB89}</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FE76-447E-A45C-C3754C99A08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{E2C7F387-00C6-4701-A497-47379BDE433C}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E76-447E-A45C-C3754C99A08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{4396E3EF-6461-4387-8F77-19377AE5507B}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E76-447E-A45C-C3754C99A08C}"/>
                </c:ext>
              </c:extLst>
            </c:dLbl>
            <c:dLbl>
              <c:idx val="23"/>
              <c:tx>
                <c:strRef>
                  <c:f>Daten_Diagramme!$D$37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{21621451-D8B9-4B08-9CA4-84DF68935F23}</c15:txfldGUID>
                      <c15:f>Daten_Diagramme!$D$37</c15:f>
                      <c15:dlblFieldTableCache>
                        <c:ptCount val="1"/>
                        <c:pt idx="0">
                          <c:v>10.3</c:v>
                        </c:pt>
                      </c15:dlblFieldTableCache>
                    </c15:dlblFTEntry>
                  </c15:dlblFieldTable>
                  <c15:showDataLabelsRange val="0"/>
                </c:ext>
                <c:ext xmlns:c16="http://schemas.microsoft.com/office/drawing/2014/chart" uri="{C3380CC4-5D6E-409C-BE32-E72D297353CC}">
                  <c16:uniqueId val="{00000017-FE76-447E-A45C-C3754C99A08C}"/>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{2C2D6B18-0E25-431C-9964-8BB277C1169D}</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FE76-447E-A45C-C3754C99A08C}"/>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{1463CB4B-514B-4A98-ABF4-F712B9C63297}</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FE76-447E-A45C-C3754C99A08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{A120F398-D3BC-4036-96ED-D9F66CA61972}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E76-447E-A45C-C3754C99A08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{6BA7092C-0139-45C8-81DA-9F8F17BB3AB1}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E76-447E-A45C-C3754C99A08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{3F1B8C4D-6F90-4FDA-950A-7BD42BD12910}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E76-447E-A45C-C3754C99A08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{8571C9B0-F8E4-49CB-9EB1-74FC3068C65F}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E76-447E-A45C-C3754C99A08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{5F03947C-6095-4BC7-917B-A2F7E50B5EE5}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E76-447E-A45C-C3754C99A08C}"/>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{EA477424-7725-47E1-8E8B-482F4B96A966}</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FE76-447E-A45C-C3754C99A0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1.6140591208610007</c:v>
                </c:pt>
                <c:pt idx="1">
                  <c:v>10.344827586206897</c:v>
                </c:pt>
                <c:pt idx="2">
                  <c:v>2.8467153284671531</c:v>
                </c:pt>
                <c:pt idx="3">
                  <c:v>0.49456754546516607</c:v>
                </c:pt>
                <c:pt idx="4">
                  <c:v>2.2867194371152153</c:v>
                </c:pt>
                <c:pt idx="5">
                  <c:v>-6.1308319538961438E-2</c:v>
                </c:pt>
                <c:pt idx="6">
                  <c:v>0.19006244909041542</c:v>
                </c:pt>
                <c:pt idx="7">
                  <c:v>3.8869257950530036</c:v>
                </c:pt>
                <c:pt idx="8">
                  <c:v>-0.13967071570660686</c:v>
                </c:pt>
                <c:pt idx="9">
                  <c:v>1.4948392454620951</c:v>
                </c:pt>
                <c:pt idx="10">
                  <c:v>-2.3441162681669011E-2</c:v>
                </c:pt>
                <c:pt idx="11">
                  <c:v>6.416666666666667</c:v>
                </c:pt>
                <c:pt idx="12">
                  <c:v>-1.6095990635059994</c:v>
                </c:pt>
                <c:pt idx="13">
                  <c:v>2.624406984960129</c:v>
                </c:pt>
                <c:pt idx="14">
                  <c:v>-1.9208456877658888</c:v>
                </c:pt>
                <c:pt idx="15">
                  <c:v>-0.48293089092422981</c:v>
                </c:pt>
                <c:pt idx="16">
                  <c:v>2.9353911333030718</c:v>
                </c:pt>
                <c:pt idx="17">
                  <c:v>2.2811551859759525</c:v>
                </c:pt>
                <c:pt idx="18">
                  <c:v>4.6760136415308828</c:v>
                </c:pt>
                <c:pt idx="19">
                  <c:v>2.104575819980913</c:v>
                </c:pt>
                <c:pt idx="20">
                  <c:v>3.0971216966840598</c:v>
                </c:pt>
                <c:pt idx="21">
                  <c:v>0</c:v>
                </c:pt>
                <c:pt idx="23">
                  <c:v>10.344827586206897</c:v>
                </c:pt>
                <c:pt idx="24">
                  <c:v>1.2025184256855548</c:v>
                </c:pt>
                <c:pt idx="25">
                  <c:v>1.7110220149885851</c:v>
                </c:pt>
              </c:numCache>
            </c:numRef>
          </c:val>
          <c:extLst>
            <c:ext xmlns:c16="http://schemas.microsoft.com/office/drawing/2014/chart" uri="{C3380CC4-5D6E-409C-BE32-E72D297353CC}">
              <c16:uniqueId val="{00000020-FE76-447E-A45C-C3754C99A08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{3A166011-1E67-4A07-BF21-C9C9C111C90C}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E76-447E-A45C-C3754C99A08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{46CD9DE7-E888-4E3B-8C91-3EFD124961B5}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E76-447E-A45C-C3754C99A08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{42401D0A-9BCF-4EB1-9E94-AE806AB98229}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E76-447E-A45C-C3754C99A08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{901B8575-9F2B-44B9-859C-D3C682F49B19}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E76-447E-A45C-C3754C99A08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{589B4D32-AC4A-466E-9685-8B063555CA2B}</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E76-447E-A45C-C3754C99A08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{D47CC415-49DD-4F8E-9FD6-4E57E1DC95D7}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E76-447E-A45C-C3754C99A08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{63D54193-ABF9-4844-BAC3-EDA1B9251CE6}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E76-447E-A45C-C3754C99A08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{47464D82-A997-4987-A704-3EF3C3C70565}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E76-447E-A45C-C3754C99A08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{2390227D-E241-4677-A503-4FE107EA7A17}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E76-447E-A45C-C3754C99A08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{4B1DCC54-39BC-414D-ACAE-201C17633D8B}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E76-447E-A45C-C3754C99A08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{079E049F-9479-42C9-A70E-F16EF3737A00}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E76-447E-A45C-C3754C99A08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{DA09817A-FB6C-4E61-BF3E-D2FFB4689E47}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E76-447E-A45C-C3754C99A08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{76639F56-4ED3-49D3-AFC0-A0503EC8BF5C}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E76-447E-A45C-C3754C99A08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{DF510C09-8B86-4740-BA65-5E3CAD2516BB}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E76-447E-A45C-C3754C99A08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{AD431A1A-4407-454D-9229-A9D142E2EDCA}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E76-447E-A45C-C3754C99A08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{453820A2-4E2E-431E-AB09-0F90E9ACA102}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E76-447E-A45C-C3754C99A08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{35A362FC-53B3-4DED-A4EB-F5E5A6FC86BF}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E76-447E-A45C-C3754C99A08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{4C475B66-9B82-4DC6-AFA3-7A34FE70F0BE}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E76-447E-A45C-C3754C99A08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{5AE6B18A-58DD-41DB-8BD5-B98EE8CB2569}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E76-447E-A45C-C3754C99A08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{C4559A40-B532-4232-8F36-0277812BB8BF}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E76-447E-A45C-C3754C99A08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{CD2727C0-20F5-4443-A58A-EB312D006570}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E76-447E-A45C-C3754C99A08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{5295062A-BB37-485C-AA8D-4DEF5CAB2FBC}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E76-447E-A45C-C3754C99A08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{F5621F8D-D19A-4238-99D2-80EC6FE99BE6}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E76-447E-A45C-C3754C99A08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{E449553B-CD75-4659-B722-31660E324551}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E76-447E-A45C-C3754C99A08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{C80955BC-3190-4A13-8B51-95F98E50A803}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E76-447E-A45C-C3754C99A08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{B4BB19C2-C654-4DC3-AE83-3C92377EC7ED}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E76-447E-A45C-C3754C99A08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{A242EE5F-42D5-495A-8917-692721D6AC84}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E76-447E-A45C-C3754C99A08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{5C1FE257-D7A7-4BA8-8D63-DBC6BDC2DD3B}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E76-447E-A45C-C3754C99A08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{3224A879-DA20-4527-89C1-14B995F3843D}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E76-447E-A45C-C3754C99A08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{F921B2B0-FF27-42E3-A29C-4F4994CDBAAA}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E76-447E-A45C-C3754C99A08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{8F6A2D7C-DF41-4E07-A52B-B994BFD4DFC6}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E76-447E-A45C-C3754C99A08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{32ADF84B-ECCB-4D16-8E27-062118E2CE5B}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E76-447E-A45C-C3754C99A0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E76-447E-A45C-C3754C99A08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E76-447E-A45C-C3754C99A08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{7E6314E7-3EAC-467A-B7D5-E3052270FB5D}</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965B-450C-BE79-4899A131BD08}"/>
                </c:ext>
              </c:extLst>
            </c:dLbl>
            <c:dLbl>
              <c:idx val="1"/>
              <c:tx>
                <c:strRef>
                  <c:f>Daten_Diagramme!$E$15</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{4218DF47-38CE-4BDA-9509-86FF7C178D40}</c15:txfldGUID>
                      <c15:f>Daten_Diagramme!$E$15</c15:f>
                      <c15:dlblFieldTableCache>
                        <c:ptCount val="1"/>
                        <c:pt idx="0">
                          <c:v>9.2</c:v>
                        </c:pt>
                      </c15:dlblFieldTableCache>
                    </c15:dlblFTEntry>
                  </c15:dlblFieldTable>
                  <c15:showDataLabelsRange val="0"/>
                </c:ext>
                <c:ext xmlns:c16="http://schemas.microsoft.com/office/drawing/2014/chart" uri="{C3380CC4-5D6E-409C-BE32-E72D297353CC}">
                  <c16:uniqueId val="{00000001-965B-450C-BE79-4899A131BD08}"/>
                </c:ext>
              </c:extLst>
            </c:dLbl>
            <c:dLbl>
              <c:idx val="2"/>
              <c:tx>
                <c:strRef>
                  <c:f>Daten_Diagramme!$E$16</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{0BD52D03-7B66-4D33-9DCE-FE9C47083590}</c15:txfldGUID>
                      <c15:f>Daten_Diagramme!$E$16</c15:f>
                      <c15:dlblFieldTableCache>
                        <c:ptCount val="1"/>
                        <c:pt idx="0">
                          <c:v>13.2</c:v>
                        </c:pt>
                      </c15:dlblFieldTableCache>
                    </c15:dlblFTEntry>
                  </c15:dlblFieldTable>
                  <c15:showDataLabelsRange val="0"/>
                </c:ext>
                <c:ext xmlns:c16="http://schemas.microsoft.com/office/drawing/2014/chart" uri="{C3380CC4-5D6E-409C-BE32-E72D297353CC}">
                  <c16:uniqueId val="{00000002-965B-450C-BE79-4899A131BD08}"/>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{A7E4BAED-1EDE-417C-B482-B76FADF7FD9D}</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965B-450C-BE79-4899A131BD08}"/>
                </c:ext>
              </c:extLst>
            </c:dLbl>
            <c:dLbl>
              <c:idx val="4"/>
              <c:tx>
                <c:strRef>
                  <c:f>Daten_Diagramme!$E$18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{DFFB4776-825D-451A-9F6D-2E376B953BDD}</c15:txfldGUID>
                      <c15:f>Daten_Diagramme!$E$18</c15:f>
                      <c15:dlblFieldTableCache>
                        <c:ptCount val="1"/>
                        <c:pt idx="0">
                          <c:v>-7.8</c:v>
                        </c:pt>
                      </c15:dlblFieldTableCache>
                    </c15:dlblFTEntry>
                  </c15:dlblFieldTable>
                  <c15:showDataLabelsRange val="0"/>
                </c:ext>
                <c:ext xmlns:c16="http://schemas.microsoft.com/office/drawing/2014/chart" uri="{C3380CC4-5D6E-409C-BE32-E72D297353CC}">
                  <c16:uniqueId val="{00000004-965B-450C-BE79-4899A131BD08}"/>
                </c:ext>
              </c:extLst>
            </c:dLbl>
            <c:dLbl>
              <c:idx val="5"/>
              <c:tx>
                <c:strRef>
                  <c:f>Daten_Diagramme!$E$19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{82052B6E-9B0D-4750-94D7-C2E6F0B06C5D}</c15:txfldGUID>
                      <c15:f>Daten_Diagramme!$E$19</c15:f>
                      <c15:dlblFieldTableCache>
                        <c:ptCount val="1"/>
                        <c:pt idx="0">
                          <c:v>-4.5</c:v>
                        </c:pt>
                      </c15:dlblFieldTableCache>
                    </c15:dlblFTEntry>
                  </c15:dlblFieldTable>
                  <c15:showDataLabelsRange val="0"/>
                </c:ext>
                <c:ext xmlns:c16="http://schemas.microsoft.com/office/drawing/2014/chart" uri="{C3380CC4-5D6E-409C-BE32-E72D297353CC}">
                  <c16:uniqueId val="{00000005-965B-450C-BE79-4899A131BD08}"/>
                </c:ext>
              </c:extLst>
            </c:dLbl>
            <c:dLbl>
              <c:idx val="6"/>
              <c:tx>
                <c:strRef>
                  <c:f>Daten_Diagramme!$E$20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{606F9E71-CE29-49F3-B9F8-379DC5546A99}</c15:txfldGUID>
                      <c15:f>Daten_Diagramme!$E$20</c15:f>
                      <c15:dlblFieldTableCache>
                        <c:ptCount val="1"/>
                        <c:pt idx="0">
                          <c:v>-4.2</c:v>
                        </c:pt>
                      </c15:dlblFieldTableCache>
                    </c15:dlblFTEntry>
                  </c15:dlblFieldTable>
                  <c15:showDataLabelsRange val="0"/>
                </c:ext>
                <c:ext xmlns:c16="http://schemas.microsoft.com/office/drawing/2014/chart" uri="{C3380CC4-5D6E-409C-BE32-E72D297353CC}">
                  <c16:uniqueId val="{00000006-965B-450C-BE79-4899A131BD08}"/>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{09B4B683-0352-40B8-888F-63223D4C0FB8}</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965B-450C-BE79-4899A131BD08}"/>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{7CBE22EB-3998-4D86-BBDF-2243449912F4}</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965B-450C-BE79-4899A131BD08}"/>
                </c:ext>
              </c:extLst>
            </c:dLbl>
            <c:dLbl>
              <c:idx val="9"/>
              <c:tx>
                <c:strRef>
                  <c:f>Daten_Diagramme!$E$23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{7FBDF840-B912-4F76-87E3-531231366665}</c15:txfldGUID>
                      <c15:f>Daten_Diagramme!$E$23</c15:f>
                      <c15:dlblFieldTableCache>
                        <c:ptCount val="1"/>
                        <c:pt idx="0">
                          <c:v>-3.0</c:v>
                        </c:pt>
                      </c15:dlblFieldTableCache>
                    </c15:dlblFTEntry>
                  </c15:dlblFieldTable>
                  <c15:showDataLabelsRange val="0"/>
                </c:ext>
                <c:ext xmlns:c16="http://schemas.microsoft.com/office/drawing/2014/chart" uri="{C3380CC4-5D6E-409C-BE32-E72D297353CC}">
                  <c16:uniqueId val="{00000009-965B-450C-BE79-4899A131BD08}"/>
                </c:ext>
              </c:extLst>
            </c:dLbl>
            <c:dLbl>
              <c:idx val="10"/>
              <c:tx>
                <c:strRef>
                  <c:f>Daten_Diagramme!$E$24</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{B17B553D-C277-4F43-B31E-DC61547BAECA}</c15:txfldGUID>
                      <c15:f>Daten_Diagramme!$E$24</c15:f>
                      <c15:dlblFieldTableCache>
                        <c:ptCount val="1"/>
                        <c:pt idx="0">
                          <c:v>-13.8</c:v>
                        </c:pt>
                      </c15:dlblFieldTableCache>
                    </c15:dlblFTEntry>
                  </c15:dlblFieldTable>
                  <c15:showDataLabelsRange val="0"/>
                </c:ext>
                <c:ext xmlns:c16="http://schemas.microsoft.com/office/drawing/2014/chart" uri="{C3380CC4-5D6E-409C-BE32-E72D297353CC}">
                  <c16:uniqueId val="{0000000A-965B-450C-BE79-4899A131BD08}"/>
                </c:ext>
              </c:extLst>
            </c:dLbl>
            <c:dLbl>
              <c:idx val="11"/>
              <c:tx>
                <c:strRef>
                  <c:f>Daten_Diagramme!$E$25</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{ED47B6AE-12B9-4413-853C-CAEA395F55D4}</c15:txfldGUID>
                      <c15:f>Daten_Diagramme!$E$25</c15:f>
                      <c15:dlblFieldTableCache>
                        <c:ptCount val="1"/>
                        <c:pt idx="0">
                          <c:v>-11.1</c:v>
                        </c:pt>
                      </c15:dlblFieldTableCache>
                    </c15:dlblFTEntry>
                  </c15:dlblFieldTable>
                  <c15:showDataLabelsRange val="0"/>
                </c:ext>
                <c:ext xmlns:c16="http://schemas.microsoft.com/office/drawing/2014/chart" uri="{C3380CC4-5D6E-409C-BE32-E72D297353CC}">
                  <c16:uniqueId val="{0000000B-965B-450C-BE79-4899A131BD08}"/>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{8ECE9391-322E-47B0-AF86-D30CF891DCF3}</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965B-450C-BE79-4899A131BD08}"/>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{714020B5-5A05-480D-8A67-52FAA6A8830A}</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965B-450C-BE79-4899A131BD08}"/>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{F8E4A969-1558-47D7-8B76-B909B5F34698}</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965B-450C-BE79-4899A131BD08}"/>
                </c:ext>
              </c:extLst>
            </c:dLbl>
            <c:dLbl>
              <c:idx val="15"/>
              <c:tx>
                <c:strRef>
                  <c:f>Daten_Diagramme!$E$29</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{8D76FCEA-00C8-4A51-B485-CF0DB54F9A06}</c15:txfldGUID>
                      <c15:f>Daten_Diagramme!$E$29</c15:f>
                      <c15:dlblFieldTableCache>
                        <c:ptCount val="1"/>
                        <c:pt idx="0">
                          <c:v>-12.4</c:v>
                        </c:pt>
                      </c15:dlblFieldTableCache>
                    </c15:dlblFTEntry>
                  </c15:dlblFieldTable>
                  <c15:showDataLabelsRange val="0"/>
                </c:ext>
                <c:ext xmlns:c16="http://schemas.microsoft.com/office/drawing/2014/chart" uri="{C3380CC4-5D6E-409C-BE32-E72D297353CC}">
                  <c16:uniqueId val="{0000000F-965B-450C-BE79-4899A131BD08}"/>
                </c:ext>
              </c:extLst>
            </c:dLbl>
            <c:dLbl>
              <c:idx val="16"/>
              <c:tx>
                <c:strRef>
                  <c:f>Daten_Diagramme!$E$30</c:f>
                  <c:strCache>
                    <c:ptCount val="1"/>
                    <c:pt idx="0">
                      <c:v>23.9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{4449C91F-22F7-4812-B99E-31DB08C51634}</c15:txfldGUID>
                      <c15:f>Daten_Diagramme!$E$30</c15:f>
                      <c15:dlblFieldTableCache>
                        <c:ptCount val="1"/>
                        <c:pt idx="0">
                          <c:v>23.9</c:v>
                        </c:pt>
                      </c15:dlblFieldTableCache>
                    </c15:dlblFTEntry>
                  </c15:dlblFieldTable>
                  <c15:showDataLabelsRange val="0"/>
                </c:ext>
                <c:ext xmlns:c16="http://schemas.microsoft.com/office/drawing/2014/chart" uri="{C3380CC4-5D6E-409C-BE32-E72D297353CC}">
                  <c16:uniqueId val="{00000010-965B-450C-BE79-4899A131BD08}"/>
                </c:ext>
              </c:extLst>
            </c:dLbl>
            <c:dLbl>
              <c:idx val="17"/>
              <c:tx>
                <c:strRef>
                  <c:f>Daten_Diagramme!$E$31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{4503C4A6-043A-499D-BE16-3CFB00C1015B}</c15:txfldGUID>
                      <c15:f>Daten_Diagramme!$E$31</c15:f>
                      <c15:dlblFieldTableCache>
                        <c:ptCount val="1"/>
                        <c:pt idx="0">
                          <c:v>-7.1</c:v>
                        </c:pt>
                      </c15:dlblFieldTableCache>
                    </c15:dlblFTEntry>
                  </c15:dlblFieldTable>
                  <c15:showDataLabelsRange val="0"/>
                </c:ext>
                <c:ext xmlns:c16="http://schemas.microsoft.com/office/drawing/2014/chart" uri="{C3380CC4-5D6E-409C-BE32-E72D297353CC}">
                  <c16:uniqueId val="{00000011-965B-450C-BE79-4899A131BD08}"/>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{2CB4DA34-AB76-449D-B142-84045EEDFB64}</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965B-450C-BE79-4899A131BD08}"/>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{CB535267-3509-488C-A394-B703AAEDA776}</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965B-450C-BE79-4899A131BD08}"/>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{DFE5C7F8-60DD-4DDE-BA63-93299E66906A}</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965B-450C-BE79-4899A131BD0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{AFAEEBB8-2312-4109-94C0-B97FB94257E2}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65B-450C-BE79-4899A131BD0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{9DB3DF4F-31CF-4802-AF4C-BDF845903C9E}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65B-450C-BE79-4899A131BD08}"/>
                </c:ext>
              </c:extLst>
            </c:dLbl>
            <c:dLbl>
              <c:idx val="23"/>
              <c:tx>
                <c:strRef>
                  <c:f>Daten_Diagramme!$E$37</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{7F33DE81-5E2B-4D1E-8B78-AA1AFE5CB372}</c15:txfldGUID>
                      <c15:f>Daten_Diagramme!$E$37</c15:f>
                      <c15:dlblFieldTableCache>
                        <c:ptCount val="1"/>
                        <c:pt idx="0">
                          <c:v>9.2</c:v>
                        </c:pt>
                      </c15:dlblFieldTableCache>
                    </c15:dlblFTEntry>
                  </c15:dlblFieldTable>
                  <c15:showDataLabelsRange val="0"/>
                </c:ext>
                <c:ext xmlns:c16="http://schemas.microsoft.com/office/drawing/2014/chart" uri="{C3380CC4-5D6E-409C-BE32-E72D297353CC}">
                  <c16:uniqueId val="{00000017-965B-450C-BE79-4899A131BD08}"/>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{722689FB-B6A1-431F-84C8-C1B32A2F9CDD}</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965B-450C-BE79-4899A131BD08}"/>
                </c:ext>
              </c:extLst>
            </c:dLbl>
            <c:dLbl>
              <c:idx val="25"/>
              <c:tx>
                <c:strRef>
                  <c:f>Daten_Diagramme!$E$39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{17B67958-0369-4A60-8F05-47D8AD3DD62E}</c15:txfldGUID>
                      <c15:f>Daten_Diagramme!$E$39</c15:f>
                      <c15:dlblFieldTableCache>
                        <c:ptCount val="1"/>
                        <c:pt idx="0">
                          <c:v>-4.3</c:v>
                        </c:pt>
                      </c15:dlblFieldTableCache>
                    </c15:dlblFTEntry>
                  </c15:dlblFieldTable>
                  <c15:showDataLabelsRange val="0"/>
                </c:ext>
                <c:ext xmlns:c16="http://schemas.microsoft.com/office/drawing/2014/chart" uri="{C3380CC4-5D6E-409C-BE32-E72D297353CC}">
                  <c16:uniqueId val="{00000019-965B-450C-BE79-4899A131BD0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{56F29C6C-83AF-418F-A210-3E90B2175680}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65B-450C-BE79-4899A131BD0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{AEA0806C-09E9-4201-8A05-F79E0D57D48A}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65B-450C-BE79-4899A131BD0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{151AAFBD-AD55-4A99-9642-45E44C1B435A}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65B-450C-BE79-4899A131BD0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{132CA7CC-8E09-476F-A31B-E79BC3529669}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65B-450C-BE79-4899A131BD0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{310871B0-3DE4-42F3-99A1-C3CDF8235018}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65B-450C-BE79-4899A131BD08}"/>
                </c:ext>
              </c:extLst>
            </c:dLbl>
            <c:dLbl>
              <c:idx val="31"/>
              <c:tx>
                <c:strRef>
                  <c:f>Daten_Diagramme!$E$45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{A0C81EDA-3FEA-49F5-98CD-2F1283E97B7B}</c15:txfldGUID>
                      <c15:f>Daten_Diagramme!$E$45</c15:f>
                      <c15:dlblFieldTableCache>
                        <c:ptCount val="1"/>
                        <c:pt idx="0">
                          <c:v>-4.3</c:v>
                        </c:pt>
                      </c15:dlblFieldTableCache>
                    </c15:dlblFTEntry>
                  </c15:dlblFieldTable>
                  <c15:showDataLabelsRange val="0"/>
                </c:ext>
                <c:ext xmlns:c16="http://schemas.microsoft.com/office/drawing/2014/chart" uri="{C3380CC4-5D6E-409C-BE32-E72D297353CC}">
                  <c16:uniqueId val="{0000001F-965B-450C-BE79-4899A131BD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-4.1752402781757088</c:v>
                </c:pt>
                <c:pt idx="1">
                  <c:v>9.1603053435114496</c:v>
                </c:pt>
                <c:pt idx="2">
                  <c:v>13.157894736842104</c:v>
                </c:pt>
                <c:pt idx="3">
                  <c:v>-5.932629462041227</c:v>
                </c:pt>
                <c:pt idx="4">
                  <c:v>-7.7966101694915251</c:v>
                </c:pt>
                <c:pt idx="5">
                  <c:v>-4.5086705202312141</c:v>
                </c:pt>
                <c:pt idx="6">
                  <c:v>-4.1841004184100417</c:v>
                </c:pt>
                <c:pt idx="7">
                  <c:v>0.8951406649616368</c:v>
                </c:pt>
                <c:pt idx="8">
                  <c:v>-1.7707362534948743</c:v>
                </c:pt>
                <c:pt idx="9">
                  <c:v>-2.9659141212926072</c:v>
                </c:pt>
                <c:pt idx="10">
                  <c:v>-13.8499904085939</c:v>
                </c:pt>
                <c:pt idx="11">
                  <c:v>-11.111111111111111</c:v>
                </c:pt>
                <c:pt idx="12">
                  <c:v>-0.78740157480314965</c:v>
                </c:pt>
                <c:pt idx="13">
                  <c:v>-4.3657614300446888</c:v>
                </c:pt>
                <c:pt idx="14">
                  <c:v>-2.2060916595502418</c:v>
                </c:pt>
                <c:pt idx="15">
                  <c:v>-12.375533428165006</c:v>
                </c:pt>
                <c:pt idx="16">
                  <c:v>23.913043478260871</c:v>
                </c:pt>
                <c:pt idx="17">
                  <c:v>-7.1471471471471473</c:v>
                </c:pt>
                <c:pt idx="18">
                  <c:v>-0.28264556246466932</c:v>
                </c:pt>
                <c:pt idx="19">
                  <c:v>1.6129032258064515</c:v>
                </c:pt>
                <c:pt idx="20">
                  <c:v>-2.6947984123668269</c:v>
                </c:pt>
                <c:pt idx="21">
                  <c:v>0</c:v>
                </c:pt>
                <c:pt idx="23">
                  <c:v>9.1603053435114496</c:v>
                </c:pt>
                <c:pt idx="24">
                  <c:v>-3.5475939585528629</c:v>
                </c:pt>
                <c:pt idx="25">
                  <c:v>-4.2750247070450378</c:v>
                </c:pt>
              </c:numCache>
            </c:numRef>
          </c:val>
          <c:extLst>
            <c:ext xmlns:c16="http://schemas.microsoft.com/office/drawing/2014/chart" uri="{C3380CC4-5D6E-409C-BE32-E72D297353CC}">
              <c16:uniqueId val="{00000020-965B-450C-BE79-4899A131BD0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{7B9F2AFA-E2CF-498C-B2F1-121827949D90}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65B-450C-BE79-4899A131BD0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{32EE9C86-1530-4319-917A-480630B62D82}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65B-450C-BE79-4899A131BD0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{86F2759B-57D9-4D0F-821F-320922384AED}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65B-450C-BE79-4899A131BD0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{D1DF8B90-170E-4449-8237-3E0E845108BE}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65B-450C-BE79-4899A131BD0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{A0B587ED-064F-4D4F-A140-B7B35D036938}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65B-450C-BE79-4899A131BD0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{BBE94C7D-60A1-4EEA-A875-5BC695F7EDAB}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65B-450C-BE79-4899A131BD0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{7CF7C2ED-45A3-453A-9042-16CB3659E566}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65B-450C-BE79-4899A131BD0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{0D0AEFFE-B874-4E61-9145-A9911A056DDB}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65B-450C-BE79-4899A131BD0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{9517662E-9F41-46E0-9EF6-EB9DF288E133}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65B-450C-BE79-4899A131BD0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{E87CDC4E-3A19-4EFE-BD74-6DE9EEFFB32B}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65B-450C-BE79-4899A131BD0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{87DE6E20-3237-49B6-B54F-FC364B15C59E}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65B-450C-BE79-4899A131BD0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{3A23EFF0-5144-4DA3-9F3F-E491004353C9}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65B-450C-BE79-4899A131BD0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{8DCFEAA5-C072-47DB-920C-7A1CE89AEA09}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65B-450C-BE79-4899A131BD0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{2B0547C0-46D9-43C8-AE50-5B47C328D21C}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65B-450C-BE79-4899A131BD0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{4FBD63CF-85FE-4886-A1A9-F5698E650EFD}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65B-450C-BE79-4899A131BD0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{BF74A02D-CCA5-4F2F-9D6C-AFED833824E2}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65B-450C-BE79-4899A131BD0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{B9C01684-36C9-4C26-8609-7CDD67F218B9}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65B-450C-BE79-4899A131BD0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{747D2C31-EBA3-4CF8-AF42-1242218E5960}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65B-450C-BE79-4899A131BD0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{48135F79-85D7-4A90-B54A-B3F795164DF7}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65B-450C-BE79-4899A131BD0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{8FA6E011-7536-4950-89C0-DEAEFB44D140}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65B-450C-BE79-4899A131BD0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{4A0FC042-F5D7-4C44-B33C-553922C6DFF9}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65B-450C-BE79-4899A131BD0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{8B2D8C0F-E0C9-40C8-A7B0-5EFE8A328341}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65B-450C-BE79-4899A131BD0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{6A03F55C-01A2-4A38-BE82-EDC76F99EC10}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65B-450C-BE79-4899A131BD0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{F5323D37-C57F-45BB-A09D-EC2BB133B5C6}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65B-450C-BE79-4899A131BD0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{F9E107B9-AC8E-4F7A-A1EA-ADB709175971}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65B-450C-BE79-4899A131BD0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{7ABE6F39-B61A-4917-96C5-DAFAC16CEB3A}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65B-450C-BE79-4899A131BD0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{5CCF2060-EC03-4FFF-BDEE-462150AF7EA0}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65B-450C-BE79-4899A131BD0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{8D31A855-95A6-451C-8E54-9FC8B0D54884}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65B-450C-BE79-4899A131BD0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{3485A608-7978-4139-804F-38D065B6CDAE}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65B-450C-BE79-4899A131BD0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{3A6E636B-4882-4EA1-B9C2-42E01A95ED7F}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65B-450C-BE79-4899A131BD0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{1D69F0C5-F94C-4993-A918-921B6B38FCF1}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65B-450C-BE79-4899A131BD0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{7F8D5D6D-01B7-4B56-8E2D-D8177199E4D7}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65B-450C-BE79-4899A131BD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65B-450C-BE79-4899A131BD0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65B-450C-BE79-4899A131BD0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{7A6FE52A-FAE0-4AD0-A738-ECD83DCCB35C}</c15:txfldGUID>
                      <c15:f>Diagramm!$I$46</c15:f>
                      <c15:dlblFieldTableCache>
                        <c:ptCount val="1"/>
                      </c15:dlblFieldTableCache>
                    </c15:dlblFTEntry>
                  </c15:dlblFieldTable>
                  <c15:showDataLabelsRange val="0"/>
                </c:ext>
                <c:ext xmlns:c16="http://schemas.microsoft.com/office/drawing/2014/chart" uri="{C3380CC4-5D6E-409C-BE32-E72D297353CC}">
                  <c16:uniqueId val="{00000000-3EC5-401E-9E0F-7821E812578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{E525D96A-6673-42A2-8229-52A659096078}</c15:txfldGUID>
                      <c15:f>Diagramm!$I$47</c15:f>
                      <c15:dlblFieldTableCache>
                        <c:ptCount val="1"/>
                      </c15:dlblFieldTableCache>
                    </c15:dlblFTEntry>
                  </c15:dlblFieldTable>
                  <c15:showDataLabelsRange val="0"/>
                </c:ext>
                <c:ext xmlns:c16="http://schemas.microsoft.com/office/drawing/2014/chart" uri="{C3380CC4-5D6E-409C-BE32-E72D297353CC}">
                  <c16:uniqueId val="{00000001-3EC5-401E-9E0F-7821E812578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{C6B0BDA6-BD40-4249-AB35-42195A7E2FD5}</c15:txfldGUID>
                      <c15:f>Diagramm!$I$48</c15:f>
                      <c15:dlblFieldTableCache>
                        <c:ptCount val="1"/>
                      </c15:dlblFieldTableCache>
                    </c15:dlblFTEntry>
                  </c15:dlblFieldTable>
                  <c15:showDataLabelsRange val="0"/>
                </c:ext>
                <c:ext xmlns:c16="http://schemas.microsoft.com/office/drawing/2014/chart" uri="{C3380CC4-5D6E-409C-BE32-E72D297353CC}">
                  <c16:uniqueId val="{00000002-3EC5-401E-9E0F-7821E812578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{BDC53547-379C-49B1-9D31-9B8FE265ECC4}</c15:txfldGUID>
                      <c15:f>Diagramm!$I$49</c15:f>
                      <c15:dlblFieldTableCache>
                        <c:ptCount val="1"/>
                      </c15:dlblFieldTableCache>
                    </c15:dlblFTEntry>
                  </c15:dlblFieldTable>
                  <c15:showDataLabelsRange val="0"/>
                </c:ext>
                <c:ext xmlns:c16="http://schemas.microsoft.com/office/drawing/2014/chart" uri="{C3380CC4-5D6E-409C-BE32-E72D297353CC}">
                  <c16:uniqueId val="{00000003-3EC5-401E-9E0F-7821E812578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{542CBAA5-DE2A-4A9F-83A6-05338484582B}</c15:txfldGUID>
                      <c15:f>Diagramm!$I$50</c15:f>
                      <c15:dlblFieldTableCache>
                        <c:ptCount val="1"/>
                      </c15:dlblFieldTableCache>
                    </c15:dlblFTEntry>
                  </c15:dlblFieldTable>
                  <c15:showDataLabelsRange val="0"/>
                </c:ext>
                <c:ext xmlns:c16="http://schemas.microsoft.com/office/drawing/2014/chart" uri="{C3380CC4-5D6E-409C-BE32-E72D297353CC}">
                  <c16:uniqueId val="{00000004-3EC5-401E-9E0F-7821E812578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{F2DD9BF4-AAC9-45B6-A798-E002B18FA8E8}</c15:txfldGUID>
                      <c15:f>Diagramm!$I$51</c15:f>
                      <c15:dlblFieldTableCache>
                        <c:ptCount val="1"/>
                      </c15:dlblFieldTableCache>
                    </c15:dlblFTEntry>
                  </c15:dlblFieldTable>
                  <c15:showDataLabelsRange val="0"/>
                </c:ext>
                <c:ext xmlns:c16="http://schemas.microsoft.com/office/drawing/2014/chart" uri="{C3380CC4-5D6E-409C-BE32-E72D297353CC}">
                  <c16:uniqueId val="{00000005-3EC5-401E-9E0F-7821E812578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{094959CE-A7D6-4A60-A4AA-7104219DBA15}</c15:txfldGUID>
                      <c15:f>Diagramm!$I$52</c15:f>
                      <c15:dlblFieldTableCache>
                        <c:ptCount val="1"/>
                      </c15:dlblFieldTableCache>
                    </c15:dlblFTEntry>
                  </c15:dlblFieldTable>
                  <c15:showDataLabelsRange val="0"/>
                </c:ext>
                <c:ext xmlns:c16="http://schemas.microsoft.com/office/drawing/2014/chart" uri="{C3380CC4-5D6E-409C-BE32-E72D297353CC}">
                  <c16:uniqueId val="{00000006-3EC5-401E-9E0F-7821E812578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{C36FEFB0-EDF1-400D-8C41-ED7E6D7972A3}</c15:txfldGUID>
                      <c15:f>Diagramm!$I$53</c15:f>
                      <c15:dlblFieldTableCache>
                        <c:ptCount val="1"/>
                      </c15:dlblFieldTableCache>
                    </c15:dlblFTEntry>
                  </c15:dlblFieldTable>
                  <c15:showDataLabelsRange val="0"/>
                </c:ext>
                <c:ext xmlns:c16="http://schemas.microsoft.com/office/drawing/2014/chart" uri="{C3380CC4-5D6E-409C-BE32-E72D297353CC}">
                  <c16:uniqueId val="{00000007-3EC5-401E-9E0F-7821E812578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{B70456F8-BD1D-4B44-B13E-9591827F4745}</c15:txfldGUID>
                      <c15:f>Diagramm!$I$54</c15:f>
                      <c15:dlblFieldTableCache>
                        <c:ptCount val="1"/>
                      </c15:dlblFieldTableCache>
                    </c15:dlblFTEntry>
                  </c15:dlblFieldTable>
                  <c15:showDataLabelsRange val="0"/>
                </c:ext>
                <c:ext xmlns:c16="http://schemas.microsoft.com/office/drawing/2014/chart" uri="{C3380CC4-5D6E-409C-BE32-E72D297353CC}">
                  <c16:uniqueId val="{00000008-3EC5-401E-9E0F-7821E812578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{0A04CDCA-3162-4ECD-8754-7D41EB37B69E}</c15:txfldGUID>
                      <c15:f>Diagramm!$I$55</c15:f>
                      <c15:dlblFieldTableCache>
                        <c:ptCount val="1"/>
                      </c15:dlblFieldTableCache>
                    </c15:dlblFTEntry>
                  </c15:dlblFieldTable>
                  <c15:showDataLabelsRange val="0"/>
                </c:ext>
                <c:ext xmlns:c16="http://schemas.microsoft.com/office/drawing/2014/chart" uri="{C3380CC4-5D6E-409C-BE32-E72D297353CC}">
                  <c16:uniqueId val="{00000009-3EC5-401E-9E0F-7821E812578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{7AD2066F-880B-4BB5-AC17-CA1A9CA06330}</c15:txfldGUID>
                      <c15:f>Diagramm!$I$56</c15:f>
                      <c15:dlblFieldTableCache>
                        <c:ptCount val="1"/>
                      </c15:dlblFieldTableCache>
                    </c15:dlblFTEntry>
                  </c15:dlblFieldTable>
                  <c15:showDataLabelsRange val="0"/>
                </c:ext>
                <c:ext xmlns:c16="http://schemas.microsoft.com/office/drawing/2014/chart" uri="{C3380CC4-5D6E-409C-BE32-E72D297353CC}">
                  <c16:uniqueId val="{0000000A-3EC5-401E-9E0F-7821E812578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{0A9B1E50-CA01-4F2B-8922-84CB63DDBE2E}</c15:txfldGUID>
                      <c15:f>Diagramm!$I$57</c15:f>
                      <c15:dlblFieldTableCache>
                        <c:ptCount val="1"/>
                      </c15:dlblFieldTableCache>
                    </c15:dlblFTEntry>
                  </c15:dlblFieldTable>
                  <c15:showDataLabelsRange val="0"/>
                </c:ext>
                <c:ext xmlns:c16="http://schemas.microsoft.com/office/drawing/2014/chart" uri="{C3380CC4-5D6E-409C-BE32-E72D297353CC}">
                  <c16:uniqueId val="{0000000B-3EC5-401E-9E0F-7821E812578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{EDA4C75C-8404-4541-8F9C-E9D200B40104}</c15:txfldGUID>
                      <c15:f>Diagramm!$I$58</c15:f>
                      <c15:dlblFieldTableCache>
                        <c:ptCount val="1"/>
                      </c15:dlblFieldTableCache>
                    </c15:dlblFTEntry>
                  </c15:dlblFieldTable>
                  <c15:showDataLabelsRange val="0"/>
                </c:ext>
                <c:ext xmlns:c16="http://schemas.microsoft.com/office/drawing/2014/chart" uri="{C3380CC4-5D6E-409C-BE32-E72D297353CC}">
                  <c16:uniqueId val="{0000000C-3EC5-401E-9E0F-7821E812578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{45132E07-753C-405A-8787-E7B6852B21F0}</c15:txfldGUID>
                      <c15:f>Diagramm!$I$59</c15:f>
                      <c15:dlblFieldTableCache>
                        <c:ptCount val="1"/>
                      </c15:dlblFieldTableCache>
                    </c15:dlblFTEntry>
                  </c15:dlblFieldTable>
                  <c15:showDataLabelsRange val="0"/>
                </c:ext>
                <c:ext xmlns:c16="http://schemas.microsoft.com/office/drawing/2014/chart" uri="{C3380CC4-5D6E-409C-BE32-E72D297353CC}">
                  <c16:uniqueId val="{0000000D-3EC5-401E-9E0F-7821E812578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{0C487E27-4561-4863-B665-1361D5AA116A}</c15:txfldGUID>
                      <c15:f>Diagramm!$I$60</c15:f>
                      <c15:dlblFieldTableCache>
                        <c:ptCount val="1"/>
                      </c15:dlblFieldTableCache>
                    </c15:dlblFTEntry>
                  </c15:dlblFieldTable>
                  <c15:showDataLabelsRange val="0"/>
                </c:ext>
                <c:ext xmlns:c16="http://schemas.microsoft.com/office/drawing/2014/chart" uri="{C3380CC4-5D6E-409C-BE32-E72D297353CC}">
                  <c16:uniqueId val="{0000000E-3EC5-401E-9E0F-7821E812578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{B1E70DF3-A66F-4D9A-8F71-EE736DA0FEA9}</c15:txfldGUID>
                      <c15:f>Diagramm!$I$61</c15:f>
                      <c15:dlblFieldTableCache>
                        <c:ptCount val="1"/>
                      </c15:dlblFieldTableCache>
                    </c15:dlblFTEntry>
                  </c15:dlblFieldTable>
                  <c15:showDataLabelsRange val="0"/>
                </c:ext>
                <c:ext xmlns:c16="http://schemas.microsoft.com/office/drawing/2014/chart" uri="{C3380CC4-5D6E-409C-BE32-E72D297353CC}">
                  <c16:uniqueId val="{0000000F-3EC5-401E-9E0F-7821E812578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{F6CA675F-2E10-4C2A-B33B-125FCD0960B0}</c15:txfldGUID>
                      <c15:f>Diagramm!$I$62</c15:f>
                      <c15:dlblFieldTableCache>
                        <c:ptCount val="1"/>
                      </c15:dlblFieldTableCache>
                    </c15:dlblFTEntry>
                  </c15:dlblFieldTable>
                  <c15:showDataLabelsRange val="0"/>
                </c:ext>
                <c:ext xmlns:c16="http://schemas.microsoft.com/office/drawing/2014/chart" uri="{C3380CC4-5D6E-409C-BE32-E72D297353CC}">
                  <c16:uniqueId val="{00000010-3EC5-401E-9E0F-7821E812578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{D0F7755E-BE3D-40D7-B60D-AE29C85AA9E4}</c15:txfldGUID>
                      <c15:f>Diagramm!$I$63</c15:f>
                      <c15:dlblFieldTableCache>
                        <c:ptCount val="1"/>
                      </c15:dlblFieldTableCache>
                    </c15:dlblFTEntry>
                  </c15:dlblFieldTable>
                  <c15:showDataLabelsRange val="0"/>
                </c:ext>
                <c:ext xmlns:c16="http://schemas.microsoft.com/office/drawing/2014/chart" uri="{C3380CC4-5D6E-409C-BE32-E72D297353CC}">
                  <c16:uniqueId val="{00000011-3EC5-401E-9E0F-7821E812578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{92F2E638-81FA-4BDE-9B3A-87477B353E79}</c15:txfldGUID>
                      <c15:f>Diagramm!$I$64</c15:f>
                      <c15:dlblFieldTableCache>
                        <c:ptCount val="1"/>
                      </c15:dlblFieldTableCache>
                    </c15:dlblFTEntry>
                  </c15:dlblFieldTable>
                  <c15:showDataLabelsRange val="0"/>
                </c:ext>
                <c:ext xmlns:c16="http://schemas.microsoft.com/office/drawing/2014/chart" uri="{C3380CC4-5D6E-409C-BE32-E72D297353CC}">
                  <c16:uniqueId val="{00000012-3EC5-401E-9E0F-7821E812578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{CB5E4AF2-E951-4086-84BC-BDB2425BBDCC}</c15:txfldGUID>
                      <c15:f>Diagramm!$I$65</c15:f>
                      <c15:dlblFieldTableCache>
                        <c:ptCount val="1"/>
                      </c15:dlblFieldTableCache>
                    </c15:dlblFTEntry>
                  </c15:dlblFieldTable>
                  <c15:showDataLabelsRange val="0"/>
                </c:ext>
                <c:ext xmlns:c16="http://schemas.microsoft.com/office/drawing/2014/chart" uri="{C3380CC4-5D6E-409C-BE32-E72D297353CC}">
                  <c16:uniqueId val="{00000013-3EC5-401E-9E0F-7821E812578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{2602D8B3-2495-40A4-B0AC-52B3F80B2BDA}</c15:txfldGUID>
                      <c15:f>Diagramm!$I$66</c15:f>
                      <c15:dlblFieldTableCache>
                        <c:ptCount val="1"/>
                      </c15:dlblFieldTableCache>
                    </c15:dlblFTEntry>
                  </c15:dlblFieldTable>
                  <c15:showDataLabelsRange val="0"/>
                </c:ext>
                <c:ext xmlns:c16="http://schemas.microsoft.com/office/drawing/2014/chart" uri="{C3380CC4-5D6E-409C-BE32-E72D297353CC}">
                  <c16:uniqueId val="{00000014-3EC5-401E-9E0F-7821E812578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{42B0C0A3-1EB1-441C-A8BD-C39734CDC9A9}</c15:txfldGUID>
                      <c15:f>Diagramm!$I$67</c15:f>
                      <c15:dlblFieldTableCache>
                        <c:ptCount val="1"/>
                      </c15:dlblFieldTableCache>
                    </c15:dlblFTEntry>
                  </c15:dlblFieldTable>
                  <c15:showDataLabelsRange val="0"/>
                </c:ext>
                <c:ext xmlns:c16="http://schemas.microsoft.com/office/drawing/2014/chart" uri="{C3380CC4-5D6E-409C-BE32-E72D297353CC}">
                  <c16:uniqueId val="{00000015-3EC5-401E-9E0F-7821E81257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EC5-401E-9E0F-7821E812578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{B6191D0D-D561-4FF1-946B-C723697D57E3}</c15:txfldGUID>
                      <c15:f>Diagramm!$K$46</c15:f>
                      <c15:dlblFieldTableCache>
                        <c:ptCount val="1"/>
                      </c15:dlblFieldTableCache>
                    </c15:dlblFTEntry>
                  </c15:dlblFieldTable>
                  <c15:showDataLabelsRange val="0"/>
                </c:ext>
                <c:ext xmlns:c16="http://schemas.microsoft.com/office/drawing/2014/chart" uri="{C3380CC4-5D6E-409C-BE32-E72D297353CC}">
                  <c16:uniqueId val="{00000017-3EC5-401E-9E0F-7821E812578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{52BC32F4-BB02-4C1E-ADBD-2239E3D7C37E}</c15:txfldGUID>
                      <c15:f>Diagramm!$K$47</c15:f>
                      <c15:dlblFieldTableCache>
                        <c:ptCount val="1"/>
                      </c15:dlblFieldTableCache>
                    </c15:dlblFTEntry>
                  </c15:dlblFieldTable>
                  <c15:showDataLabelsRange val="0"/>
                </c:ext>
                <c:ext xmlns:c16="http://schemas.microsoft.com/office/drawing/2014/chart" uri="{C3380CC4-5D6E-409C-BE32-E72D297353CC}">
                  <c16:uniqueId val="{00000018-3EC5-401E-9E0F-7821E812578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{E1C9F2D9-F230-4397-A9C8-CC7B2E0B6417}</c15:txfldGUID>
                      <c15:f>Diagramm!$K$48</c15:f>
                      <c15:dlblFieldTableCache>
                        <c:ptCount val="1"/>
                      </c15:dlblFieldTableCache>
                    </c15:dlblFTEntry>
                  </c15:dlblFieldTable>
                  <c15:showDataLabelsRange val="0"/>
                </c:ext>
                <c:ext xmlns:c16="http://schemas.microsoft.com/office/drawing/2014/chart" uri="{C3380CC4-5D6E-409C-BE32-E72D297353CC}">
                  <c16:uniqueId val="{00000019-3EC5-401E-9E0F-7821E812578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{6E5CC1BF-4838-44AA-819C-EA528FB40979}</c15:txfldGUID>
                      <c15:f>Diagramm!$K$49</c15:f>
                      <c15:dlblFieldTableCache>
                        <c:ptCount val="1"/>
                      </c15:dlblFieldTableCache>
                    </c15:dlblFTEntry>
                  </c15:dlblFieldTable>
                  <c15:showDataLabelsRange val="0"/>
                </c:ext>
                <c:ext xmlns:c16="http://schemas.microsoft.com/office/drawing/2014/chart" uri="{C3380CC4-5D6E-409C-BE32-E72D297353CC}">
                  <c16:uniqueId val="{0000001A-3EC5-401E-9E0F-7821E812578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{19BE548C-7E53-4058-BE1C-3F5F4035A60D}</c15:txfldGUID>
                      <c15:f>Diagramm!$K$50</c15:f>
                      <c15:dlblFieldTableCache>
                        <c:ptCount val="1"/>
                      </c15:dlblFieldTableCache>
                    </c15:dlblFTEntry>
                  </c15:dlblFieldTable>
                  <c15:showDataLabelsRange val="0"/>
                </c:ext>
                <c:ext xmlns:c16="http://schemas.microsoft.com/office/drawing/2014/chart" uri="{C3380CC4-5D6E-409C-BE32-E72D297353CC}">
                  <c16:uniqueId val="{0000001B-3EC5-401E-9E0F-7821E812578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{3CBC1BCB-DEE3-4F17-8C2B-EB54D18733BB}</c15:txfldGUID>
                      <c15:f>Diagramm!$K$51</c15:f>
                      <c15:dlblFieldTableCache>
                        <c:ptCount val="1"/>
                      </c15:dlblFieldTableCache>
                    </c15:dlblFTEntry>
                  </c15:dlblFieldTable>
                  <c15:showDataLabelsRange val="0"/>
                </c:ext>
                <c:ext xmlns:c16="http://schemas.microsoft.com/office/drawing/2014/chart" uri="{C3380CC4-5D6E-409C-BE32-E72D297353CC}">
                  <c16:uniqueId val="{0000001C-3EC5-401E-9E0F-7821E812578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{98118C3E-4E85-428F-878E-82742EC77475}</c15:txfldGUID>
                      <c15:f>Diagramm!$K$52</c15:f>
                      <c15:dlblFieldTableCache>
                        <c:ptCount val="1"/>
                      </c15:dlblFieldTableCache>
                    </c15:dlblFTEntry>
                  </c15:dlblFieldTable>
                  <c15:showDataLabelsRange val="0"/>
                </c:ext>
                <c:ext xmlns:c16="http://schemas.microsoft.com/office/drawing/2014/chart" uri="{C3380CC4-5D6E-409C-BE32-E72D297353CC}">
                  <c16:uniqueId val="{0000001D-3EC5-401E-9E0F-7821E812578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{73B5FE80-1E92-4896-B555-E7A72D977265}</c15:txfldGUID>
                      <c15:f>Diagramm!$K$53</c15:f>
                      <c15:dlblFieldTableCache>
                        <c:ptCount val="1"/>
                      </c15:dlblFieldTableCache>
                    </c15:dlblFTEntry>
                  </c15:dlblFieldTable>
                  <c15:showDataLabelsRange val="0"/>
                </c:ext>
                <c:ext xmlns:c16="http://schemas.microsoft.com/office/drawing/2014/chart" uri="{C3380CC4-5D6E-409C-BE32-E72D297353CC}">
                  <c16:uniqueId val="{0000001E-3EC5-401E-9E0F-7821E812578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{7BF9E054-AA31-4650-8842-7A12268A7C2A}</c15:txfldGUID>
                      <c15:f>Diagramm!$K$54</c15:f>
                      <c15:dlblFieldTableCache>
                        <c:ptCount val="1"/>
                      </c15:dlblFieldTableCache>
                    </c15:dlblFTEntry>
                  </c15:dlblFieldTable>
                  <c15:showDataLabelsRange val="0"/>
                </c:ext>
                <c:ext xmlns:c16="http://schemas.microsoft.com/office/drawing/2014/chart" uri="{C3380CC4-5D6E-409C-BE32-E72D297353CC}">
                  <c16:uniqueId val="{0000001F-3EC5-401E-9E0F-7821E812578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{CB982FE4-044B-4E79-834C-E2E8601D36C8}</c15:txfldGUID>
                      <c15:f>Diagramm!$K$55</c15:f>
                      <c15:dlblFieldTableCache>
                        <c:ptCount val="1"/>
                      </c15:dlblFieldTableCache>
                    </c15:dlblFTEntry>
                  </c15:dlblFieldTable>
                  <c15:showDataLabelsRange val="0"/>
                </c:ext>
                <c:ext xmlns:c16="http://schemas.microsoft.com/office/drawing/2014/chart" uri="{C3380CC4-5D6E-409C-BE32-E72D297353CC}">
                  <c16:uniqueId val="{00000020-3EC5-401E-9E0F-7821E812578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{393C77E4-1C9B-45E0-99BF-7D3657740D5C}</c15:txfldGUID>
                      <c15:f>Diagramm!$K$56</c15:f>
                      <c15:dlblFieldTableCache>
                        <c:ptCount val="1"/>
                      </c15:dlblFieldTableCache>
                    </c15:dlblFTEntry>
                  </c15:dlblFieldTable>
                  <c15:showDataLabelsRange val="0"/>
                </c:ext>
                <c:ext xmlns:c16="http://schemas.microsoft.com/office/drawing/2014/chart" uri="{C3380CC4-5D6E-409C-BE32-E72D297353CC}">
                  <c16:uniqueId val="{00000021-3EC5-401E-9E0F-7821E812578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{8CB37AEB-3464-419D-88C2-AED3B27A7190}</c15:txfldGUID>
                      <c15:f>Diagramm!$K$57</c15:f>
                      <c15:dlblFieldTableCache>
                        <c:ptCount val="1"/>
                      </c15:dlblFieldTableCache>
                    </c15:dlblFTEntry>
                  </c15:dlblFieldTable>
                  <c15:showDataLabelsRange val="0"/>
                </c:ext>
                <c:ext xmlns:c16="http://schemas.microsoft.com/office/drawing/2014/chart" uri="{C3380CC4-5D6E-409C-BE32-E72D297353CC}">
                  <c16:uniqueId val="{00000022-3EC5-401E-9E0F-7821E812578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{9429C79C-4EAE-41BD-928D-13A836D50884}</c15:txfldGUID>
                      <c15:f>Diagramm!$K$58</c15:f>
                      <c15:dlblFieldTableCache>
                        <c:ptCount val="1"/>
                      </c15:dlblFieldTableCache>
                    </c15:dlblFTEntry>
                  </c15:dlblFieldTable>
                  <c15:showDataLabelsRange val="0"/>
                </c:ext>
                <c:ext xmlns:c16="http://schemas.microsoft.com/office/drawing/2014/chart" uri="{C3380CC4-5D6E-409C-BE32-E72D297353CC}">
                  <c16:uniqueId val="{00000023-3EC5-401E-9E0F-7821E812578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{40FE1A10-D44D-4AC8-880F-A5FE302533D7}</c15:txfldGUID>
                      <c15:f>Diagramm!$K$59</c15:f>
                      <c15:dlblFieldTableCache>
                        <c:ptCount val="1"/>
                      </c15:dlblFieldTableCache>
                    </c15:dlblFTEntry>
                  </c15:dlblFieldTable>
                  <c15:showDataLabelsRange val="0"/>
                </c:ext>
                <c:ext xmlns:c16="http://schemas.microsoft.com/office/drawing/2014/chart" uri="{C3380CC4-5D6E-409C-BE32-E72D297353CC}">
                  <c16:uniqueId val="{00000024-3EC5-401E-9E0F-7821E812578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{77235953-965C-4F66-BCA3-C7A25A7CB23E}</c15:txfldGUID>
                      <c15:f>Diagramm!$K$60</c15:f>
                      <c15:dlblFieldTableCache>
                        <c:ptCount val="1"/>
                      </c15:dlblFieldTableCache>
                    </c15:dlblFTEntry>
                  </c15:dlblFieldTable>
                  <c15:showDataLabelsRange val="0"/>
                </c:ext>
                <c:ext xmlns:c16="http://schemas.microsoft.com/office/drawing/2014/chart" uri="{C3380CC4-5D6E-409C-BE32-E72D297353CC}">
                  <c16:uniqueId val="{00000025-3EC5-401E-9E0F-7821E812578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{43145994-38F5-4978-9163-7321EE4BCB72}</c15:txfldGUID>
                      <c15:f>Diagramm!$K$61</c15:f>
                      <c15:dlblFieldTableCache>
                        <c:ptCount val="1"/>
                      </c15:dlblFieldTableCache>
                    </c15:dlblFTEntry>
                  </c15:dlblFieldTable>
                  <c15:showDataLabelsRange val="0"/>
                </c:ext>
                <c:ext xmlns:c16="http://schemas.microsoft.com/office/drawing/2014/chart" uri="{C3380CC4-5D6E-409C-BE32-E72D297353CC}">
                  <c16:uniqueId val="{00000026-3EC5-401E-9E0F-7821E812578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{C35BB815-BAB0-4B91-989E-9DB1771DB1F3}</c15:txfldGUID>
                      <c15:f>Diagramm!$K$62</c15:f>
                      <c15:dlblFieldTableCache>
                        <c:ptCount val="1"/>
                      </c15:dlblFieldTableCache>
                    </c15:dlblFTEntry>
                  </c15:dlblFieldTable>
                  <c15:showDataLabelsRange val="0"/>
                </c:ext>
                <c:ext xmlns:c16="http://schemas.microsoft.com/office/drawing/2014/chart" uri="{C3380CC4-5D6E-409C-BE32-E72D297353CC}">
                  <c16:uniqueId val="{00000027-3EC5-401E-9E0F-7821E812578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{7F3B057A-E43B-479B-B783-26E5564F49B4}</c15:txfldGUID>
                      <c15:f>Diagramm!$K$63</c15:f>
                      <c15:dlblFieldTableCache>
                        <c:ptCount val="1"/>
                      </c15:dlblFieldTableCache>
                    </c15:dlblFTEntry>
                  </c15:dlblFieldTable>
                  <c15:showDataLabelsRange val="0"/>
                </c:ext>
                <c:ext xmlns:c16="http://schemas.microsoft.com/office/drawing/2014/chart" uri="{C3380CC4-5D6E-409C-BE32-E72D297353CC}">
                  <c16:uniqueId val="{00000028-3EC5-401E-9E0F-7821E812578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{199D575B-ADBF-4523-9766-F4484B3351DB}</c15:txfldGUID>
                      <c15:f>Diagramm!$K$64</c15:f>
                      <c15:dlblFieldTableCache>
                        <c:ptCount val="1"/>
                      </c15:dlblFieldTableCache>
                    </c15:dlblFTEntry>
                  </c15:dlblFieldTable>
                  <c15:showDataLabelsRange val="0"/>
                </c:ext>
                <c:ext xmlns:c16="http://schemas.microsoft.com/office/drawing/2014/chart" uri="{C3380CC4-5D6E-409C-BE32-E72D297353CC}">
                  <c16:uniqueId val="{00000029-3EC5-401E-9E0F-7821E812578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{61FCE741-E16C-443C-B761-DF3E4AFB9F73}</c15:txfldGUID>
                      <c15:f>Diagramm!$K$65</c15:f>
                      <c15:dlblFieldTableCache>
                        <c:ptCount val="1"/>
                      </c15:dlblFieldTableCache>
                    </c15:dlblFTEntry>
                  </c15:dlblFieldTable>
                  <c15:showDataLabelsRange val="0"/>
                </c:ext>
                <c:ext xmlns:c16="http://schemas.microsoft.com/office/drawing/2014/chart" uri="{C3380CC4-5D6E-409C-BE32-E72D297353CC}">
                  <c16:uniqueId val="{0000002A-3EC5-401E-9E0F-7821E812578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{45B90853-E8C4-48FF-B867-338C4FB5B0A3}</c15:txfldGUID>
                      <c15:f>Diagramm!$K$66</c15:f>
                      <c15:dlblFieldTableCache>
                        <c:ptCount val="1"/>
                      </c15:dlblFieldTableCache>
                    </c15:dlblFTEntry>
                  </c15:dlblFieldTable>
                  <c15:showDataLabelsRange val="0"/>
                </c:ext>
                <c:ext xmlns:c16="http://schemas.microsoft.com/office/drawing/2014/chart" uri="{C3380CC4-5D6E-409C-BE32-E72D297353CC}">
                  <c16:uniqueId val="{0000002B-3EC5-401E-9E0F-7821E812578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{6072E8E7-21A9-414A-9374-07EC31DE0AF2}</c15:txfldGUID>
                      <c15:f>Diagramm!$K$67</c15:f>
                      <c15:dlblFieldTableCache>
                        <c:ptCount val="1"/>
                      </c15:dlblFieldTableCache>
                    </c15:dlblFTEntry>
                  </c15:dlblFieldTable>
                  <c15:showDataLabelsRange val="0"/>
                </c:ext>
                <c:ext xmlns:c16="http://schemas.microsoft.com/office/drawing/2014/chart" uri="{C3380CC4-5D6E-409C-BE32-E72D297353CC}">
                  <c16:uniqueId val="{0000002C-3EC5-401E-9E0F-7821E812578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EC5-401E-9E0F-7821E812578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{8EF9E4AA-0CC9-4389-A2E7-0C6BF8207FDC}</c15:txfldGUID>
                      <c15:f>Diagramm!$J$46</c15:f>
                      <c15:dlblFieldTableCache>
                        <c:ptCount val="1"/>
                      </c15:dlblFieldTableCache>
                    </c15:dlblFTEntry>
                  </c15:dlblFieldTable>
                  <c15:showDataLabelsRange val="0"/>
                </c:ext>
                <c:ext xmlns:c16="http://schemas.microsoft.com/office/drawing/2014/chart" uri="{C3380CC4-5D6E-409C-BE32-E72D297353CC}">
                  <c16:uniqueId val="{0000002E-3EC5-401E-9E0F-7821E812578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{3C1557C8-0BDE-4FD7-8ABC-0682B240E635}</c15:txfldGUID>
                      <c15:f>Diagramm!$J$47</c15:f>
                      <c15:dlblFieldTableCache>
                        <c:ptCount val="1"/>
                      </c15:dlblFieldTableCache>
                    </c15:dlblFTEntry>
                  </c15:dlblFieldTable>
                  <c15:showDataLabelsRange val="0"/>
                </c:ext>
                <c:ext xmlns:c16="http://schemas.microsoft.com/office/drawing/2014/chart" uri="{C3380CC4-5D6E-409C-BE32-E72D297353CC}">
                  <c16:uniqueId val="{0000002F-3EC5-401E-9E0F-7821E812578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{08332734-3B7A-48C1-B774-D2E66680FD88}</c15:txfldGUID>
                      <c15:f>Diagramm!$J$48</c15:f>
                      <c15:dlblFieldTableCache>
                        <c:ptCount val="1"/>
                      </c15:dlblFieldTableCache>
                    </c15:dlblFTEntry>
                  </c15:dlblFieldTable>
                  <c15:showDataLabelsRange val="0"/>
                </c:ext>
                <c:ext xmlns:c16="http://schemas.microsoft.com/office/drawing/2014/chart" uri="{C3380CC4-5D6E-409C-BE32-E72D297353CC}">
                  <c16:uniqueId val="{00000030-3EC5-401E-9E0F-7821E812578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{0F932FC2-C0E7-4B96-80BB-05A4463F51CD}</c15:txfldGUID>
                      <c15:f>Diagramm!$J$49</c15:f>
                      <c15:dlblFieldTableCache>
                        <c:ptCount val="1"/>
                      </c15:dlblFieldTableCache>
                    </c15:dlblFTEntry>
                  </c15:dlblFieldTable>
                  <c15:showDataLabelsRange val="0"/>
                </c:ext>
                <c:ext xmlns:c16="http://schemas.microsoft.com/office/drawing/2014/chart" uri="{C3380CC4-5D6E-409C-BE32-E72D297353CC}">
                  <c16:uniqueId val="{00000031-3EC5-401E-9E0F-7821E812578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{4310AEDA-D9ED-40CA-AA57-D97AB7064B3F}</c15:txfldGUID>
                      <c15:f>Diagramm!$J$50</c15:f>
                      <c15:dlblFieldTableCache>
                        <c:ptCount val="1"/>
                      </c15:dlblFieldTableCache>
                    </c15:dlblFTEntry>
                  </c15:dlblFieldTable>
                  <c15:showDataLabelsRange val="0"/>
                </c:ext>
                <c:ext xmlns:c16="http://schemas.microsoft.com/office/drawing/2014/chart" uri="{C3380CC4-5D6E-409C-BE32-E72D297353CC}">
                  <c16:uniqueId val="{00000032-3EC5-401E-9E0F-7821E812578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{FF519234-03DC-4924-A3FB-D148908FD66D}</c15:txfldGUID>
                      <c15:f>Diagramm!$J$51</c15:f>
                      <c15:dlblFieldTableCache>
                        <c:ptCount val="1"/>
                      </c15:dlblFieldTableCache>
                    </c15:dlblFTEntry>
                  </c15:dlblFieldTable>
                  <c15:showDataLabelsRange val="0"/>
                </c:ext>
                <c:ext xmlns:c16="http://schemas.microsoft.com/office/drawing/2014/chart" uri="{C3380CC4-5D6E-409C-BE32-E72D297353CC}">
                  <c16:uniqueId val="{00000033-3EC5-401E-9E0F-7821E812578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{C5BDE7CA-F777-4099-BB91-46463039EA84}</c15:txfldGUID>
                      <c15:f>Diagramm!$J$52</c15:f>
                      <c15:dlblFieldTableCache>
                        <c:ptCount val="1"/>
                      </c15:dlblFieldTableCache>
                    </c15:dlblFTEntry>
                  </c15:dlblFieldTable>
                  <c15:showDataLabelsRange val="0"/>
                </c:ext>
                <c:ext xmlns:c16="http://schemas.microsoft.com/office/drawing/2014/chart" uri="{C3380CC4-5D6E-409C-BE32-E72D297353CC}">
                  <c16:uniqueId val="{00000034-3EC5-401E-9E0F-7821E812578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{037697CB-455E-4123-B8D3-8C54B4741F1A}</c15:txfldGUID>
                      <c15:f>Diagramm!$J$53</c15:f>
                      <c15:dlblFieldTableCache>
                        <c:ptCount val="1"/>
                      </c15:dlblFieldTableCache>
                    </c15:dlblFTEntry>
                  </c15:dlblFieldTable>
                  <c15:showDataLabelsRange val="0"/>
                </c:ext>
                <c:ext xmlns:c16="http://schemas.microsoft.com/office/drawing/2014/chart" uri="{C3380CC4-5D6E-409C-BE32-E72D297353CC}">
                  <c16:uniqueId val="{00000035-3EC5-401E-9E0F-7821E812578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{C7A61114-5BD8-46FC-A84D-A11D64A56BD2}</c15:txfldGUID>
                      <c15:f>Diagramm!$J$54</c15:f>
                      <c15:dlblFieldTableCache>
                        <c:ptCount val="1"/>
                      </c15:dlblFieldTableCache>
                    </c15:dlblFTEntry>
                  </c15:dlblFieldTable>
                  <c15:showDataLabelsRange val="0"/>
                </c:ext>
                <c:ext xmlns:c16="http://schemas.microsoft.com/office/drawing/2014/chart" uri="{C3380CC4-5D6E-409C-BE32-E72D297353CC}">
                  <c16:uniqueId val="{00000036-3EC5-401E-9E0F-7821E812578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{82F2A472-64F3-4616-9D45-F6DFE8F5D2F2}</c15:txfldGUID>
                      <c15:f>Diagramm!$J$55</c15:f>
                      <c15:dlblFieldTableCache>
                        <c:ptCount val="1"/>
                      </c15:dlblFieldTableCache>
                    </c15:dlblFTEntry>
                  </c15:dlblFieldTable>
                  <c15:showDataLabelsRange val="0"/>
                </c:ext>
                <c:ext xmlns:c16="http://schemas.microsoft.com/office/drawing/2014/chart" uri="{C3380CC4-5D6E-409C-BE32-E72D297353CC}">
                  <c16:uniqueId val="{00000037-3EC5-401E-9E0F-7821E812578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{17971417-D55D-4801-B3F0-E0C5EE69212C}</c15:txfldGUID>
                      <c15:f>Diagramm!$J$56</c15:f>
                      <c15:dlblFieldTableCache>
                        <c:ptCount val="1"/>
                      </c15:dlblFieldTableCache>
                    </c15:dlblFTEntry>
                  </c15:dlblFieldTable>
                  <c15:showDataLabelsRange val="0"/>
                </c:ext>
                <c:ext xmlns:c16="http://schemas.microsoft.com/office/drawing/2014/chart" uri="{C3380CC4-5D6E-409C-BE32-E72D297353CC}">
                  <c16:uniqueId val="{00000038-3EC5-401E-9E0F-7821E812578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{CCDE4393-FC9B-4468-8AAC-A520EC30F872}</c15:txfldGUID>
                      <c15:f>Diagramm!$J$57</c15:f>
                      <c15:dlblFieldTableCache>
                        <c:ptCount val="1"/>
                      </c15:dlblFieldTableCache>
                    </c15:dlblFTEntry>
                  </c15:dlblFieldTable>
                  <c15:showDataLabelsRange val="0"/>
                </c:ext>
                <c:ext xmlns:c16="http://schemas.microsoft.com/office/drawing/2014/chart" uri="{C3380CC4-5D6E-409C-BE32-E72D297353CC}">
                  <c16:uniqueId val="{00000039-3EC5-401E-9E0F-7821E812578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{1B735944-A680-4092-8526-D855AA1138D5}</c15:txfldGUID>
                      <c15:f>Diagramm!$J$58</c15:f>
                      <c15:dlblFieldTableCache>
                        <c:ptCount val="1"/>
                      </c15:dlblFieldTableCache>
                    </c15:dlblFTEntry>
                  </c15:dlblFieldTable>
                  <c15:showDataLabelsRange val="0"/>
                </c:ext>
                <c:ext xmlns:c16="http://schemas.microsoft.com/office/drawing/2014/chart" uri="{C3380CC4-5D6E-409C-BE32-E72D297353CC}">
                  <c16:uniqueId val="{0000003A-3EC5-401E-9E0F-7821E812578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{02CCD5EF-45C6-4C2D-89AA-3E97D5B29732}</c15:txfldGUID>
                      <c15:f>Diagramm!$J$59</c15:f>
                      <c15:dlblFieldTableCache>
                        <c:ptCount val="1"/>
                      </c15:dlblFieldTableCache>
                    </c15:dlblFTEntry>
                  </c15:dlblFieldTable>
                  <c15:showDataLabelsRange val="0"/>
                </c:ext>
                <c:ext xmlns:c16="http://schemas.microsoft.com/office/drawing/2014/chart" uri="{C3380CC4-5D6E-409C-BE32-E72D297353CC}">
                  <c16:uniqueId val="{0000003B-3EC5-401E-9E0F-7821E812578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{D035099C-6791-4F67-94A6-994F1E4AADA6}</c15:txfldGUID>
                      <c15:f>Diagramm!$J$60</c15:f>
                      <c15:dlblFieldTableCache>
                        <c:ptCount val="1"/>
                      </c15:dlblFieldTableCache>
                    </c15:dlblFTEntry>
                  </c15:dlblFieldTable>
                  <c15:showDataLabelsRange val="0"/>
                </c:ext>
                <c:ext xmlns:c16="http://schemas.microsoft.com/office/drawing/2014/chart" uri="{C3380CC4-5D6E-409C-BE32-E72D297353CC}">
                  <c16:uniqueId val="{0000003C-3EC5-401E-9E0F-7821E812578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{BE72496F-0BA6-4D2D-B803-06D15244BF45}</c15:txfldGUID>
                      <c15:f>Diagramm!$J$61</c15:f>
                      <c15:dlblFieldTableCache>
                        <c:ptCount val="1"/>
                      </c15:dlblFieldTableCache>
                    </c15:dlblFTEntry>
                  </c15:dlblFieldTable>
                  <c15:showDataLabelsRange val="0"/>
                </c:ext>
                <c:ext xmlns:c16="http://schemas.microsoft.com/office/drawing/2014/chart" uri="{C3380CC4-5D6E-409C-BE32-E72D297353CC}">
                  <c16:uniqueId val="{0000003D-3EC5-401E-9E0F-7821E812578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{D193D860-A9D8-495F-98F9-9F05DA34F217}</c15:txfldGUID>
                      <c15:f>Diagramm!$J$62</c15:f>
                      <c15:dlblFieldTableCache>
                        <c:ptCount val="1"/>
                      </c15:dlblFieldTableCache>
                    </c15:dlblFTEntry>
                  </c15:dlblFieldTable>
                  <c15:showDataLabelsRange val="0"/>
                </c:ext>
                <c:ext xmlns:c16="http://schemas.microsoft.com/office/drawing/2014/chart" uri="{C3380CC4-5D6E-409C-BE32-E72D297353CC}">
                  <c16:uniqueId val="{0000003E-3EC5-401E-9E0F-7821E812578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{0DA01645-E136-46DA-918B-B2D395F687DC}</c15:txfldGUID>
                      <c15:f>Diagramm!$J$63</c15:f>
                      <c15:dlblFieldTableCache>
                        <c:ptCount val="1"/>
                      </c15:dlblFieldTableCache>
                    </c15:dlblFTEntry>
                  </c15:dlblFieldTable>
                  <c15:showDataLabelsRange val="0"/>
                </c:ext>
                <c:ext xmlns:c16="http://schemas.microsoft.com/office/drawing/2014/chart" uri="{C3380CC4-5D6E-409C-BE32-E72D297353CC}">
                  <c16:uniqueId val="{0000003F-3EC5-401E-9E0F-7821E812578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{60317D74-51E9-47AB-904E-1303FEF659D7}</c15:txfldGUID>
                      <c15:f>Diagramm!$J$64</c15:f>
                      <c15:dlblFieldTableCache>
                        <c:ptCount val="1"/>
                      </c15:dlblFieldTableCache>
                    </c15:dlblFTEntry>
                  </c15:dlblFieldTable>
                  <c15:showDataLabelsRange val="0"/>
                </c:ext>
                <c:ext xmlns:c16="http://schemas.microsoft.com/office/drawing/2014/chart" uri="{C3380CC4-5D6E-409C-BE32-E72D297353CC}">
                  <c16:uniqueId val="{00000040-3EC5-401E-9E0F-7821E812578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{C9076260-E9CA-4C9C-AB26-37D7B1668B2F}</c15:txfldGUID>
                      <c15:f>Diagramm!$J$65</c15:f>
                      <c15:dlblFieldTableCache>
                        <c:ptCount val="1"/>
                      </c15:dlblFieldTableCache>
                    </c15:dlblFTEntry>
                  </c15:dlblFieldTable>
                  <c15:showDataLabelsRange val="0"/>
                </c:ext>
                <c:ext xmlns:c16="http://schemas.microsoft.com/office/drawing/2014/chart" uri="{C3380CC4-5D6E-409C-BE32-E72D297353CC}">
                  <c16:uniqueId val="{00000041-3EC5-401E-9E0F-7821E812578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{A562E7AF-440F-445A-947B-4CFD64154B55}</c15:txfldGUID>
                      <c15:f>Diagramm!$J$66</c15:f>
                      <c15:dlblFieldTableCache>
                        <c:ptCount val="1"/>
                      </c15:dlblFieldTableCache>
                    </c15:dlblFTEntry>
                  </c15:dlblFieldTable>
                  <c15:showDataLabelsRange val="0"/>
                </c:ext>
                <c:ext xmlns:c16="http://schemas.microsoft.com/office/drawing/2014/chart" uri="{C3380CC4-5D6E-409C-BE32-E72D297353CC}">
                  <c16:uniqueId val="{00000042-3EC5-401E-9E0F-7821E812578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{823C1CEB-61EE-4757-BAA4-561F93165765}</c15:txfldGUID>
                      <c15:f>Diagramm!$J$67</c15:f>
                      <c15:dlblFieldTableCache>
                        <c:ptCount val="1"/>
                      </c15:dlblFieldTableCache>
                    </c15:dlblFTEntry>
                  </c15:dlblFieldTable>
                  <c15:showDataLabelsRange val="0"/>
                </c:ext>
                <c:ext xmlns:c16="http://schemas.microsoft.com/office/drawing/2014/chart" uri="{C3380CC4-5D6E-409C-BE32-E72D297353CC}">
                  <c16:uniqueId val="{00000043-3EC5-401E-9E0F-7821E812578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EC5-401E-9E0F-7821E812578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B6-414D-BB66-6CC766FDAF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B6-414D-BB66-6CC766FDAF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B6-414D-BB66-6CC766FDAF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B6-414D-BB66-6CC766FDAF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B6-414D-BB66-6CC766FDAF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B6-414D-BB66-6CC766FDAF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B6-414D-BB66-6CC766FDAF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B6-414D-BB66-6CC766FDAF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B6-414D-BB66-6CC766FDAF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B6-414D-BB66-6CC766FDAF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B6-414D-BB66-6CC766FDAF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B6-414D-BB66-6CC766FDAF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4B6-414D-BB66-6CC766FDAF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4B6-414D-BB66-6CC766FDAF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B6-414D-BB66-6CC766FDAF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4B6-414D-BB66-6CC766FDAF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B6-414D-BB66-6CC766FDAF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4B6-414D-BB66-6CC766FDAF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4B6-414D-BB66-6CC766FDAF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4B6-414D-BB66-6CC766FDAF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4B6-414D-BB66-6CC766FDAF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4B6-414D-BB66-6CC766FDAF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4B6-414D-BB66-6CC766FDAF4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4B6-414D-BB66-6CC766FDAF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4B6-414D-BB66-6CC766FDAF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4B6-414D-BB66-6CC766FDAF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4B6-414D-BB66-6CC766FDAF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4B6-414D-BB66-6CC766FDAF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4B6-414D-BB66-6CC766FDAF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4B6-414D-BB66-6CC766FDAF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4B6-414D-BB66-6CC766FDAF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4B6-414D-BB66-6CC766FDAF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4B6-414D-BB66-6CC766FDAF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4B6-414D-BB66-6CC766FDAF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4B6-414D-BB66-6CC766FDAF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4B6-414D-BB66-6CC766FDAF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4B6-414D-BB66-6CC766FDAF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4B6-414D-BB66-6CC766FDAF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4B6-414D-BB66-6CC766FDAF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4B6-414D-BB66-6CC766FDAF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4B6-414D-BB66-6CC766FDAF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4B6-414D-BB66-6CC766FDAF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4B6-414D-BB66-6CC766FDAF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4B6-414D-BB66-6CC766FDAF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4B6-414D-BB66-6CC766FDAF4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4B6-414D-BB66-6CC766FDAF4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4B6-414D-BB66-6CC766FDAF4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4B6-414D-BB66-6CC766FDAF4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4B6-414D-BB66-6CC766FDAF4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4B6-414D-BB66-6CC766FDAF4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4B6-414D-BB66-6CC766FDAF4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4B6-414D-BB66-6CC766FDAF4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4B6-414D-BB66-6CC766FDAF4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4B6-414D-BB66-6CC766FDAF4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4B6-414D-BB66-6CC766FDAF4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4B6-414D-BB66-6CC766FDAF4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4B6-414D-BB66-6CC766FDAF4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4B6-414D-BB66-6CC766FDAF4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4B6-414D-BB66-6CC766FDAF4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4B6-414D-BB66-6CC766FDAF4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4B6-414D-BB66-6CC766FDAF4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4B6-414D-BB66-6CC766FDAF4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4B6-414D-BB66-6CC766FDAF4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4B6-414D-BB66-6CC766FDAF4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4B6-414D-BB66-6CC766FDAF4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4B6-414D-BB66-6CC766FDAF4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4B6-414D-BB66-6CC766FDAF4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4B6-414D-BB66-6CC766FDAF4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4B6-414D-BB66-6CC766FDAF4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100.58150307141941</c:v>
                </c:pt>
                <c:pt idx="2">
                  <c:v>102.24619813862009</c:v>
                </c:pt>
                <c:pt idx="3">
                  <c:v>101.71814204067671</c:v>
                </c:pt>
                <c:pt idx="4">
                  <c:v>101.9262289240768</c:v>
                </c:pt>
                <c:pt idx="5">
                  <c:v>102.66308453173325</c:v>
                </c:pt>
                <c:pt idx="6">
                  <c:v>104.77459629719368</c:v>
                </c:pt>
                <c:pt idx="7">
                  <c:v>104.72756296053475</c:v>
                </c:pt>
                <c:pt idx="8">
                  <c:v>104.90144378091017</c:v>
                </c:pt>
                <c:pt idx="9">
                  <c:v>105.65682767270499</c:v>
                </c:pt>
                <c:pt idx="10">
                  <c:v>108.10826218947309</c:v>
                </c:pt>
                <c:pt idx="11">
                  <c:v>107.6550318543962</c:v>
                </c:pt>
                <c:pt idx="12">
                  <c:v>107.32366061884468</c:v>
                </c:pt>
                <c:pt idx="13">
                  <c:v>107.72843236463663</c:v>
                </c:pt>
                <c:pt idx="14">
                  <c:v>109.77509513561279</c:v>
                </c:pt>
                <c:pt idx="15">
                  <c:v>110.25469264427119</c:v>
                </c:pt>
                <c:pt idx="16">
                  <c:v>110.2710830494705</c:v>
                </c:pt>
                <c:pt idx="17">
                  <c:v>111.02076593076123</c:v>
                </c:pt>
                <c:pt idx="18">
                  <c:v>112.81444636061741</c:v>
                </c:pt>
                <c:pt idx="19">
                  <c:v>112.7275059504297</c:v>
                </c:pt>
                <c:pt idx="20">
                  <c:v>112.36477915710559</c:v>
                </c:pt>
                <c:pt idx="21">
                  <c:v>112.6712084717016</c:v>
                </c:pt>
                <c:pt idx="22">
                  <c:v>114.4641762752448</c:v>
                </c:pt>
                <c:pt idx="23">
                  <c:v>114.40003990707352</c:v>
                </c:pt>
                <c:pt idx="24">
                  <c:v>114.17841312372619</c:v>
                </c:pt>
              </c:numCache>
            </c:numRef>
          </c:val>
          <c:smooth val="0"/>
          <c:extLst>
            <c:ext xmlns:c16="http://schemas.microsoft.com/office/drawing/2014/chart" uri="{C3380CC4-5D6E-409C-BE32-E72D297353CC}">
              <c16:uniqueId val="{00000000-6A54-4709-997B-883D2D62E8B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101.17152566624934</c:v>
                </c:pt>
                <c:pt idx="2">
                  <c:v>106.34949025219103</c:v>
                </c:pt>
                <c:pt idx="3">
                  <c:v>106.34054730817385</c:v>
                </c:pt>
                <c:pt idx="4">
                  <c:v>106.57306385262029</c:v>
                </c:pt>
                <c:pt idx="5">
                  <c:v>107.87873367912717</c:v>
                </c:pt>
                <c:pt idx="6">
                  <c:v>113.06564120908602</c:v>
                </c:pt>
                <c:pt idx="7">
                  <c:v>112.68109461634769</c:v>
                </c:pt>
                <c:pt idx="8">
                  <c:v>111.69737077445896</c:v>
                </c:pt>
                <c:pt idx="9">
                  <c:v>113.67376140225363</c:v>
                </c:pt>
                <c:pt idx="10">
                  <c:v>117.89483097835807</c:v>
                </c:pt>
                <c:pt idx="11">
                  <c:v>116.83956358433196</c:v>
                </c:pt>
                <c:pt idx="12">
                  <c:v>117.54605616168843</c:v>
                </c:pt>
                <c:pt idx="13">
                  <c:v>120.18422464675371</c:v>
                </c:pt>
                <c:pt idx="14">
                  <c:v>125.29064568055803</c:v>
                </c:pt>
                <c:pt idx="15">
                  <c:v>124.38740833482382</c:v>
                </c:pt>
                <c:pt idx="16">
                  <c:v>123.83294580575925</c:v>
                </c:pt>
                <c:pt idx="17">
                  <c:v>126.83777499552853</c:v>
                </c:pt>
                <c:pt idx="18">
                  <c:v>131.68485065283491</c:v>
                </c:pt>
                <c:pt idx="19">
                  <c:v>132.07834018959042</c:v>
                </c:pt>
                <c:pt idx="20">
                  <c:v>133.21409407977106</c:v>
                </c:pt>
                <c:pt idx="21">
                  <c:v>135.17259881953137</c:v>
                </c:pt>
                <c:pt idx="22">
                  <c:v>138.66034698622786</c:v>
                </c:pt>
                <c:pt idx="23">
                  <c:v>137.48882131997851</c:v>
                </c:pt>
                <c:pt idx="24">
                  <c:v>132.06045430155606</c:v>
                </c:pt>
              </c:numCache>
            </c:numRef>
          </c:val>
          <c:smooth val="0"/>
          <c:extLst>
            <c:ext xmlns:c16="http://schemas.microsoft.com/office/drawing/2014/chart" uri="{C3380CC4-5D6E-409C-BE32-E72D297353CC}">
              <c16:uniqueId val="{00000001-6A54-4709-997B-883D2D62E8B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101.98256708255001</c:v>
                </c:pt>
                <c:pt idx="2">
                  <c:v>101.52538027687574</c:v>
                </c:pt>
                <c:pt idx="3">
                  <c:v>103.51222013331054</c:v>
                </c:pt>
                <c:pt idx="4">
                  <c:v>101.42283370364041</c:v>
                </c:pt>
                <c:pt idx="5">
                  <c:v>102.5465732353444</c:v>
                </c:pt>
                <c:pt idx="6">
                  <c:v>100.47427790121345</c:v>
                </c:pt>
                <c:pt idx="7">
                  <c:v>102.59357374807725</c:v>
                </c:pt>
                <c:pt idx="8">
                  <c:v>100.76482652538029</c:v>
                </c:pt>
                <c:pt idx="9">
                  <c:v>102.82430353785679</c:v>
                </c:pt>
                <c:pt idx="10">
                  <c:v>100.73918988207144</c:v>
                </c:pt>
                <c:pt idx="11">
                  <c:v>102.65766535634936</c:v>
                </c:pt>
                <c:pt idx="12">
                  <c:v>101.88429328319945</c:v>
                </c:pt>
                <c:pt idx="13">
                  <c:v>104.25141001538198</c:v>
                </c:pt>
                <c:pt idx="14">
                  <c:v>101.49547085968211</c:v>
                </c:pt>
                <c:pt idx="15">
                  <c:v>104.04204409502648</c:v>
                </c:pt>
                <c:pt idx="16">
                  <c:v>102.268842932832</c:v>
                </c:pt>
                <c:pt idx="17">
                  <c:v>105.09314647068877</c:v>
                </c:pt>
                <c:pt idx="18">
                  <c:v>100.36745855409333</c:v>
                </c:pt>
                <c:pt idx="19">
                  <c:v>102.37138950606735</c:v>
                </c:pt>
                <c:pt idx="20">
                  <c:v>100.39736797128695</c:v>
                </c:pt>
                <c:pt idx="21">
                  <c:v>102.09365920355495</c:v>
                </c:pt>
                <c:pt idx="22">
                  <c:v>97.013331054520592</c:v>
                </c:pt>
                <c:pt idx="23">
                  <c:v>99.470176038284052</c:v>
                </c:pt>
                <c:pt idx="24">
                  <c:v>94.099299265082891</c:v>
                </c:pt>
              </c:numCache>
            </c:numRef>
          </c:val>
          <c:smooth val="0"/>
          <c:extLst>
            <c:ext xmlns:c16="http://schemas.microsoft.com/office/drawing/2014/chart" uri="{C3380CC4-5D6E-409C-BE32-E72D297353CC}">
              <c16:uniqueId val="{00000002-6A54-4709-997B-883D2D62E8B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A54-4709-997B-883D2D62E8BE}"/>
                </c:ext>
              </c:extLst>
            </c:dLbl>
            <c:dLbl>
              <c:idx val="1"/>
              <c:delete val="1"/>
              <c:extLst>
                <c:ext xmlns:c15="http://schemas.microsoft.com/office/drawing/2012/chart" uri="{CE6537A1-D6FC-4f65-9D91-7224C49458BB}"/>
                <c:ext xmlns:c16="http://schemas.microsoft.com/office/drawing/2014/chart" uri="{C3380CC4-5D6E-409C-BE32-E72D297353CC}">
                  <c16:uniqueId val="{00000004-6A54-4709-997B-883D2D62E8BE}"/>
                </c:ext>
              </c:extLst>
            </c:dLbl>
            <c:dLbl>
              <c:idx val="2"/>
              <c:delete val="1"/>
              <c:extLst>
                <c:ext xmlns:c15="http://schemas.microsoft.com/office/drawing/2012/chart" uri="{CE6537A1-D6FC-4f65-9D91-7224C49458BB}"/>
                <c:ext xmlns:c16="http://schemas.microsoft.com/office/drawing/2014/chart" uri="{C3380CC4-5D6E-409C-BE32-E72D297353CC}">
                  <c16:uniqueId val="{00000005-6A54-4709-997B-883D2D62E8BE}"/>
                </c:ext>
              </c:extLst>
            </c:dLbl>
            <c:dLbl>
              <c:idx val="3"/>
              <c:delete val="1"/>
              <c:extLst>
                <c:ext xmlns:c15="http://schemas.microsoft.com/office/drawing/2012/chart" uri="{CE6537A1-D6FC-4f65-9D91-7224C49458BB}"/>
                <c:ext xmlns:c16="http://schemas.microsoft.com/office/drawing/2014/chart" uri="{C3380CC4-5D6E-409C-BE32-E72D297353CC}">
                  <c16:uniqueId val="{00000006-6A54-4709-997B-883D2D62E8BE}"/>
                </c:ext>
              </c:extLst>
            </c:dLbl>
            <c:dLbl>
              <c:idx val="4"/>
              <c:delete val="1"/>
              <c:extLst>
                <c:ext xmlns:c15="http://schemas.microsoft.com/office/drawing/2012/chart" uri="{CE6537A1-D6FC-4f65-9D91-7224C49458BB}"/>
                <c:ext xmlns:c16="http://schemas.microsoft.com/office/drawing/2014/chart" uri="{C3380CC4-5D6E-409C-BE32-E72D297353CC}">
                  <c16:uniqueId val="{00000007-6A54-4709-997B-883D2D62E8BE}"/>
                </c:ext>
              </c:extLst>
            </c:dLbl>
            <c:dLbl>
              <c:idx val="5"/>
              <c:delete val="1"/>
              <c:extLst>
                <c:ext xmlns:c15="http://schemas.microsoft.com/office/drawing/2012/chart" uri="{CE6537A1-D6FC-4f65-9D91-7224C49458BB}"/>
                <c:ext xmlns:c16="http://schemas.microsoft.com/office/drawing/2014/chart" uri="{C3380CC4-5D6E-409C-BE32-E72D297353CC}">
                  <c16:uniqueId val="{00000008-6A54-4709-997B-883D2D62E8BE}"/>
                </c:ext>
              </c:extLst>
            </c:dLbl>
            <c:dLbl>
              <c:idx val="6"/>
              <c:delete val="1"/>
              <c:extLst>
                <c:ext xmlns:c15="http://schemas.microsoft.com/office/drawing/2012/chart" uri="{CE6537A1-D6FC-4f65-9D91-7224C49458BB}"/>
                <c:ext xmlns:c16="http://schemas.microsoft.com/office/drawing/2014/chart" uri="{C3380CC4-5D6E-409C-BE32-E72D297353CC}">
                  <c16:uniqueId val="{00000009-6A54-4709-997B-883D2D62E8BE}"/>
                </c:ext>
              </c:extLst>
            </c:dLbl>
            <c:dLbl>
              <c:idx val="7"/>
              <c:delete val="1"/>
              <c:extLst>
                <c:ext xmlns:c15="http://schemas.microsoft.com/office/drawing/2012/chart" uri="{CE6537A1-D6FC-4f65-9D91-7224C49458BB}"/>
                <c:ext xmlns:c16="http://schemas.microsoft.com/office/drawing/2014/chart" uri="{C3380CC4-5D6E-409C-BE32-E72D297353CC}">
                  <c16:uniqueId val="{0000000A-6A54-4709-997B-883D2D62E8BE}"/>
                </c:ext>
              </c:extLst>
            </c:dLbl>
            <c:dLbl>
              <c:idx val="8"/>
              <c:delete val="1"/>
              <c:extLst>
                <c:ext xmlns:c15="http://schemas.microsoft.com/office/drawing/2012/chart" uri="{CE6537A1-D6FC-4f65-9D91-7224C49458BB}"/>
                <c:ext xmlns:c16="http://schemas.microsoft.com/office/drawing/2014/chart" uri="{C3380CC4-5D6E-409C-BE32-E72D297353CC}">
                  <c16:uniqueId val="{0000000B-6A54-4709-997B-883D2D62E8BE}"/>
                </c:ext>
              </c:extLst>
            </c:dLbl>
            <c:dLbl>
              <c:idx val="9"/>
              <c:delete val="1"/>
              <c:extLst>
                <c:ext xmlns:c15="http://schemas.microsoft.com/office/drawing/2012/chart" uri="{CE6537A1-D6FC-4f65-9D91-7224C49458BB}"/>
                <c:ext xmlns:c16="http://schemas.microsoft.com/office/drawing/2014/chart" uri="{C3380CC4-5D6E-409C-BE32-E72D297353CC}">
                  <c16:uniqueId val="{0000000C-6A54-4709-997B-883D2D62E8BE}"/>
                </c:ext>
              </c:extLst>
            </c:dLbl>
            <c:dLbl>
              <c:idx val="10"/>
              <c:delete val="1"/>
              <c:extLst>
                <c:ext xmlns:c15="http://schemas.microsoft.com/office/drawing/2012/chart" uri="{CE6537A1-D6FC-4f65-9D91-7224C49458BB}"/>
                <c:ext xmlns:c16="http://schemas.microsoft.com/office/drawing/2014/chart" uri="{C3380CC4-5D6E-409C-BE32-E72D297353CC}">
                  <c16:uniqueId val="{0000000D-6A54-4709-997B-883D2D62E8BE}"/>
                </c:ext>
              </c:extLst>
            </c:dLbl>
            <c:dLbl>
              <c:idx val="11"/>
              <c:delete val="1"/>
              <c:extLst>
                <c:ext xmlns:c15="http://schemas.microsoft.com/office/drawing/2012/chart" uri="{CE6537A1-D6FC-4f65-9D91-7224C49458BB}"/>
                <c:ext xmlns:c16="http://schemas.microsoft.com/office/drawing/2014/chart" uri="{C3380CC4-5D6E-409C-BE32-E72D297353CC}">
                  <c16:uniqueId val="{0000000E-6A54-4709-997B-883D2D62E8BE}"/>
                </c:ext>
              </c:extLst>
            </c:dLbl>
            <c:dLbl>
              <c:idx val="12"/>
              <c:delete val="1"/>
              <c:extLst>
                <c:ext xmlns:c15="http://schemas.microsoft.com/office/drawing/2012/chart" uri="{CE6537A1-D6FC-4f65-9D91-7224C49458BB}"/>
                <c:ext xmlns:c16="http://schemas.microsoft.com/office/drawing/2014/chart" uri="{C3380CC4-5D6E-409C-BE32-E72D297353CC}">
                  <c16:uniqueId val="{0000000F-6A54-4709-997B-883D2D62E8B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A54-4709-997B-883D2D62E8BE}"/>
                </c:ext>
              </c:extLst>
            </c:dLbl>
            <c:dLbl>
              <c:idx val="14"/>
              <c:delete val="1"/>
              <c:extLst>
                <c:ext xmlns:c15="http://schemas.microsoft.com/office/drawing/2012/chart" uri="{CE6537A1-D6FC-4f65-9D91-7224C49458BB}"/>
                <c:ext xmlns:c16="http://schemas.microsoft.com/office/drawing/2014/chart" uri="{C3380CC4-5D6E-409C-BE32-E72D297353CC}">
                  <c16:uniqueId val="{00000011-6A54-4709-997B-883D2D62E8BE}"/>
                </c:ext>
              </c:extLst>
            </c:dLbl>
            <c:dLbl>
              <c:idx val="15"/>
              <c:delete val="1"/>
              <c:extLst>
                <c:ext xmlns:c15="http://schemas.microsoft.com/office/drawing/2012/chart" uri="{CE6537A1-D6FC-4f65-9D91-7224C49458BB}"/>
                <c:ext xmlns:c16="http://schemas.microsoft.com/office/drawing/2014/chart" uri="{C3380CC4-5D6E-409C-BE32-E72D297353CC}">
                  <c16:uniqueId val="{00000012-6A54-4709-997B-883D2D62E8BE}"/>
                </c:ext>
              </c:extLst>
            </c:dLbl>
            <c:dLbl>
              <c:idx val="16"/>
              <c:delete val="1"/>
              <c:extLst>
                <c:ext xmlns:c15="http://schemas.microsoft.com/office/drawing/2012/chart" uri="{CE6537A1-D6FC-4f65-9D91-7224C49458BB}"/>
                <c:ext xmlns:c16="http://schemas.microsoft.com/office/drawing/2014/chart" uri="{C3380CC4-5D6E-409C-BE32-E72D297353CC}">
                  <c16:uniqueId val="{00000013-6A54-4709-997B-883D2D62E8BE}"/>
                </c:ext>
              </c:extLst>
            </c:dLbl>
            <c:dLbl>
              <c:idx val="17"/>
              <c:delete val="1"/>
              <c:extLst>
                <c:ext xmlns:c15="http://schemas.microsoft.com/office/drawing/2012/chart" uri="{CE6537A1-D6FC-4f65-9D91-7224C49458BB}"/>
                <c:ext xmlns:c16="http://schemas.microsoft.com/office/drawing/2014/chart" uri="{C3380CC4-5D6E-409C-BE32-E72D297353CC}">
                  <c16:uniqueId val="{00000014-6A54-4709-997B-883D2D62E8BE}"/>
                </c:ext>
              </c:extLst>
            </c:dLbl>
            <c:dLbl>
              <c:idx val="18"/>
              <c:delete val="1"/>
              <c:extLst>
                <c:ext xmlns:c15="http://schemas.microsoft.com/office/drawing/2012/chart" uri="{CE6537A1-D6FC-4f65-9D91-7224C49458BB}"/>
                <c:ext xmlns:c16="http://schemas.microsoft.com/office/drawing/2014/chart" uri="{C3380CC4-5D6E-409C-BE32-E72D297353CC}">
                  <c16:uniqueId val="{00000015-6A54-4709-997B-883D2D62E8BE}"/>
                </c:ext>
              </c:extLst>
            </c:dLbl>
            <c:dLbl>
              <c:idx val="19"/>
              <c:delete val="1"/>
              <c:extLst>
                <c:ext xmlns:c15="http://schemas.microsoft.com/office/drawing/2012/chart" uri="{CE6537A1-D6FC-4f65-9D91-7224C49458BB}"/>
                <c:ext xmlns:c16="http://schemas.microsoft.com/office/drawing/2014/chart" uri="{C3380CC4-5D6E-409C-BE32-E72D297353CC}">
                  <c16:uniqueId val="{00000016-6A54-4709-997B-883D2D62E8BE}"/>
                </c:ext>
              </c:extLst>
            </c:dLbl>
            <c:dLbl>
              <c:idx val="20"/>
              <c:delete val="1"/>
              <c:extLst>
                <c:ext xmlns:c15="http://schemas.microsoft.com/office/drawing/2012/chart" uri="{CE6537A1-D6FC-4f65-9D91-7224C49458BB}"/>
                <c:ext xmlns:c16="http://schemas.microsoft.com/office/drawing/2014/chart" uri="{C3380CC4-5D6E-409C-BE32-E72D297353CC}">
                  <c16:uniqueId val="{00000017-6A54-4709-997B-883D2D62E8BE}"/>
                </c:ext>
              </c:extLst>
            </c:dLbl>
            <c:dLbl>
              <c:idx val="21"/>
              <c:delete val="1"/>
              <c:extLst>
                <c:ext xmlns:c15="http://schemas.microsoft.com/office/drawing/2012/chart" uri="{CE6537A1-D6FC-4f65-9D91-7224C49458BB}"/>
                <c:ext xmlns:c16="http://schemas.microsoft.com/office/drawing/2014/chart" uri="{C3380CC4-5D6E-409C-BE32-E72D297353CC}">
                  <c16:uniqueId val="{00000018-6A54-4709-997B-883D2D62E8BE}"/>
                </c:ext>
              </c:extLst>
            </c:dLbl>
            <c:dLbl>
              <c:idx val="22"/>
              <c:delete val="1"/>
              <c:extLst>
                <c:ext xmlns:c15="http://schemas.microsoft.com/office/drawing/2012/chart" uri="{CE6537A1-D6FC-4f65-9D91-7224C49458BB}"/>
                <c:ext xmlns:c16="http://schemas.microsoft.com/office/drawing/2014/chart" uri="{C3380CC4-5D6E-409C-BE32-E72D297353CC}">
                  <c16:uniqueId val="{00000019-6A54-4709-997B-883D2D62E8BE}"/>
                </c:ext>
              </c:extLst>
            </c:dLbl>
            <c:dLbl>
              <c:idx val="23"/>
              <c:delete val="1"/>
              <c:extLst>
                <c:ext xmlns:c15="http://schemas.microsoft.com/office/drawing/2012/chart" uri="{CE6537A1-D6FC-4f65-9D91-7224C49458BB}"/>
                <c:ext xmlns:c16="http://schemas.microsoft.com/office/drawing/2014/chart" uri="{C3380CC4-5D6E-409C-BE32-E72D297353CC}">
                  <c16:uniqueId val="{0000001A-6A54-4709-997B-883D2D62E8BE}"/>
                </c:ext>
              </c:extLst>
            </c:dLbl>
            <c:dLbl>
              <c:idx val="24"/>
              <c:delete val="1"/>
              <c:extLst>
                <c:ext xmlns:c15="http://schemas.microsoft.com/office/drawing/2012/chart" uri="{CE6537A1-D6FC-4f65-9D91-7224C49458BB}"/>
                <c:ext xmlns:c16="http://schemas.microsoft.com/office/drawing/2014/chart" uri="{C3380CC4-5D6E-409C-BE32-E72D297353CC}">
                  <c16:uniqueId val="{0000001B-6A54-4709-997B-883D2D62E8B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A54-4709-997B-883D2D62E8B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Bielefeld, Stadt (05711)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160222</v>
      </c>
      <c r="F11" s="238">
        <v>160533</v>
      </c>
      <c r="G11" s="238">
        <v>160623</v>
      </c>
      <c r="H11" s="238">
        <v>158107</v>
      </c>
      <c r="I11" s="265">
        <v>157677</v>
      </c>
      <c r="J11" s="263">
        <v>2545</v>
      </c>
      <c r="K11" s="266">
        <v>1.6140591208610007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19.166531437630287</v>
      </c>
      <c r="E13" s="115">
        <v>30709</v>
      </c>
      <c r="F13" s="114">
        <v>30385</v>
      </c>
      <c r="G13" s="114">
        <v>30949</v>
      </c>
      <c r="H13" s="114">
        <v>30635</v>
      </c>
      <c r="I13" s="140">
        <v>30309</v>
      </c>
      <c r="J13" s="115">
        <v>400</v>
      </c>
      <c r="K13" s="116">
        <v>1.3197400112177902</v>
      </c>
    </row>
    <row r="14" spans="1:255" ht="14.1" customHeight="1" x14ac:dyDescent="0.2">
      <c r="A14" s="306" t="s">
        <v>230</v>
      </c>
      <c r="B14" s="307"/>
      <c r="C14" s="308"/>
      <c r="D14" s="113">
        <v>53.751045424473546</v>
      </c>
      <c r="E14" s="115">
        <v>86121</v>
      </c>
      <c r="F14" s="114">
        <v>86918</v>
      </c>
      <c r="G14" s="114">
        <v>86842</v>
      </c>
      <c r="H14" s="114">
        <v>85226</v>
      </c>
      <c r="I14" s="140">
        <v>85335</v>
      </c>
      <c r="J14" s="115">
        <v>786</v>
      </c>
      <c r="K14" s="116">
        <v>0.92107576023905779</v>
      </c>
    </row>
    <row r="15" spans="1:255" ht="14.1" customHeight="1" x14ac:dyDescent="0.2">
      <c r="A15" s="306" t="s">
        <v>231</v>
      </c>
      <c r="B15" s="307"/>
      <c r="C15" s="308"/>
      <c r="D15" s="113">
        <v>12.529490332164123</v>
      </c>
      <c r="E15" s="115">
        <v>20075</v>
      </c>
      <c r="F15" s="114">
        <v>20046</v>
      </c>
      <c r="G15" s="114">
        <v>19794</v>
      </c>
      <c r="H15" s="114">
        <v>19437</v>
      </c>
      <c r="I15" s="140">
        <v>19415</v>
      </c>
      <c r="J15" s="115">
        <v>660</v>
      </c>
      <c r="K15" s="116">
        <v>3.3994334277620397</v>
      </c>
    </row>
    <row r="16" spans="1:255" ht="14.1" customHeight="1" x14ac:dyDescent="0.2">
      <c r="A16" s="306" t="s">
        <v>232</v>
      </c>
      <c r="B16" s="307"/>
      <c r="C16" s="308"/>
      <c r="D16" s="113">
        <v>14.198424685748524</v>
      </c>
      <c r="E16" s="115">
        <v>22749</v>
      </c>
      <c r="F16" s="114">
        <v>22588</v>
      </c>
      <c r="G16" s="114">
        <v>22424</v>
      </c>
      <c r="H16" s="114">
        <v>22252</v>
      </c>
      <c r="I16" s="140">
        <v>22022</v>
      </c>
      <c r="J16" s="115">
        <v>727</v>
      </c>
      <c r="K16" s="116">
        <v>3.3012442103351196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0.17787819400581692</v>
      </c>
      <c r="E18" s="115">
        <v>285</v>
      </c>
      <c r="F18" s="114">
        <v>264</v>
      </c>
      <c r="G18" s="114">
        <v>316</v>
      </c>
      <c r="H18" s="114">
        <v>320</v>
      </c>
      <c r="I18" s="140">
        <v>293</v>
      </c>
      <c r="J18" s="115">
        <v>-8</v>
      </c>
      <c r="K18" s="116">
        <v>-2.7303754266211606</v>
      </c>
    </row>
    <row r="19" spans="1:255" ht="14.1" customHeight="1" x14ac:dyDescent="0.2">
      <c r="A19" s="306" t="s">
        <v>235</v>
      </c>
      <c r="B19" s="307" t="s">
        <v>236</v>
      </c>
      <c r="C19" s="308"/>
      <c r="D19" s="113">
        <v>8.4258091897492227E-2</v>
      </c>
      <c r="E19" s="115">
        <v>135</v>
      </c>
      <c r="F19" s="114">
        <v>115</v>
      </c>
      <c r="G19" s="114">
        <v>165</v>
      </c>
      <c r="H19" s="114">
        <v>176</v>
      </c>
      <c r="I19" s="140">
        <v>148</v>
      </c>
      <c r="J19" s="115">
        <v>-13</v>
      </c>
      <c r="K19" s="116">
        <v>-8.7837837837837842</v>
      </c>
    </row>
    <row r="20" spans="1:255" ht="14.1" customHeight="1" x14ac:dyDescent="0.2">
      <c r="A20" s="306">
        <v>12</v>
      </c>
      <c r="B20" s="307" t="s">
        <v>237</v>
      </c>
      <c r="C20" s="308"/>
      <c r="D20" s="113">
        <v>0.8719152176355307</v>
      </c>
      <c r="E20" s="115">
        <v>1397</v>
      </c>
      <c r="F20" s="114">
        <v>1392</v>
      </c>
      <c r="G20" s="114">
        <v>1430</v>
      </c>
      <c r="H20" s="114">
        <v>1373</v>
      </c>
      <c r="I20" s="140">
        <v>1357</v>
      </c>
      <c r="J20" s="115">
        <v>40</v>
      </c>
      <c r="K20" s="116">
        <v>2.9476787030213707</v>
      </c>
    </row>
    <row r="21" spans="1:255" ht="14.1" customHeight="1" x14ac:dyDescent="0.2">
      <c r="A21" s="306">
        <v>21</v>
      </c>
      <c r="B21" s="307" t="s">
        <v>238</v>
      </c>
      <c r="C21" s="308"/>
      <c r="D21" s="113">
        <v>0.14417495724682003</v>
      </c>
      <c r="E21" s="115">
        <v>231</v>
      </c>
      <c r="F21" s="114">
        <v>230</v>
      </c>
      <c r="G21" s="114">
        <v>221</v>
      </c>
      <c r="H21" s="114">
        <v>212</v>
      </c>
      <c r="I21" s="140">
        <v>207</v>
      </c>
      <c r="J21" s="115">
        <v>24</v>
      </c>
      <c r="K21" s="116">
        <v>11.594202898550725</v>
      </c>
    </row>
    <row r="22" spans="1:255" ht="14.1" customHeight="1" x14ac:dyDescent="0.2">
      <c r="A22" s="306">
        <v>22</v>
      </c>
      <c r="B22" s="307" t="s">
        <v>239</v>
      </c>
      <c r="C22" s="308"/>
      <c r="D22" s="113">
        <v>1.1490307198761718</v>
      </c>
      <c r="E22" s="115">
        <v>1841</v>
      </c>
      <c r="F22" s="114">
        <v>1872</v>
      </c>
      <c r="G22" s="114">
        <v>1952</v>
      </c>
      <c r="H22" s="114">
        <v>1960</v>
      </c>
      <c r="I22" s="140">
        <v>1942</v>
      </c>
      <c r="J22" s="115">
        <v>-101</v>
      </c>
      <c r="K22" s="116">
        <v>-5.2008238928939239</v>
      </c>
    </row>
    <row r="23" spans="1:255" ht="14.1" customHeight="1" x14ac:dyDescent="0.2">
      <c r="A23" s="306">
        <v>23</v>
      </c>
      <c r="B23" s="307" t="s">
        <v>240</v>
      </c>
      <c r="C23" s="308"/>
      <c r="D23" s="113">
        <v>1.3106814295165459</v>
      </c>
      <c r="E23" s="115">
        <v>2100</v>
      </c>
      <c r="F23" s="114">
        <v>2146</v>
      </c>
      <c r="G23" s="114">
        <v>2164</v>
      </c>
      <c r="H23" s="114">
        <v>2134</v>
      </c>
      <c r="I23" s="140">
        <v>2157</v>
      </c>
      <c r="J23" s="115">
        <v>-57</v>
      </c>
      <c r="K23" s="116">
        <v>-2.642559109874826</v>
      </c>
    </row>
    <row r="24" spans="1:255" ht="14.1" customHeight="1" x14ac:dyDescent="0.2">
      <c r="A24" s="306">
        <v>24</v>
      </c>
      <c r="B24" s="307" t="s">
        <v>241</v>
      </c>
      <c r="C24" s="308"/>
      <c r="D24" s="113">
        <v>4.4126274793723708</v>
      </c>
      <c r="E24" s="115">
        <v>7070</v>
      </c>
      <c r="F24" s="114">
        <v>7124</v>
      </c>
      <c r="G24" s="114">
        <v>7254</v>
      </c>
      <c r="H24" s="114">
        <v>7208</v>
      </c>
      <c r="I24" s="140">
        <v>7209</v>
      </c>
      <c r="J24" s="115">
        <v>-139</v>
      </c>
      <c r="K24" s="116">
        <v>-1.9281453738382577</v>
      </c>
    </row>
    <row r="25" spans="1:255" ht="14.1" customHeight="1" x14ac:dyDescent="0.2">
      <c r="A25" s="306">
        <v>25</v>
      </c>
      <c r="B25" s="307" t="s">
        <v>242</v>
      </c>
      <c r="C25" s="308"/>
      <c r="D25" s="113">
        <v>4.2316286152962768</v>
      </c>
      <c r="E25" s="115">
        <v>6780</v>
      </c>
      <c r="F25" s="114">
        <v>6842</v>
      </c>
      <c r="G25" s="114">
        <v>6923</v>
      </c>
      <c r="H25" s="114">
        <v>6805</v>
      </c>
      <c r="I25" s="140">
        <v>6836</v>
      </c>
      <c r="J25" s="115">
        <v>-56</v>
      </c>
      <c r="K25" s="116">
        <v>-0.81919251023990636</v>
      </c>
    </row>
    <row r="26" spans="1:255" ht="14.1" customHeight="1" x14ac:dyDescent="0.2">
      <c r="A26" s="306">
        <v>26</v>
      </c>
      <c r="B26" s="307" t="s">
        <v>243</v>
      </c>
      <c r="C26" s="308"/>
      <c r="D26" s="113">
        <v>2.8497959081774038</v>
      </c>
      <c r="E26" s="115">
        <v>4566</v>
      </c>
      <c r="F26" s="114">
        <v>4543</v>
      </c>
      <c r="G26" s="114">
        <v>4684</v>
      </c>
      <c r="H26" s="114">
        <v>4573</v>
      </c>
      <c r="I26" s="140">
        <v>4627</v>
      </c>
      <c r="J26" s="115">
        <v>-61</v>
      </c>
      <c r="K26" s="116">
        <v>-1.3183488221309705</v>
      </c>
    </row>
    <row r="27" spans="1:255" ht="14.1" customHeight="1" x14ac:dyDescent="0.2">
      <c r="A27" s="306">
        <v>27</v>
      </c>
      <c r="B27" s="307" t="s">
        <v>244</v>
      </c>
      <c r="C27" s="308"/>
      <c r="D27" s="113">
        <v>2.6494488896655888</v>
      </c>
      <c r="E27" s="115">
        <v>4245</v>
      </c>
      <c r="F27" s="114">
        <v>4238</v>
      </c>
      <c r="G27" s="114">
        <v>4255</v>
      </c>
      <c r="H27" s="114">
        <v>4199</v>
      </c>
      <c r="I27" s="140">
        <v>4155</v>
      </c>
      <c r="J27" s="115">
        <v>90</v>
      </c>
      <c r="K27" s="116">
        <v>2.1660649819494586</v>
      </c>
    </row>
    <row r="28" spans="1:255" ht="14.1" customHeight="1" x14ac:dyDescent="0.2">
      <c r="A28" s="306">
        <v>28</v>
      </c>
      <c r="B28" s="307" t="s">
        <v>245</v>
      </c>
      <c r="C28" s="308"/>
      <c r="D28" s="113">
        <v>0.46123503638701302</v>
      </c>
      <c r="E28" s="115">
        <v>739</v>
      </c>
      <c r="F28" s="114">
        <v>747</v>
      </c>
      <c r="G28" s="114">
        <v>746</v>
      </c>
      <c r="H28" s="114">
        <v>731</v>
      </c>
      <c r="I28" s="140">
        <v>699</v>
      </c>
      <c r="J28" s="115">
        <v>40</v>
      </c>
      <c r="K28" s="116">
        <v>5.7224606580829755</v>
      </c>
    </row>
    <row r="29" spans="1:255" ht="14.1" customHeight="1" x14ac:dyDescent="0.2">
      <c r="A29" s="306">
        <v>29</v>
      </c>
      <c r="B29" s="307" t="s">
        <v>246</v>
      </c>
      <c r="C29" s="308"/>
      <c r="D29" s="113">
        <v>1.7681716618192258</v>
      </c>
      <c r="E29" s="115">
        <v>2833</v>
      </c>
      <c r="F29" s="114">
        <v>2853</v>
      </c>
      <c r="G29" s="114">
        <v>2855</v>
      </c>
      <c r="H29" s="114">
        <v>2864</v>
      </c>
      <c r="I29" s="140">
        <v>2845</v>
      </c>
      <c r="J29" s="115">
        <v>-12</v>
      </c>
      <c r="K29" s="116">
        <v>-0.421792618629174</v>
      </c>
    </row>
    <row r="30" spans="1:255" ht="14.1" customHeight="1" x14ac:dyDescent="0.2">
      <c r="A30" s="306" t="s">
        <v>247</v>
      </c>
      <c r="B30" s="307" t="s">
        <v>248</v>
      </c>
      <c r="C30" s="308"/>
      <c r="D30" s="113">
        <v>0.45374542821834707</v>
      </c>
      <c r="E30" s="115">
        <v>727</v>
      </c>
      <c r="F30" s="114">
        <v>729</v>
      </c>
      <c r="G30" s="114">
        <v>736</v>
      </c>
      <c r="H30" s="114">
        <v>733</v>
      </c>
      <c r="I30" s="140">
        <v>729</v>
      </c>
      <c r="J30" s="115">
        <v>-2</v>
      </c>
      <c r="K30" s="116">
        <v>-0.27434842249657065</v>
      </c>
    </row>
    <row r="31" spans="1:255" ht="14.1" customHeight="1" x14ac:dyDescent="0.2">
      <c r="A31" s="306" t="s">
        <v>249</v>
      </c>
      <c r="B31" s="307" t="s">
        <v>250</v>
      </c>
      <c r="C31" s="308"/>
      <c r="D31" s="113">
        <v>1.3063124914181574</v>
      </c>
      <c r="E31" s="115">
        <v>2093</v>
      </c>
      <c r="F31" s="114">
        <v>2112</v>
      </c>
      <c r="G31" s="114">
        <v>2105</v>
      </c>
      <c r="H31" s="114">
        <v>2115</v>
      </c>
      <c r="I31" s="140">
        <v>2100</v>
      </c>
      <c r="J31" s="115">
        <v>-7</v>
      </c>
      <c r="K31" s="116">
        <v>-0.33333333333333331</v>
      </c>
    </row>
    <row r="32" spans="1:255" ht="14.1" customHeight="1" x14ac:dyDescent="0.2">
      <c r="A32" s="306">
        <v>31</v>
      </c>
      <c r="B32" s="307" t="s">
        <v>251</v>
      </c>
      <c r="C32" s="308"/>
      <c r="D32" s="113">
        <v>0.86255320742469821</v>
      </c>
      <c r="E32" s="115">
        <v>1382</v>
      </c>
      <c r="F32" s="114">
        <v>1367</v>
      </c>
      <c r="G32" s="114">
        <v>1356</v>
      </c>
      <c r="H32" s="114">
        <v>1343</v>
      </c>
      <c r="I32" s="140">
        <v>1298</v>
      </c>
      <c r="J32" s="115">
        <v>84</v>
      </c>
      <c r="K32" s="116">
        <v>6.4714946070878279</v>
      </c>
    </row>
    <row r="33" spans="1:11" ht="14.1" customHeight="1" x14ac:dyDescent="0.2">
      <c r="A33" s="306">
        <v>32</v>
      </c>
      <c r="B33" s="307" t="s">
        <v>252</v>
      </c>
      <c r="C33" s="308"/>
      <c r="D33" s="113">
        <v>1.2245509355768871</v>
      </c>
      <c r="E33" s="115">
        <v>1962</v>
      </c>
      <c r="F33" s="114">
        <v>1833</v>
      </c>
      <c r="G33" s="114">
        <v>1869</v>
      </c>
      <c r="H33" s="114">
        <v>1842</v>
      </c>
      <c r="I33" s="140">
        <v>1881</v>
      </c>
      <c r="J33" s="115">
        <v>81</v>
      </c>
      <c r="K33" s="116">
        <v>4.3062200956937797</v>
      </c>
    </row>
    <row r="34" spans="1:11" ht="14.1" customHeight="1" x14ac:dyDescent="0.2">
      <c r="A34" s="306">
        <v>33</v>
      </c>
      <c r="B34" s="307" t="s">
        <v>253</v>
      </c>
      <c r="C34" s="308"/>
      <c r="D34" s="113">
        <v>0.84382918700303333</v>
      </c>
      <c r="E34" s="115">
        <v>1352</v>
      </c>
      <c r="F34" s="114">
        <v>1310</v>
      </c>
      <c r="G34" s="114">
        <v>1498</v>
      </c>
      <c r="H34" s="114">
        <v>1419</v>
      </c>
      <c r="I34" s="140">
        <v>1343</v>
      </c>
      <c r="J34" s="115">
        <v>9</v>
      </c>
      <c r="K34" s="116">
        <v>0.67014147431124349</v>
      </c>
    </row>
    <row r="35" spans="1:11" ht="14.1" customHeight="1" x14ac:dyDescent="0.2">
      <c r="A35" s="306">
        <v>34</v>
      </c>
      <c r="B35" s="307" t="s">
        <v>254</v>
      </c>
      <c r="C35" s="308"/>
      <c r="D35" s="113">
        <v>1.6676860855562907</v>
      </c>
      <c r="E35" s="115">
        <v>2672</v>
      </c>
      <c r="F35" s="114">
        <v>2661</v>
      </c>
      <c r="G35" s="114">
        <v>2665</v>
      </c>
      <c r="H35" s="114">
        <v>2620</v>
      </c>
      <c r="I35" s="140">
        <v>2598</v>
      </c>
      <c r="J35" s="115">
        <v>74</v>
      </c>
      <c r="K35" s="116">
        <v>2.8483448806774443</v>
      </c>
    </row>
    <row r="36" spans="1:11" ht="14.1" customHeight="1" x14ac:dyDescent="0.2">
      <c r="A36" s="306">
        <v>41</v>
      </c>
      <c r="B36" s="307" t="s">
        <v>255</v>
      </c>
      <c r="C36" s="308"/>
      <c r="D36" s="113">
        <v>0.71837825017787815</v>
      </c>
      <c r="E36" s="115">
        <v>1151</v>
      </c>
      <c r="F36" s="114">
        <v>1172</v>
      </c>
      <c r="G36" s="114">
        <v>1168</v>
      </c>
      <c r="H36" s="114">
        <v>1150</v>
      </c>
      <c r="I36" s="140">
        <v>1149</v>
      </c>
      <c r="J36" s="115">
        <v>2</v>
      </c>
      <c r="K36" s="116">
        <v>0.17406440382941687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3.1980626880203715</v>
      </c>
      <c r="E38" s="115">
        <v>5124</v>
      </c>
      <c r="F38" s="114">
        <v>5093</v>
      </c>
      <c r="G38" s="114">
        <v>5016</v>
      </c>
      <c r="H38" s="114">
        <v>4824</v>
      </c>
      <c r="I38" s="140">
        <v>4783</v>
      </c>
      <c r="J38" s="115">
        <v>341</v>
      </c>
      <c r="K38" s="116">
        <v>7.1294166840894837</v>
      </c>
    </row>
    <row r="39" spans="1:11" ht="14.1" customHeight="1" x14ac:dyDescent="0.2">
      <c r="A39" s="306">
        <v>51</v>
      </c>
      <c r="B39" s="307" t="s">
        <v>258</v>
      </c>
      <c r="C39" s="308"/>
      <c r="D39" s="113">
        <v>7.4627704060615896</v>
      </c>
      <c r="E39" s="115">
        <v>11957</v>
      </c>
      <c r="F39" s="114">
        <v>11821</v>
      </c>
      <c r="G39" s="114">
        <v>12125</v>
      </c>
      <c r="H39" s="114">
        <v>11964</v>
      </c>
      <c r="I39" s="140">
        <v>11855</v>
      </c>
      <c r="J39" s="115">
        <v>102</v>
      </c>
      <c r="K39" s="116">
        <v>0.86039645719105862</v>
      </c>
    </row>
    <row r="40" spans="1:11" ht="14.1" customHeight="1" x14ac:dyDescent="0.2">
      <c r="A40" s="306" t="s">
        <v>259</v>
      </c>
      <c r="B40" s="307" t="s">
        <v>260</v>
      </c>
      <c r="C40" s="308"/>
      <c r="D40" s="113">
        <v>6.7425197538415444</v>
      </c>
      <c r="E40" s="115">
        <v>10803</v>
      </c>
      <c r="F40" s="114">
        <v>10662</v>
      </c>
      <c r="G40" s="114">
        <v>10956</v>
      </c>
      <c r="H40" s="114">
        <v>10836</v>
      </c>
      <c r="I40" s="140">
        <v>10737</v>
      </c>
      <c r="J40" s="115">
        <v>66</v>
      </c>
      <c r="K40" s="116">
        <v>0.61469684269348979</v>
      </c>
    </row>
    <row r="41" spans="1:11" ht="14.1" customHeight="1" x14ac:dyDescent="0.2">
      <c r="A41" s="306"/>
      <c r="B41" s="307" t="s">
        <v>261</v>
      </c>
      <c r="C41" s="308"/>
      <c r="D41" s="113">
        <v>5.9049319069790664</v>
      </c>
      <c r="E41" s="115">
        <v>9461</v>
      </c>
      <c r="F41" s="114">
        <v>9293</v>
      </c>
      <c r="G41" s="114">
        <v>9594</v>
      </c>
      <c r="H41" s="114">
        <v>9413</v>
      </c>
      <c r="I41" s="140">
        <v>9305</v>
      </c>
      <c r="J41" s="115">
        <v>156</v>
      </c>
      <c r="K41" s="116">
        <v>1.676518001074691</v>
      </c>
    </row>
    <row r="42" spans="1:11" ht="14.1" customHeight="1" x14ac:dyDescent="0.2">
      <c r="A42" s="306">
        <v>52</v>
      </c>
      <c r="B42" s="307" t="s">
        <v>262</v>
      </c>
      <c r="C42" s="308"/>
      <c r="D42" s="113">
        <v>3.445219757586349</v>
      </c>
      <c r="E42" s="115">
        <v>5520</v>
      </c>
      <c r="F42" s="114">
        <v>5538</v>
      </c>
      <c r="G42" s="114">
        <v>5587</v>
      </c>
      <c r="H42" s="114">
        <v>5467</v>
      </c>
      <c r="I42" s="140">
        <v>5405</v>
      </c>
      <c r="J42" s="115">
        <v>115</v>
      </c>
      <c r="K42" s="116">
        <v>2.1276595744680851</v>
      </c>
    </row>
    <row r="43" spans="1:11" ht="14.1" customHeight="1" x14ac:dyDescent="0.2">
      <c r="A43" s="306" t="s">
        <v>263</v>
      </c>
      <c r="B43" s="307" t="s">
        <v>264</v>
      </c>
      <c r="C43" s="308"/>
      <c r="D43" s="113">
        <v>3.057008400843829</v>
      </c>
      <c r="E43" s="115">
        <v>4898</v>
      </c>
      <c r="F43" s="114">
        <v>4943</v>
      </c>
      <c r="G43" s="114">
        <v>4991</v>
      </c>
      <c r="H43" s="114">
        <v>4898</v>
      </c>
      <c r="I43" s="140">
        <v>4856</v>
      </c>
      <c r="J43" s="115">
        <v>42</v>
      </c>
      <c r="K43" s="116">
        <v>0.86490939044481052</v>
      </c>
    </row>
    <row r="44" spans="1:11" ht="14.1" customHeight="1" x14ac:dyDescent="0.2">
      <c r="A44" s="306">
        <v>53</v>
      </c>
      <c r="B44" s="307" t="s">
        <v>265</v>
      </c>
      <c r="C44" s="308"/>
      <c r="D44" s="113">
        <v>0.94431476326596842</v>
      </c>
      <c r="E44" s="115">
        <v>1513</v>
      </c>
      <c r="F44" s="114">
        <v>1503</v>
      </c>
      <c r="G44" s="114">
        <v>1507</v>
      </c>
      <c r="H44" s="114">
        <v>1476</v>
      </c>
      <c r="I44" s="140">
        <v>1469</v>
      </c>
      <c r="J44" s="115">
        <v>44</v>
      </c>
      <c r="K44" s="116">
        <v>2.9952348536419331</v>
      </c>
    </row>
    <row r="45" spans="1:11" ht="14.1" customHeight="1" x14ac:dyDescent="0.2">
      <c r="A45" s="306" t="s">
        <v>266</v>
      </c>
      <c r="B45" s="307" t="s">
        <v>267</v>
      </c>
      <c r="C45" s="308"/>
      <c r="D45" s="113">
        <v>0.8812772278463632</v>
      </c>
      <c r="E45" s="115">
        <v>1412</v>
      </c>
      <c r="F45" s="114">
        <v>1407</v>
      </c>
      <c r="G45" s="114">
        <v>1419</v>
      </c>
      <c r="H45" s="114">
        <v>1387</v>
      </c>
      <c r="I45" s="140">
        <v>1383</v>
      </c>
      <c r="J45" s="115">
        <v>29</v>
      </c>
      <c r="K45" s="116">
        <v>2.0968908170643528</v>
      </c>
    </row>
    <row r="46" spans="1:11" ht="14.1" customHeight="1" x14ac:dyDescent="0.2">
      <c r="A46" s="306">
        <v>54</v>
      </c>
      <c r="B46" s="307" t="s">
        <v>268</v>
      </c>
      <c r="C46" s="308"/>
      <c r="D46" s="113">
        <v>2.5708080038945962</v>
      </c>
      <c r="E46" s="115">
        <v>4119</v>
      </c>
      <c r="F46" s="114">
        <v>4109</v>
      </c>
      <c r="G46" s="114">
        <v>4153</v>
      </c>
      <c r="H46" s="114">
        <v>4205</v>
      </c>
      <c r="I46" s="140">
        <v>4257</v>
      </c>
      <c r="J46" s="115">
        <v>-138</v>
      </c>
      <c r="K46" s="116">
        <v>-3.2417195207892884</v>
      </c>
    </row>
    <row r="47" spans="1:11" ht="14.1" customHeight="1" x14ac:dyDescent="0.2">
      <c r="A47" s="306">
        <v>61</v>
      </c>
      <c r="B47" s="307" t="s">
        <v>269</v>
      </c>
      <c r="C47" s="308"/>
      <c r="D47" s="113">
        <v>3.9364132266480261</v>
      </c>
      <c r="E47" s="115">
        <v>6307</v>
      </c>
      <c r="F47" s="114">
        <v>6398</v>
      </c>
      <c r="G47" s="114">
        <v>6360</v>
      </c>
      <c r="H47" s="114">
        <v>6241</v>
      </c>
      <c r="I47" s="140">
        <v>6217</v>
      </c>
      <c r="J47" s="115">
        <v>90</v>
      </c>
      <c r="K47" s="116">
        <v>1.4476435579861671</v>
      </c>
    </row>
    <row r="48" spans="1:11" ht="14.1" customHeight="1" x14ac:dyDescent="0.2">
      <c r="A48" s="306">
        <v>62</v>
      </c>
      <c r="B48" s="307" t="s">
        <v>270</v>
      </c>
      <c r="C48" s="308"/>
      <c r="D48" s="113">
        <v>5.7114503626218625</v>
      </c>
      <c r="E48" s="115">
        <v>9151</v>
      </c>
      <c r="F48" s="114">
        <v>9321</v>
      </c>
      <c r="G48" s="114">
        <v>9021</v>
      </c>
      <c r="H48" s="114">
        <v>9163</v>
      </c>
      <c r="I48" s="140">
        <v>9146</v>
      </c>
      <c r="J48" s="115">
        <v>5</v>
      </c>
      <c r="K48" s="116">
        <v>5.4668707631751585E-2</v>
      </c>
    </row>
    <row r="49" spans="1:11" ht="14.1" customHeight="1" x14ac:dyDescent="0.2">
      <c r="A49" s="306">
        <v>63</v>
      </c>
      <c r="B49" s="307" t="s">
        <v>271</v>
      </c>
      <c r="C49" s="308"/>
      <c r="D49" s="113">
        <v>1.7600579196365043</v>
      </c>
      <c r="E49" s="115">
        <v>2820</v>
      </c>
      <c r="F49" s="114">
        <v>2894</v>
      </c>
      <c r="G49" s="114">
        <v>2892</v>
      </c>
      <c r="H49" s="114">
        <v>2872</v>
      </c>
      <c r="I49" s="140">
        <v>2844</v>
      </c>
      <c r="J49" s="115">
        <v>-24</v>
      </c>
      <c r="K49" s="116">
        <v>-0.84388185654008441</v>
      </c>
    </row>
    <row r="50" spans="1:11" ht="14.1" customHeight="1" x14ac:dyDescent="0.2">
      <c r="A50" s="306" t="s">
        <v>272</v>
      </c>
      <c r="B50" s="307" t="s">
        <v>273</v>
      </c>
      <c r="C50" s="308"/>
      <c r="D50" s="113">
        <v>0.21470210083509131</v>
      </c>
      <c r="E50" s="115">
        <v>344</v>
      </c>
      <c r="F50" s="114">
        <v>341</v>
      </c>
      <c r="G50" s="114">
        <v>351</v>
      </c>
      <c r="H50" s="114">
        <v>332</v>
      </c>
      <c r="I50" s="140">
        <v>333</v>
      </c>
      <c r="J50" s="115">
        <v>11</v>
      </c>
      <c r="K50" s="116">
        <v>3.3033033033033035</v>
      </c>
    </row>
    <row r="51" spans="1:11" ht="14.1" customHeight="1" x14ac:dyDescent="0.2">
      <c r="A51" s="306" t="s">
        <v>274</v>
      </c>
      <c r="B51" s="307" t="s">
        <v>275</v>
      </c>
      <c r="C51" s="308"/>
      <c r="D51" s="113">
        <v>1.2701127186029384</v>
      </c>
      <c r="E51" s="115">
        <v>2035</v>
      </c>
      <c r="F51" s="114">
        <v>2098</v>
      </c>
      <c r="G51" s="114">
        <v>2095</v>
      </c>
      <c r="H51" s="114">
        <v>2092</v>
      </c>
      <c r="I51" s="140">
        <v>2071</v>
      </c>
      <c r="J51" s="115">
        <v>-36</v>
      </c>
      <c r="K51" s="116">
        <v>-1.7382906808305167</v>
      </c>
    </row>
    <row r="52" spans="1:11" ht="14.1" customHeight="1" x14ac:dyDescent="0.2">
      <c r="A52" s="306">
        <v>71</v>
      </c>
      <c r="B52" s="307" t="s">
        <v>276</v>
      </c>
      <c r="C52" s="308"/>
      <c r="D52" s="113">
        <v>12.029558986905668</v>
      </c>
      <c r="E52" s="115">
        <v>19274</v>
      </c>
      <c r="F52" s="114">
        <v>19273</v>
      </c>
      <c r="G52" s="114">
        <v>19289</v>
      </c>
      <c r="H52" s="114">
        <v>18955</v>
      </c>
      <c r="I52" s="140">
        <v>18931</v>
      </c>
      <c r="J52" s="115">
        <v>343</v>
      </c>
      <c r="K52" s="116">
        <v>1.8118430088215096</v>
      </c>
    </row>
    <row r="53" spans="1:11" ht="14.1" customHeight="1" x14ac:dyDescent="0.2">
      <c r="A53" s="306" t="s">
        <v>277</v>
      </c>
      <c r="B53" s="307" t="s">
        <v>278</v>
      </c>
      <c r="C53" s="308"/>
      <c r="D53" s="113">
        <v>5.1753192445481897</v>
      </c>
      <c r="E53" s="115">
        <v>8292</v>
      </c>
      <c r="F53" s="114">
        <v>8287</v>
      </c>
      <c r="G53" s="114">
        <v>8318</v>
      </c>
      <c r="H53" s="114">
        <v>8146</v>
      </c>
      <c r="I53" s="140">
        <v>8156</v>
      </c>
      <c r="J53" s="115">
        <v>136</v>
      </c>
      <c r="K53" s="116">
        <v>1.6674840608141246</v>
      </c>
    </row>
    <row r="54" spans="1:11" ht="14.1" customHeight="1" x14ac:dyDescent="0.2">
      <c r="A54" s="306" t="s">
        <v>279</v>
      </c>
      <c r="B54" s="307" t="s">
        <v>280</v>
      </c>
      <c r="C54" s="308"/>
      <c r="D54" s="113">
        <v>5.4586760869293851</v>
      </c>
      <c r="E54" s="115">
        <v>8746</v>
      </c>
      <c r="F54" s="114">
        <v>8767</v>
      </c>
      <c r="G54" s="114">
        <v>8755</v>
      </c>
      <c r="H54" s="114">
        <v>8647</v>
      </c>
      <c r="I54" s="140">
        <v>8633</v>
      </c>
      <c r="J54" s="115">
        <v>113</v>
      </c>
      <c r="K54" s="116">
        <v>1.3089308467508398</v>
      </c>
    </row>
    <row r="55" spans="1:11" ht="14.1" customHeight="1" x14ac:dyDescent="0.2">
      <c r="A55" s="306">
        <v>72</v>
      </c>
      <c r="B55" s="307" t="s">
        <v>281</v>
      </c>
      <c r="C55" s="308"/>
      <c r="D55" s="113">
        <v>3.5469536018773953</v>
      </c>
      <c r="E55" s="115">
        <v>5683</v>
      </c>
      <c r="F55" s="114">
        <v>5738</v>
      </c>
      <c r="G55" s="114">
        <v>5722</v>
      </c>
      <c r="H55" s="114">
        <v>5632</v>
      </c>
      <c r="I55" s="140">
        <v>5658</v>
      </c>
      <c r="J55" s="115">
        <v>25</v>
      </c>
      <c r="K55" s="116">
        <v>0.44185224460940259</v>
      </c>
    </row>
    <row r="56" spans="1:11" ht="14.1" customHeight="1" x14ac:dyDescent="0.2">
      <c r="A56" s="306" t="s">
        <v>282</v>
      </c>
      <c r="B56" s="307" t="s">
        <v>283</v>
      </c>
      <c r="C56" s="308"/>
      <c r="D56" s="113">
        <v>1.5996554780242414</v>
      </c>
      <c r="E56" s="115">
        <v>2563</v>
      </c>
      <c r="F56" s="114">
        <v>2626</v>
      </c>
      <c r="G56" s="114">
        <v>2636</v>
      </c>
      <c r="H56" s="114">
        <v>2595</v>
      </c>
      <c r="I56" s="140">
        <v>2620</v>
      </c>
      <c r="J56" s="115">
        <v>-57</v>
      </c>
      <c r="K56" s="116">
        <v>-2.1755725190839694</v>
      </c>
    </row>
    <row r="57" spans="1:11" ht="14.1" customHeight="1" x14ac:dyDescent="0.2">
      <c r="A57" s="306" t="s">
        <v>284</v>
      </c>
      <c r="B57" s="307" t="s">
        <v>285</v>
      </c>
      <c r="C57" s="308"/>
      <c r="D57" s="113">
        <v>1.3131779655727678</v>
      </c>
      <c r="E57" s="115">
        <v>2104</v>
      </c>
      <c r="F57" s="114">
        <v>2105</v>
      </c>
      <c r="G57" s="114">
        <v>2071</v>
      </c>
      <c r="H57" s="114">
        <v>2053</v>
      </c>
      <c r="I57" s="140">
        <v>2060</v>
      </c>
      <c r="J57" s="115">
        <v>44</v>
      </c>
      <c r="K57" s="116">
        <v>2.1359223300970873</v>
      </c>
    </row>
    <row r="58" spans="1:11" ht="14.1" customHeight="1" x14ac:dyDescent="0.2">
      <c r="A58" s="306">
        <v>73</v>
      </c>
      <c r="B58" s="307" t="s">
        <v>286</v>
      </c>
      <c r="C58" s="308"/>
      <c r="D58" s="113">
        <v>3.4601989739236809</v>
      </c>
      <c r="E58" s="115">
        <v>5544</v>
      </c>
      <c r="F58" s="114">
        <v>5543</v>
      </c>
      <c r="G58" s="114">
        <v>5326</v>
      </c>
      <c r="H58" s="114">
        <v>5159</v>
      </c>
      <c r="I58" s="140">
        <v>5123</v>
      </c>
      <c r="J58" s="115">
        <v>421</v>
      </c>
      <c r="K58" s="116">
        <v>8.2178411087253558</v>
      </c>
    </row>
    <row r="59" spans="1:11" ht="14.1" customHeight="1" x14ac:dyDescent="0.2">
      <c r="A59" s="306" t="s">
        <v>287</v>
      </c>
      <c r="B59" s="307" t="s">
        <v>288</v>
      </c>
      <c r="C59" s="308"/>
      <c r="D59" s="113">
        <v>2.6026388386114268</v>
      </c>
      <c r="E59" s="115">
        <v>4170</v>
      </c>
      <c r="F59" s="114">
        <v>4126</v>
      </c>
      <c r="G59" s="114">
        <v>3921</v>
      </c>
      <c r="H59" s="114">
        <v>3774</v>
      </c>
      <c r="I59" s="140">
        <v>3743</v>
      </c>
      <c r="J59" s="115">
        <v>427</v>
      </c>
      <c r="K59" s="116">
        <v>11.407961528185947</v>
      </c>
    </row>
    <row r="60" spans="1:11" ht="14.1" customHeight="1" x14ac:dyDescent="0.2">
      <c r="A60" s="306">
        <v>81</v>
      </c>
      <c r="B60" s="307" t="s">
        <v>289</v>
      </c>
      <c r="C60" s="308"/>
      <c r="D60" s="113">
        <v>10.185867109385727</v>
      </c>
      <c r="E60" s="115">
        <v>16320</v>
      </c>
      <c r="F60" s="114">
        <v>16380</v>
      </c>
      <c r="G60" s="114">
        <v>16159</v>
      </c>
      <c r="H60" s="114">
        <v>15682</v>
      </c>
      <c r="I60" s="140">
        <v>15655</v>
      </c>
      <c r="J60" s="115">
        <v>665</v>
      </c>
      <c r="K60" s="116">
        <v>4.2478441392526349</v>
      </c>
    </row>
    <row r="61" spans="1:11" ht="14.1" customHeight="1" x14ac:dyDescent="0.2">
      <c r="A61" s="306" t="s">
        <v>290</v>
      </c>
      <c r="B61" s="307" t="s">
        <v>291</v>
      </c>
      <c r="C61" s="308"/>
      <c r="D61" s="113">
        <v>2.0015977830759821</v>
      </c>
      <c r="E61" s="115">
        <v>3207</v>
      </c>
      <c r="F61" s="114">
        <v>3241</v>
      </c>
      <c r="G61" s="114">
        <v>3256</v>
      </c>
      <c r="H61" s="114">
        <v>3127</v>
      </c>
      <c r="I61" s="140">
        <v>3160</v>
      </c>
      <c r="J61" s="115">
        <v>47</v>
      </c>
      <c r="K61" s="116">
        <v>1.4873417721518987</v>
      </c>
    </row>
    <row r="62" spans="1:11" ht="14.1" customHeight="1" x14ac:dyDescent="0.2">
      <c r="A62" s="306" t="s">
        <v>292</v>
      </c>
      <c r="B62" s="307" t="s">
        <v>293</v>
      </c>
      <c r="C62" s="308"/>
      <c r="D62" s="113">
        <v>5.5217136223489911</v>
      </c>
      <c r="E62" s="115">
        <v>8847</v>
      </c>
      <c r="F62" s="114">
        <v>8896</v>
      </c>
      <c r="G62" s="114">
        <v>8737</v>
      </c>
      <c r="H62" s="114">
        <v>8608</v>
      </c>
      <c r="I62" s="140">
        <v>8579</v>
      </c>
      <c r="J62" s="115">
        <v>268</v>
      </c>
      <c r="K62" s="116">
        <v>3.1239072152931575</v>
      </c>
    </row>
    <row r="63" spans="1:11" ht="14.1" customHeight="1" x14ac:dyDescent="0.2">
      <c r="A63" s="306"/>
      <c r="B63" s="307" t="s">
        <v>294</v>
      </c>
      <c r="C63" s="308"/>
      <c r="D63" s="113">
        <v>5.1378712037048597</v>
      </c>
      <c r="E63" s="115">
        <v>8232</v>
      </c>
      <c r="F63" s="114">
        <v>8275</v>
      </c>
      <c r="G63" s="114">
        <v>8142</v>
      </c>
      <c r="H63" s="114">
        <v>8050</v>
      </c>
      <c r="I63" s="140">
        <v>8025</v>
      </c>
      <c r="J63" s="115">
        <v>207</v>
      </c>
      <c r="K63" s="116">
        <v>2.5794392523364484</v>
      </c>
    </row>
    <row r="64" spans="1:11" ht="14.1" customHeight="1" x14ac:dyDescent="0.2">
      <c r="A64" s="306" t="s">
        <v>295</v>
      </c>
      <c r="B64" s="307" t="s">
        <v>296</v>
      </c>
      <c r="C64" s="308"/>
      <c r="D64" s="113">
        <v>0.96491118572979995</v>
      </c>
      <c r="E64" s="115">
        <v>1546</v>
      </c>
      <c r="F64" s="114">
        <v>1529</v>
      </c>
      <c r="G64" s="114">
        <v>1544</v>
      </c>
      <c r="H64" s="114">
        <v>1491</v>
      </c>
      <c r="I64" s="140">
        <v>1466</v>
      </c>
      <c r="J64" s="115">
        <v>80</v>
      </c>
      <c r="K64" s="116">
        <v>5.4570259208731242</v>
      </c>
    </row>
    <row r="65" spans="1:11" ht="14.1" customHeight="1" x14ac:dyDescent="0.2">
      <c r="A65" s="306" t="s">
        <v>297</v>
      </c>
      <c r="B65" s="307" t="s">
        <v>298</v>
      </c>
      <c r="C65" s="308"/>
      <c r="D65" s="113">
        <v>0.71588171412165624</v>
      </c>
      <c r="E65" s="115">
        <v>1147</v>
      </c>
      <c r="F65" s="114">
        <v>1151</v>
      </c>
      <c r="G65" s="114">
        <v>1077</v>
      </c>
      <c r="H65" s="114">
        <v>971</v>
      </c>
      <c r="I65" s="140">
        <v>973</v>
      </c>
      <c r="J65" s="115">
        <v>174</v>
      </c>
      <c r="K65" s="116">
        <v>17.882836587872561</v>
      </c>
    </row>
    <row r="66" spans="1:11" ht="14.1" customHeight="1" x14ac:dyDescent="0.2">
      <c r="A66" s="306">
        <v>82</v>
      </c>
      <c r="B66" s="307" t="s">
        <v>299</v>
      </c>
      <c r="C66" s="308"/>
      <c r="D66" s="113">
        <v>2.9421677422576176</v>
      </c>
      <c r="E66" s="115">
        <v>4714</v>
      </c>
      <c r="F66" s="114">
        <v>4738</v>
      </c>
      <c r="G66" s="114">
        <v>4665</v>
      </c>
      <c r="H66" s="114">
        <v>4605</v>
      </c>
      <c r="I66" s="140">
        <v>4596</v>
      </c>
      <c r="J66" s="115">
        <v>118</v>
      </c>
      <c r="K66" s="116">
        <v>2.5674499564838991</v>
      </c>
    </row>
    <row r="67" spans="1:11" ht="14.1" customHeight="1" x14ac:dyDescent="0.2">
      <c r="A67" s="306" t="s">
        <v>300</v>
      </c>
      <c r="B67" s="307" t="s">
        <v>301</v>
      </c>
      <c r="C67" s="308"/>
      <c r="D67" s="113">
        <v>2.0140804633570921</v>
      </c>
      <c r="E67" s="115">
        <v>3227</v>
      </c>
      <c r="F67" s="114">
        <v>3231</v>
      </c>
      <c r="G67" s="114">
        <v>3166</v>
      </c>
      <c r="H67" s="114">
        <v>3184</v>
      </c>
      <c r="I67" s="140">
        <v>3148</v>
      </c>
      <c r="J67" s="115">
        <v>79</v>
      </c>
      <c r="K67" s="116">
        <v>2.5095298602287168</v>
      </c>
    </row>
    <row r="68" spans="1:11" ht="14.1" customHeight="1" x14ac:dyDescent="0.2">
      <c r="A68" s="306" t="s">
        <v>302</v>
      </c>
      <c r="B68" s="307" t="s">
        <v>303</v>
      </c>
      <c r="C68" s="308"/>
      <c r="D68" s="113">
        <v>0.45436956223240255</v>
      </c>
      <c r="E68" s="115">
        <v>728</v>
      </c>
      <c r="F68" s="114">
        <v>746</v>
      </c>
      <c r="G68" s="114">
        <v>743</v>
      </c>
      <c r="H68" s="114">
        <v>708</v>
      </c>
      <c r="I68" s="140">
        <v>723</v>
      </c>
      <c r="J68" s="115">
        <v>5</v>
      </c>
      <c r="K68" s="116">
        <v>0.69156293222683263</v>
      </c>
    </row>
    <row r="69" spans="1:11" ht="14.1" customHeight="1" x14ac:dyDescent="0.2">
      <c r="A69" s="306">
        <v>83</v>
      </c>
      <c r="B69" s="307" t="s">
        <v>304</v>
      </c>
      <c r="C69" s="308"/>
      <c r="D69" s="113">
        <v>6.7493852279961555</v>
      </c>
      <c r="E69" s="115">
        <v>10814</v>
      </c>
      <c r="F69" s="114">
        <v>10811</v>
      </c>
      <c r="G69" s="114">
        <v>10791</v>
      </c>
      <c r="H69" s="114">
        <v>10460</v>
      </c>
      <c r="I69" s="140">
        <v>10483</v>
      </c>
      <c r="J69" s="115">
        <v>331</v>
      </c>
      <c r="K69" s="116">
        <v>3.1574930840408282</v>
      </c>
    </row>
    <row r="70" spans="1:11" ht="14.1" customHeight="1" x14ac:dyDescent="0.2">
      <c r="A70" s="306" t="s">
        <v>305</v>
      </c>
      <c r="B70" s="307" t="s">
        <v>306</v>
      </c>
      <c r="C70" s="308"/>
      <c r="D70" s="113">
        <v>5.8250427531799627</v>
      </c>
      <c r="E70" s="115">
        <v>9333</v>
      </c>
      <c r="F70" s="114">
        <v>9315</v>
      </c>
      <c r="G70" s="114">
        <v>9292</v>
      </c>
      <c r="H70" s="114">
        <v>9008</v>
      </c>
      <c r="I70" s="140">
        <v>9038</v>
      </c>
      <c r="J70" s="115">
        <v>295</v>
      </c>
      <c r="K70" s="116">
        <v>3.2639964593936712</v>
      </c>
    </row>
    <row r="71" spans="1:11" ht="14.1" customHeight="1" x14ac:dyDescent="0.2">
      <c r="A71" s="306"/>
      <c r="B71" s="307" t="s">
        <v>307</v>
      </c>
      <c r="C71" s="308"/>
      <c r="D71" s="113">
        <v>2.8379373619103494</v>
      </c>
      <c r="E71" s="115">
        <v>4547</v>
      </c>
      <c r="F71" s="114">
        <v>4518</v>
      </c>
      <c r="G71" s="114">
        <v>4492</v>
      </c>
      <c r="H71" s="114">
        <v>4383</v>
      </c>
      <c r="I71" s="140">
        <v>4378</v>
      </c>
      <c r="J71" s="115">
        <v>169</v>
      </c>
      <c r="K71" s="116">
        <v>3.8602101416171766</v>
      </c>
    </row>
    <row r="72" spans="1:11" ht="14.1" customHeight="1" x14ac:dyDescent="0.2">
      <c r="A72" s="306">
        <v>84</v>
      </c>
      <c r="B72" s="307" t="s">
        <v>308</v>
      </c>
      <c r="C72" s="308"/>
      <c r="D72" s="113">
        <v>3.057008400843829</v>
      </c>
      <c r="E72" s="115">
        <v>4898</v>
      </c>
      <c r="F72" s="114">
        <v>4872</v>
      </c>
      <c r="G72" s="114">
        <v>4756</v>
      </c>
      <c r="H72" s="114">
        <v>4833</v>
      </c>
      <c r="I72" s="140">
        <v>4762</v>
      </c>
      <c r="J72" s="115">
        <v>136</v>
      </c>
      <c r="K72" s="116">
        <v>2.855942881142377</v>
      </c>
    </row>
    <row r="73" spans="1:11" ht="14.1" customHeight="1" x14ac:dyDescent="0.2">
      <c r="A73" s="306" t="s">
        <v>309</v>
      </c>
      <c r="B73" s="307" t="s">
        <v>310</v>
      </c>
      <c r="C73" s="308"/>
      <c r="D73" s="113">
        <v>0.57669982898728012</v>
      </c>
      <c r="E73" s="115">
        <v>924</v>
      </c>
      <c r="F73" s="114">
        <v>936</v>
      </c>
      <c r="G73" s="114">
        <v>912</v>
      </c>
      <c r="H73" s="114">
        <v>944</v>
      </c>
      <c r="I73" s="140">
        <v>955</v>
      </c>
      <c r="J73" s="115">
        <v>-31</v>
      </c>
      <c r="K73" s="116">
        <v>-3.2460732984293195</v>
      </c>
    </row>
    <row r="74" spans="1:11" ht="14.1" customHeight="1" x14ac:dyDescent="0.2">
      <c r="A74" s="306" t="s">
        <v>311</v>
      </c>
      <c r="B74" s="307" t="s">
        <v>312</v>
      </c>
      <c r="C74" s="308"/>
      <c r="D74" s="113">
        <v>0.38259415061602026</v>
      </c>
      <c r="E74" s="115">
        <v>613</v>
      </c>
      <c r="F74" s="114">
        <v>619</v>
      </c>
      <c r="G74" s="114">
        <v>614</v>
      </c>
      <c r="H74" s="114">
        <v>601</v>
      </c>
      <c r="I74" s="140">
        <v>608</v>
      </c>
      <c r="J74" s="115">
        <v>5</v>
      </c>
      <c r="K74" s="116">
        <v>0.82236842105263153</v>
      </c>
    </row>
    <row r="75" spans="1:11" ht="14.1" customHeight="1" x14ac:dyDescent="0.2">
      <c r="A75" s="306" t="s">
        <v>313</v>
      </c>
      <c r="B75" s="307" t="s">
        <v>314</v>
      </c>
      <c r="C75" s="308"/>
      <c r="D75" s="113">
        <v>1.6127622923194069</v>
      </c>
      <c r="E75" s="115">
        <v>2584</v>
      </c>
      <c r="F75" s="114">
        <v>2526</v>
      </c>
      <c r="G75" s="114">
        <v>2469</v>
      </c>
      <c r="H75" s="114">
        <v>2536</v>
      </c>
      <c r="I75" s="140">
        <v>2467</v>
      </c>
      <c r="J75" s="115">
        <v>117</v>
      </c>
      <c r="K75" s="116">
        <v>4.7426023510336437</v>
      </c>
    </row>
    <row r="76" spans="1:11" ht="14.1" customHeight="1" x14ac:dyDescent="0.2">
      <c r="A76" s="306">
        <v>91</v>
      </c>
      <c r="B76" s="307" t="s">
        <v>315</v>
      </c>
      <c r="C76" s="308"/>
      <c r="D76" s="113">
        <v>0.72274718827626672</v>
      </c>
      <c r="E76" s="115">
        <v>1158</v>
      </c>
      <c r="F76" s="114">
        <v>1159</v>
      </c>
      <c r="G76" s="114">
        <v>1150</v>
      </c>
      <c r="H76" s="114">
        <v>1129</v>
      </c>
      <c r="I76" s="140">
        <v>1115</v>
      </c>
      <c r="J76" s="115">
        <v>43</v>
      </c>
      <c r="K76" s="116">
        <v>3.8565022421524664</v>
      </c>
    </row>
    <row r="77" spans="1:11" ht="14.1" customHeight="1" x14ac:dyDescent="0.2">
      <c r="A77" s="306">
        <v>92</v>
      </c>
      <c r="B77" s="307" t="s">
        <v>316</v>
      </c>
      <c r="C77" s="308"/>
      <c r="D77" s="113">
        <v>1.9167155571644343</v>
      </c>
      <c r="E77" s="115">
        <v>3071</v>
      </c>
      <c r="F77" s="114">
        <v>3074</v>
      </c>
      <c r="G77" s="114">
        <v>3063</v>
      </c>
      <c r="H77" s="114">
        <v>3074</v>
      </c>
      <c r="I77" s="140">
        <v>3128</v>
      </c>
      <c r="J77" s="115">
        <v>-57</v>
      </c>
      <c r="K77" s="116">
        <v>-1.8222506393861893</v>
      </c>
    </row>
    <row r="78" spans="1:11" ht="14.1" customHeight="1" x14ac:dyDescent="0.2">
      <c r="A78" s="306">
        <v>93</v>
      </c>
      <c r="B78" s="307" t="s">
        <v>317</v>
      </c>
      <c r="C78" s="308"/>
      <c r="D78" s="113">
        <v>0.18287126611826091</v>
      </c>
      <c r="E78" s="115">
        <v>293</v>
      </c>
      <c r="F78" s="114">
        <v>297</v>
      </c>
      <c r="G78" s="114">
        <v>299</v>
      </c>
      <c r="H78" s="114">
        <v>284</v>
      </c>
      <c r="I78" s="140">
        <v>292</v>
      </c>
      <c r="J78" s="115">
        <v>1</v>
      </c>
      <c r="K78" s="116">
        <v>0.34246575342465752</v>
      </c>
    </row>
    <row r="79" spans="1:11" ht="14.1" customHeight="1" x14ac:dyDescent="0.2">
      <c r="A79" s="306">
        <v>94</v>
      </c>
      <c r="B79" s="307" t="s">
        <v>318</v>
      </c>
      <c r="C79" s="308"/>
      <c r="D79" s="113">
        <v>0.36823906829274383</v>
      </c>
      <c r="E79" s="115">
        <v>590</v>
      </c>
      <c r="F79" s="114">
        <v>603</v>
      </c>
      <c r="G79" s="114">
        <v>599</v>
      </c>
      <c r="H79" s="114">
        <v>601</v>
      </c>
      <c r="I79" s="140">
        <v>596</v>
      </c>
      <c r="J79" s="115">
        <v>-6</v>
      </c>
      <c r="K79" s="116">
        <v>-1.0067114093959733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0.35450811998352288</v>
      </c>
      <c r="E81" s="143">
        <v>568</v>
      </c>
      <c r="F81" s="144">
        <v>596</v>
      </c>
      <c r="G81" s="144">
        <v>614</v>
      </c>
      <c r="H81" s="144">
        <v>557</v>
      </c>
      <c r="I81" s="145">
        <v>596</v>
      </c>
      <c r="J81" s="143">
        <v>-28</v>
      </c>
      <c r="K81" s="146">
        <v>-4.6979865771812079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36790</v>
      </c>
      <c r="E12" s="114">
        <v>38654</v>
      </c>
      <c r="F12" s="114">
        <v>38210</v>
      </c>
      <c r="G12" s="114">
        <v>39009</v>
      </c>
      <c r="H12" s="140">
        <v>38393</v>
      </c>
      <c r="I12" s="115">
        <v>-1603</v>
      </c>
      <c r="J12" s="116">
        <v>-4.1752402781757088</v>
      </c>
      <c r="K12"/>
      <c r="L12"/>
      <c r="M12"/>
      <c r="N12"/>
      <c r="O12"/>
      <c r="P12"/>
    </row>
    <row r="13" spans="1:16" s="110" customFormat="1" ht="14.45" customHeight="1" x14ac:dyDescent="0.2">
      <c r="A13" s="120" t="s">
        <v>105</v>
      </c>
      <c r="B13" s="119" t="s">
        <v>106</v>
      </c>
      <c r="C13" s="113">
        <v>42.617559119325904</v>
      </c>
      <c r="D13" s="115">
        <v>15679</v>
      </c>
      <c r="E13" s="114">
        <v>16593</v>
      </c>
      <c r="F13" s="114">
        <v>16360</v>
      </c>
      <c r="G13" s="114">
        <v>16538</v>
      </c>
      <c r="H13" s="140">
        <v>16182</v>
      </c>
      <c r="I13" s="115">
        <v>-503</v>
      </c>
      <c r="J13" s="116">
        <v>-3.1083920405388703</v>
      </c>
      <c r="K13"/>
      <c r="L13"/>
      <c r="M13"/>
      <c r="N13"/>
      <c r="O13"/>
      <c r="P13"/>
    </row>
    <row r="14" spans="1:16" s="110" customFormat="1" ht="14.45" customHeight="1" x14ac:dyDescent="0.2">
      <c r="A14" s="120"/>
      <c r="B14" s="119" t="s">
        <v>107</v>
      </c>
      <c r="C14" s="113">
        <v>57.382440880674096</v>
      </c>
      <c r="D14" s="115">
        <v>21111</v>
      </c>
      <c r="E14" s="114">
        <v>22061</v>
      </c>
      <c r="F14" s="114">
        <v>21850</v>
      </c>
      <c r="G14" s="114">
        <v>22471</v>
      </c>
      <c r="H14" s="140">
        <v>22211</v>
      </c>
      <c r="I14" s="115">
        <v>-1100</v>
      </c>
      <c r="J14" s="116">
        <v>-4.9525010130115712</v>
      </c>
      <c r="K14"/>
      <c r="L14"/>
      <c r="M14"/>
      <c r="N14"/>
      <c r="O14"/>
      <c r="P14"/>
    </row>
    <row r="15" spans="1:16" s="110" customFormat="1" ht="14.45" customHeight="1" x14ac:dyDescent="0.2">
      <c r="A15" s="118" t="s">
        <v>105</v>
      </c>
      <c r="B15" s="121" t="s">
        <v>108</v>
      </c>
      <c r="C15" s="113">
        <v>21.880945909214461</v>
      </c>
      <c r="D15" s="115">
        <v>8050</v>
      </c>
      <c r="E15" s="114">
        <v>8779</v>
      </c>
      <c r="F15" s="114">
        <v>8353</v>
      </c>
      <c r="G15" s="114">
        <v>9004</v>
      </c>
      <c r="H15" s="140">
        <v>8537</v>
      </c>
      <c r="I15" s="115">
        <v>-487</v>
      </c>
      <c r="J15" s="116">
        <v>-5.7045800632540704</v>
      </c>
      <c r="K15"/>
      <c r="L15"/>
      <c r="M15"/>
      <c r="N15"/>
      <c r="O15"/>
      <c r="P15"/>
    </row>
    <row r="16" spans="1:16" s="110" customFormat="1" ht="14.45" customHeight="1" x14ac:dyDescent="0.2">
      <c r="A16" s="118"/>
      <c r="B16" s="121" t="s">
        <v>109</v>
      </c>
      <c r="C16" s="113">
        <v>51.861918999728189</v>
      </c>
      <c r="D16" s="115">
        <v>19080</v>
      </c>
      <c r="E16" s="114">
        <v>19985</v>
      </c>
      <c r="F16" s="114">
        <v>19986</v>
      </c>
      <c r="G16" s="114">
        <v>20223</v>
      </c>
      <c r="H16" s="140">
        <v>20156</v>
      </c>
      <c r="I16" s="115">
        <v>-1076</v>
      </c>
      <c r="J16" s="116">
        <v>-5.3383607858702122</v>
      </c>
      <c r="K16"/>
      <c r="L16"/>
      <c r="M16"/>
      <c r="N16"/>
      <c r="O16"/>
      <c r="P16"/>
    </row>
    <row r="17" spans="1:16" s="110" customFormat="1" ht="14.45" customHeight="1" x14ac:dyDescent="0.2">
      <c r="A17" s="118"/>
      <c r="B17" s="121" t="s">
        <v>110</v>
      </c>
      <c r="C17" s="113">
        <v>14.998640935036695</v>
      </c>
      <c r="D17" s="115">
        <v>5518</v>
      </c>
      <c r="E17" s="114">
        <v>5669</v>
      </c>
      <c r="F17" s="114">
        <v>5688</v>
      </c>
      <c r="G17" s="114">
        <v>5641</v>
      </c>
      <c r="H17" s="140">
        <v>5622</v>
      </c>
      <c r="I17" s="115">
        <v>-104</v>
      </c>
      <c r="J17" s="116">
        <v>-1.8498754891497688</v>
      </c>
      <c r="K17"/>
      <c r="L17"/>
      <c r="M17"/>
      <c r="N17"/>
      <c r="O17"/>
      <c r="P17"/>
    </row>
    <row r="18" spans="1:16" s="110" customFormat="1" ht="14.45" customHeight="1" x14ac:dyDescent="0.2">
      <c r="A18" s="120"/>
      <c r="B18" s="121" t="s">
        <v>111</v>
      </c>
      <c r="C18" s="113">
        <v>11.258494156020658</v>
      </c>
      <c r="D18" s="115">
        <v>4142</v>
      </c>
      <c r="E18" s="114">
        <v>4221</v>
      </c>
      <c r="F18" s="114">
        <v>4183</v>
      </c>
      <c r="G18" s="114">
        <v>4141</v>
      </c>
      <c r="H18" s="140">
        <v>4078</v>
      </c>
      <c r="I18" s="115">
        <v>64</v>
      </c>
      <c r="J18" s="116">
        <v>1.5693967631191761</v>
      </c>
      <c r="K18"/>
      <c r="L18"/>
      <c r="M18"/>
      <c r="N18"/>
      <c r="O18"/>
      <c r="P18"/>
    </row>
    <row r="19" spans="1:16" s="110" customFormat="1" ht="14.45" customHeight="1" x14ac:dyDescent="0.2">
      <c r="A19" s="120"/>
      <c r="B19" s="121" t="s">
        <v>112</v>
      </c>
      <c r="C19" s="113">
        <v>1.1198695297635226</v>
      </c>
      <c r="D19" s="115">
        <v>412</v>
      </c>
      <c r="E19" s="114">
        <v>430</v>
      </c>
      <c r="F19" s="114">
        <v>426</v>
      </c>
      <c r="G19" s="114">
        <v>390</v>
      </c>
      <c r="H19" s="140">
        <v>360</v>
      </c>
      <c r="I19" s="115">
        <v>52</v>
      </c>
      <c r="J19" s="116">
        <v>14.444444444444445</v>
      </c>
      <c r="K19"/>
      <c r="L19"/>
      <c r="M19"/>
      <c r="N19"/>
      <c r="O19"/>
      <c r="P19"/>
    </row>
    <row r="20" spans="1:16" s="110" customFormat="1" ht="14.45" customHeight="1" x14ac:dyDescent="0.2">
      <c r="A20" s="120" t="s">
        <v>113</v>
      </c>
      <c r="B20" s="119" t="s">
        <v>116</v>
      </c>
      <c r="C20" s="113">
        <v>84.452296819787989</v>
      </c>
      <c r="D20" s="115">
        <v>31070</v>
      </c>
      <c r="E20" s="114">
        <v>32681</v>
      </c>
      <c r="F20" s="114">
        <v>32343</v>
      </c>
      <c r="G20" s="114">
        <v>33034</v>
      </c>
      <c r="H20" s="140">
        <v>32508</v>
      </c>
      <c r="I20" s="115">
        <v>-1438</v>
      </c>
      <c r="J20" s="116">
        <v>-4.4235265165497726</v>
      </c>
      <c r="K20"/>
      <c r="L20"/>
      <c r="M20"/>
      <c r="N20"/>
      <c r="O20"/>
      <c r="P20"/>
    </row>
    <row r="21" spans="1:16" s="110" customFormat="1" ht="14.45" customHeight="1" x14ac:dyDescent="0.2">
      <c r="A21" s="123"/>
      <c r="B21" s="124" t="s">
        <v>117</v>
      </c>
      <c r="C21" s="125">
        <v>15.161728730633325</v>
      </c>
      <c r="D21" s="143">
        <v>5578</v>
      </c>
      <c r="E21" s="144">
        <v>5799</v>
      </c>
      <c r="F21" s="144">
        <v>5706</v>
      </c>
      <c r="G21" s="144">
        <v>5809</v>
      </c>
      <c r="H21" s="145">
        <v>5719</v>
      </c>
      <c r="I21" s="143">
        <v>-141</v>
      </c>
      <c r="J21" s="146">
        <v>-2.46546599055779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32062</v>
      </c>
      <c r="E56" s="114">
        <v>33719</v>
      </c>
      <c r="F56" s="114">
        <v>33511</v>
      </c>
      <c r="G56" s="114">
        <v>33952</v>
      </c>
      <c r="H56" s="140">
        <v>33330</v>
      </c>
      <c r="I56" s="115">
        <v>-1268</v>
      </c>
      <c r="J56" s="116">
        <v>-3.8043804380438044</v>
      </c>
      <c r="K56"/>
      <c r="L56"/>
      <c r="M56"/>
      <c r="N56"/>
      <c r="O56"/>
      <c r="P56"/>
    </row>
    <row r="57" spans="1:16" s="110" customFormat="1" ht="14.45" customHeight="1" x14ac:dyDescent="0.2">
      <c r="A57" s="120" t="s">
        <v>105</v>
      </c>
      <c r="B57" s="119" t="s">
        <v>106</v>
      </c>
      <c r="C57" s="113">
        <v>42.411577568461105</v>
      </c>
      <c r="D57" s="115">
        <v>13598</v>
      </c>
      <c r="E57" s="114">
        <v>14373</v>
      </c>
      <c r="F57" s="114">
        <v>14319</v>
      </c>
      <c r="G57" s="114">
        <v>14362</v>
      </c>
      <c r="H57" s="140">
        <v>14055</v>
      </c>
      <c r="I57" s="115">
        <v>-457</v>
      </c>
      <c r="J57" s="116">
        <v>-3.2515119174670937</v>
      </c>
    </row>
    <row r="58" spans="1:16" s="110" customFormat="1" ht="14.45" customHeight="1" x14ac:dyDescent="0.2">
      <c r="A58" s="120"/>
      <c r="B58" s="119" t="s">
        <v>107</v>
      </c>
      <c r="C58" s="113">
        <v>57.588422431538895</v>
      </c>
      <c r="D58" s="115">
        <v>18464</v>
      </c>
      <c r="E58" s="114">
        <v>19346</v>
      </c>
      <c r="F58" s="114">
        <v>19192</v>
      </c>
      <c r="G58" s="114">
        <v>19590</v>
      </c>
      <c r="H58" s="140">
        <v>19275</v>
      </c>
      <c r="I58" s="115">
        <v>-811</v>
      </c>
      <c r="J58" s="116">
        <v>-4.2075226977950715</v>
      </c>
    </row>
    <row r="59" spans="1:16" s="110" customFormat="1" ht="14.45" customHeight="1" x14ac:dyDescent="0.2">
      <c r="A59" s="118" t="s">
        <v>105</v>
      </c>
      <c r="B59" s="121" t="s">
        <v>108</v>
      </c>
      <c r="C59" s="113">
        <v>23.429605140041172</v>
      </c>
      <c r="D59" s="115">
        <v>7512</v>
      </c>
      <c r="E59" s="114">
        <v>8140</v>
      </c>
      <c r="F59" s="114">
        <v>7956</v>
      </c>
      <c r="G59" s="114">
        <v>8312</v>
      </c>
      <c r="H59" s="140">
        <v>7896</v>
      </c>
      <c r="I59" s="115">
        <v>-384</v>
      </c>
      <c r="J59" s="116">
        <v>-4.86322188449848</v>
      </c>
    </row>
    <row r="60" spans="1:16" s="110" customFormat="1" ht="14.45" customHeight="1" x14ac:dyDescent="0.2">
      <c r="A60" s="118"/>
      <c r="B60" s="121" t="s">
        <v>109</v>
      </c>
      <c r="C60" s="113">
        <v>51.765329673757094</v>
      </c>
      <c r="D60" s="115">
        <v>16597</v>
      </c>
      <c r="E60" s="114">
        <v>17456</v>
      </c>
      <c r="F60" s="114">
        <v>17422</v>
      </c>
      <c r="G60" s="114">
        <v>17540</v>
      </c>
      <c r="H60" s="140">
        <v>17442</v>
      </c>
      <c r="I60" s="115">
        <v>-845</v>
      </c>
      <c r="J60" s="116">
        <v>-4.84462790964339</v>
      </c>
    </row>
    <row r="61" spans="1:16" s="110" customFormat="1" ht="14.45" customHeight="1" x14ac:dyDescent="0.2">
      <c r="A61" s="118"/>
      <c r="B61" s="121" t="s">
        <v>110</v>
      </c>
      <c r="C61" s="113">
        <v>14.057139292620548</v>
      </c>
      <c r="D61" s="115">
        <v>4507</v>
      </c>
      <c r="E61" s="114">
        <v>4599</v>
      </c>
      <c r="F61" s="114">
        <v>4594</v>
      </c>
      <c r="G61" s="114">
        <v>4575</v>
      </c>
      <c r="H61" s="140">
        <v>4547</v>
      </c>
      <c r="I61" s="115">
        <v>-40</v>
      </c>
      <c r="J61" s="116">
        <v>-0.87970090169342419</v>
      </c>
    </row>
    <row r="62" spans="1:16" s="110" customFormat="1" ht="14.45" customHeight="1" x14ac:dyDescent="0.2">
      <c r="A62" s="120"/>
      <c r="B62" s="121" t="s">
        <v>111</v>
      </c>
      <c r="C62" s="113">
        <v>10.747925893581186</v>
      </c>
      <c r="D62" s="115">
        <v>3446</v>
      </c>
      <c r="E62" s="114">
        <v>3524</v>
      </c>
      <c r="F62" s="114">
        <v>3539</v>
      </c>
      <c r="G62" s="114">
        <v>3525</v>
      </c>
      <c r="H62" s="140">
        <v>3445</v>
      </c>
      <c r="I62" s="115">
        <v>1</v>
      </c>
      <c r="J62" s="116">
        <v>2.9027576197387519E-2</v>
      </c>
    </row>
    <row r="63" spans="1:16" s="110" customFormat="1" ht="14.45" customHeight="1" x14ac:dyDescent="0.2">
      <c r="A63" s="120"/>
      <c r="B63" s="121" t="s">
        <v>112</v>
      </c>
      <c r="C63" s="113">
        <v>1.0105420747302103</v>
      </c>
      <c r="D63" s="115">
        <v>324</v>
      </c>
      <c r="E63" s="114">
        <v>326</v>
      </c>
      <c r="F63" s="114">
        <v>338</v>
      </c>
      <c r="G63" s="114">
        <v>294</v>
      </c>
      <c r="H63" s="140">
        <v>279</v>
      </c>
      <c r="I63" s="115">
        <v>45</v>
      </c>
      <c r="J63" s="116">
        <v>16.129032258064516</v>
      </c>
    </row>
    <row r="64" spans="1:16" s="110" customFormat="1" ht="14.45" customHeight="1" x14ac:dyDescent="0.2">
      <c r="A64" s="120" t="s">
        <v>113</v>
      </c>
      <c r="B64" s="119" t="s">
        <v>116</v>
      </c>
      <c r="C64" s="113">
        <v>83.372840122263113</v>
      </c>
      <c r="D64" s="115">
        <v>26731</v>
      </c>
      <c r="E64" s="114">
        <v>28153</v>
      </c>
      <c r="F64" s="114">
        <v>27994</v>
      </c>
      <c r="G64" s="114">
        <v>28431</v>
      </c>
      <c r="H64" s="140">
        <v>27928</v>
      </c>
      <c r="I64" s="115">
        <v>-1197</v>
      </c>
      <c r="J64" s="116">
        <v>-4.2860211973646516</v>
      </c>
    </row>
    <row r="65" spans="1:10" s="110" customFormat="1" ht="14.45" customHeight="1" x14ac:dyDescent="0.2">
      <c r="A65" s="123"/>
      <c r="B65" s="124" t="s">
        <v>117</v>
      </c>
      <c r="C65" s="125">
        <v>16.174911109724906</v>
      </c>
      <c r="D65" s="143">
        <v>5186</v>
      </c>
      <c r="E65" s="144">
        <v>5394</v>
      </c>
      <c r="F65" s="144">
        <v>5347</v>
      </c>
      <c r="G65" s="144">
        <v>5343</v>
      </c>
      <c r="H65" s="145">
        <v>5234</v>
      </c>
      <c r="I65" s="143">
        <v>-48</v>
      </c>
      <c r="J65" s="146">
        <v>-0.9170806266717616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36790</v>
      </c>
      <c r="G11" s="114">
        <v>38654</v>
      </c>
      <c r="H11" s="114">
        <v>38210</v>
      </c>
      <c r="I11" s="114">
        <v>39009</v>
      </c>
      <c r="J11" s="140">
        <v>38393</v>
      </c>
      <c r="K11" s="114">
        <v>-1603</v>
      </c>
      <c r="L11" s="116">
        <v>-4.1752402781757088</v>
      </c>
    </row>
    <row r="12" spans="1:17" s="110" customFormat="1" ht="24" customHeight="1" x14ac:dyDescent="0.2">
      <c r="A12" s="604" t="s">
        <v>185</v>
      </c>
      <c r="B12" s="605"/>
      <c r="C12" s="605"/>
      <c r="D12" s="606"/>
      <c r="E12" s="113">
        <v>42.617559119325904</v>
      </c>
      <c r="F12" s="115">
        <v>15679</v>
      </c>
      <c r="G12" s="114">
        <v>16593</v>
      </c>
      <c r="H12" s="114">
        <v>16360</v>
      </c>
      <c r="I12" s="114">
        <v>16538</v>
      </c>
      <c r="J12" s="140">
        <v>16182</v>
      </c>
      <c r="K12" s="114">
        <v>-503</v>
      </c>
      <c r="L12" s="116">
        <v>-3.1083920405388703</v>
      </c>
    </row>
    <row r="13" spans="1:17" s="110" customFormat="1" ht="15" customHeight="1" x14ac:dyDescent="0.2">
      <c r="A13" s="120"/>
      <c r="B13" s="612" t="s">
        <v>107</v>
      </c>
      <c r="C13" s="612"/>
      <c r="E13" s="113">
        <v>57.382440880674096</v>
      </c>
      <c r="F13" s="115">
        <v>21111</v>
      </c>
      <c r="G13" s="114">
        <v>22061</v>
      </c>
      <c r="H13" s="114">
        <v>21850</v>
      </c>
      <c r="I13" s="114">
        <v>22471</v>
      </c>
      <c r="J13" s="140">
        <v>22211</v>
      </c>
      <c r="K13" s="114">
        <v>-1100</v>
      </c>
      <c r="L13" s="116">
        <v>-4.9525010130115712</v>
      </c>
    </row>
    <row r="14" spans="1:17" s="110" customFormat="1" ht="22.5" customHeight="1" x14ac:dyDescent="0.2">
      <c r="A14" s="604" t="s">
        <v>186</v>
      </c>
      <c r="B14" s="605"/>
      <c r="C14" s="605"/>
      <c r="D14" s="606"/>
      <c r="E14" s="113">
        <v>21.880945909214461</v>
      </c>
      <c r="F14" s="115">
        <v>8050</v>
      </c>
      <c r="G14" s="114">
        <v>8779</v>
      </c>
      <c r="H14" s="114">
        <v>8353</v>
      </c>
      <c r="I14" s="114">
        <v>9004</v>
      </c>
      <c r="J14" s="140">
        <v>8537</v>
      </c>
      <c r="K14" s="114">
        <v>-487</v>
      </c>
      <c r="L14" s="116">
        <v>-5.7045800632540704</v>
      </c>
    </row>
    <row r="15" spans="1:17" s="110" customFormat="1" ht="15" customHeight="1" x14ac:dyDescent="0.2">
      <c r="A15" s="120"/>
      <c r="B15" s="119"/>
      <c r="C15" s="258" t="s">
        <v>106</v>
      </c>
      <c r="E15" s="113">
        <v>45.254658385093165</v>
      </c>
      <c r="F15" s="115">
        <v>3643</v>
      </c>
      <c r="G15" s="114">
        <v>4059</v>
      </c>
      <c r="H15" s="114">
        <v>3842</v>
      </c>
      <c r="I15" s="114">
        <v>4107</v>
      </c>
      <c r="J15" s="140">
        <v>3885</v>
      </c>
      <c r="K15" s="114">
        <v>-242</v>
      </c>
      <c r="L15" s="116">
        <v>-6.2290862290862288</v>
      </c>
    </row>
    <row r="16" spans="1:17" s="110" customFormat="1" ht="15" customHeight="1" x14ac:dyDescent="0.2">
      <c r="A16" s="120"/>
      <c r="B16" s="119"/>
      <c r="C16" s="258" t="s">
        <v>107</v>
      </c>
      <c r="E16" s="113">
        <v>54.745341614906835</v>
      </c>
      <c r="F16" s="115">
        <v>4407</v>
      </c>
      <c r="G16" s="114">
        <v>4720</v>
      </c>
      <c r="H16" s="114">
        <v>4511</v>
      </c>
      <c r="I16" s="114">
        <v>4897</v>
      </c>
      <c r="J16" s="140">
        <v>4652</v>
      </c>
      <c r="K16" s="114">
        <v>-245</v>
      </c>
      <c r="L16" s="116">
        <v>-5.2665520206362855</v>
      </c>
    </row>
    <row r="17" spans="1:12" s="110" customFormat="1" ht="15" customHeight="1" x14ac:dyDescent="0.2">
      <c r="A17" s="120"/>
      <c r="B17" s="121" t="s">
        <v>109</v>
      </c>
      <c r="C17" s="258"/>
      <c r="E17" s="113">
        <v>51.861918999728189</v>
      </c>
      <c r="F17" s="115">
        <v>19080</v>
      </c>
      <c r="G17" s="114">
        <v>19985</v>
      </c>
      <c r="H17" s="114">
        <v>19986</v>
      </c>
      <c r="I17" s="114">
        <v>20223</v>
      </c>
      <c r="J17" s="140">
        <v>20156</v>
      </c>
      <c r="K17" s="114">
        <v>-1076</v>
      </c>
      <c r="L17" s="116">
        <v>-5.3383607858702122</v>
      </c>
    </row>
    <row r="18" spans="1:12" s="110" customFormat="1" ht="15" customHeight="1" x14ac:dyDescent="0.2">
      <c r="A18" s="120"/>
      <c r="B18" s="119"/>
      <c r="C18" s="258" t="s">
        <v>106</v>
      </c>
      <c r="E18" s="113">
        <v>41.650943396226417</v>
      </c>
      <c r="F18" s="115">
        <v>7947</v>
      </c>
      <c r="G18" s="114">
        <v>8345</v>
      </c>
      <c r="H18" s="114">
        <v>8297</v>
      </c>
      <c r="I18" s="114">
        <v>8284</v>
      </c>
      <c r="J18" s="140">
        <v>8209</v>
      </c>
      <c r="K18" s="114">
        <v>-262</v>
      </c>
      <c r="L18" s="116">
        <v>-3.1916189548057012</v>
      </c>
    </row>
    <row r="19" spans="1:12" s="110" customFormat="1" ht="15" customHeight="1" x14ac:dyDescent="0.2">
      <c r="A19" s="120"/>
      <c r="B19" s="119"/>
      <c r="C19" s="258" t="s">
        <v>107</v>
      </c>
      <c r="E19" s="113">
        <v>58.349056603773583</v>
      </c>
      <c r="F19" s="115">
        <v>11133</v>
      </c>
      <c r="G19" s="114">
        <v>11640</v>
      </c>
      <c r="H19" s="114">
        <v>11689</v>
      </c>
      <c r="I19" s="114">
        <v>11939</v>
      </c>
      <c r="J19" s="140">
        <v>11947</v>
      </c>
      <c r="K19" s="114">
        <v>-814</v>
      </c>
      <c r="L19" s="116">
        <v>-6.8134259646773252</v>
      </c>
    </row>
    <row r="20" spans="1:12" s="110" customFormat="1" ht="15" customHeight="1" x14ac:dyDescent="0.2">
      <c r="A20" s="120"/>
      <c r="B20" s="121" t="s">
        <v>110</v>
      </c>
      <c r="C20" s="258"/>
      <c r="E20" s="113">
        <v>14.998640935036695</v>
      </c>
      <c r="F20" s="115">
        <v>5518</v>
      </c>
      <c r="G20" s="114">
        <v>5669</v>
      </c>
      <c r="H20" s="114">
        <v>5688</v>
      </c>
      <c r="I20" s="114">
        <v>5641</v>
      </c>
      <c r="J20" s="140">
        <v>5622</v>
      </c>
      <c r="K20" s="114">
        <v>-104</v>
      </c>
      <c r="L20" s="116">
        <v>-1.8498754891497688</v>
      </c>
    </row>
    <row r="21" spans="1:12" s="110" customFormat="1" ht="15" customHeight="1" x14ac:dyDescent="0.2">
      <c r="A21" s="120"/>
      <c r="B21" s="119"/>
      <c r="C21" s="258" t="s">
        <v>106</v>
      </c>
      <c r="E21" s="113">
        <v>34.686480608916277</v>
      </c>
      <c r="F21" s="115">
        <v>1914</v>
      </c>
      <c r="G21" s="114">
        <v>1983</v>
      </c>
      <c r="H21" s="114">
        <v>2027</v>
      </c>
      <c r="I21" s="114">
        <v>1977</v>
      </c>
      <c r="J21" s="140">
        <v>1967</v>
      </c>
      <c r="K21" s="114">
        <v>-53</v>
      </c>
      <c r="L21" s="116">
        <v>-2.6944585663446872</v>
      </c>
    </row>
    <row r="22" spans="1:12" s="110" customFormat="1" ht="15" customHeight="1" x14ac:dyDescent="0.2">
      <c r="A22" s="120"/>
      <c r="B22" s="119"/>
      <c r="C22" s="258" t="s">
        <v>107</v>
      </c>
      <c r="E22" s="113">
        <v>65.31351939108373</v>
      </c>
      <c r="F22" s="115">
        <v>3604</v>
      </c>
      <c r="G22" s="114">
        <v>3686</v>
      </c>
      <c r="H22" s="114">
        <v>3661</v>
      </c>
      <c r="I22" s="114">
        <v>3664</v>
      </c>
      <c r="J22" s="140">
        <v>3655</v>
      </c>
      <c r="K22" s="114">
        <v>-51</v>
      </c>
      <c r="L22" s="116">
        <v>-1.3953488372093024</v>
      </c>
    </row>
    <row r="23" spans="1:12" s="110" customFormat="1" ht="15" customHeight="1" x14ac:dyDescent="0.2">
      <c r="A23" s="120"/>
      <c r="B23" s="121" t="s">
        <v>111</v>
      </c>
      <c r="C23" s="258"/>
      <c r="E23" s="113">
        <v>11.258494156020658</v>
      </c>
      <c r="F23" s="115">
        <v>4142</v>
      </c>
      <c r="G23" s="114">
        <v>4221</v>
      </c>
      <c r="H23" s="114">
        <v>4183</v>
      </c>
      <c r="I23" s="114">
        <v>4141</v>
      </c>
      <c r="J23" s="140">
        <v>4078</v>
      </c>
      <c r="K23" s="114">
        <v>64</v>
      </c>
      <c r="L23" s="116">
        <v>1.5693967631191761</v>
      </c>
    </row>
    <row r="24" spans="1:12" s="110" customFormat="1" ht="15" customHeight="1" x14ac:dyDescent="0.2">
      <c r="A24" s="120"/>
      <c r="B24" s="119"/>
      <c r="C24" s="258" t="s">
        <v>106</v>
      </c>
      <c r="E24" s="113">
        <v>52.510864316755189</v>
      </c>
      <c r="F24" s="115">
        <v>2175</v>
      </c>
      <c r="G24" s="114">
        <v>2206</v>
      </c>
      <c r="H24" s="114">
        <v>2194</v>
      </c>
      <c r="I24" s="114">
        <v>2170</v>
      </c>
      <c r="J24" s="140">
        <v>2121</v>
      </c>
      <c r="K24" s="114">
        <v>54</v>
      </c>
      <c r="L24" s="116">
        <v>2.5459688826025459</v>
      </c>
    </row>
    <row r="25" spans="1:12" s="110" customFormat="1" ht="15" customHeight="1" x14ac:dyDescent="0.2">
      <c r="A25" s="120"/>
      <c r="B25" s="119"/>
      <c r="C25" s="258" t="s">
        <v>107</v>
      </c>
      <c r="E25" s="113">
        <v>47.489135683244811</v>
      </c>
      <c r="F25" s="115">
        <v>1967</v>
      </c>
      <c r="G25" s="114">
        <v>2015</v>
      </c>
      <c r="H25" s="114">
        <v>1989</v>
      </c>
      <c r="I25" s="114">
        <v>1971</v>
      </c>
      <c r="J25" s="140">
        <v>1957</v>
      </c>
      <c r="K25" s="114">
        <v>10</v>
      </c>
      <c r="L25" s="116">
        <v>0.510986203372509</v>
      </c>
    </row>
    <row r="26" spans="1:12" s="110" customFormat="1" ht="15" customHeight="1" x14ac:dyDescent="0.2">
      <c r="A26" s="120"/>
      <c r="C26" s="121" t="s">
        <v>187</v>
      </c>
      <c r="D26" s="110" t="s">
        <v>188</v>
      </c>
      <c r="E26" s="113">
        <v>1.1198695297635226</v>
      </c>
      <c r="F26" s="115">
        <v>412</v>
      </c>
      <c r="G26" s="114">
        <v>430</v>
      </c>
      <c r="H26" s="114">
        <v>426</v>
      </c>
      <c r="I26" s="114">
        <v>390</v>
      </c>
      <c r="J26" s="140">
        <v>360</v>
      </c>
      <c r="K26" s="114">
        <v>52</v>
      </c>
      <c r="L26" s="116">
        <v>14.444444444444445</v>
      </c>
    </row>
    <row r="27" spans="1:12" s="110" customFormat="1" ht="15" customHeight="1" x14ac:dyDescent="0.2">
      <c r="A27" s="120"/>
      <c r="B27" s="119"/>
      <c r="D27" s="259" t="s">
        <v>106</v>
      </c>
      <c r="E27" s="113">
        <v>47.087378640776699</v>
      </c>
      <c r="F27" s="115">
        <v>194</v>
      </c>
      <c r="G27" s="114">
        <v>210</v>
      </c>
      <c r="H27" s="114">
        <v>203</v>
      </c>
      <c r="I27" s="114">
        <v>188</v>
      </c>
      <c r="J27" s="140">
        <v>162</v>
      </c>
      <c r="K27" s="114">
        <v>32</v>
      </c>
      <c r="L27" s="116">
        <v>19.753086419753085</v>
      </c>
    </row>
    <row r="28" spans="1:12" s="110" customFormat="1" ht="15" customHeight="1" x14ac:dyDescent="0.2">
      <c r="A28" s="120"/>
      <c r="B28" s="119"/>
      <c r="D28" s="259" t="s">
        <v>107</v>
      </c>
      <c r="E28" s="113">
        <v>52.912621359223301</v>
      </c>
      <c r="F28" s="115">
        <v>218</v>
      </c>
      <c r="G28" s="114">
        <v>220</v>
      </c>
      <c r="H28" s="114">
        <v>223</v>
      </c>
      <c r="I28" s="114">
        <v>202</v>
      </c>
      <c r="J28" s="140">
        <v>198</v>
      </c>
      <c r="K28" s="114">
        <v>20</v>
      </c>
      <c r="L28" s="116">
        <v>10.1010101010101</v>
      </c>
    </row>
    <row r="29" spans="1:12" s="110" customFormat="1" ht="24" customHeight="1" x14ac:dyDescent="0.2">
      <c r="A29" s="604" t="s">
        <v>189</v>
      </c>
      <c r="B29" s="605"/>
      <c r="C29" s="605"/>
      <c r="D29" s="606"/>
      <c r="E29" s="113">
        <v>84.452296819787989</v>
      </c>
      <c r="F29" s="115">
        <v>31070</v>
      </c>
      <c r="G29" s="114">
        <v>32681</v>
      </c>
      <c r="H29" s="114">
        <v>32343</v>
      </c>
      <c r="I29" s="114">
        <v>33034</v>
      </c>
      <c r="J29" s="140">
        <v>32508</v>
      </c>
      <c r="K29" s="114">
        <v>-1438</v>
      </c>
      <c r="L29" s="116">
        <v>-4.4235265165497726</v>
      </c>
    </row>
    <row r="30" spans="1:12" s="110" customFormat="1" ht="15" customHeight="1" x14ac:dyDescent="0.2">
      <c r="A30" s="120"/>
      <c r="B30" s="119"/>
      <c r="C30" s="258" t="s">
        <v>106</v>
      </c>
      <c r="E30" s="113">
        <v>42.127454135822333</v>
      </c>
      <c r="F30" s="115">
        <v>13089</v>
      </c>
      <c r="G30" s="114">
        <v>13855</v>
      </c>
      <c r="H30" s="114">
        <v>13677</v>
      </c>
      <c r="I30" s="114">
        <v>13836</v>
      </c>
      <c r="J30" s="140">
        <v>13524</v>
      </c>
      <c r="K30" s="114">
        <v>-435</v>
      </c>
      <c r="L30" s="116">
        <v>-3.2165039929015085</v>
      </c>
    </row>
    <row r="31" spans="1:12" s="110" customFormat="1" ht="15" customHeight="1" x14ac:dyDescent="0.2">
      <c r="A31" s="120"/>
      <c r="B31" s="119"/>
      <c r="C31" s="258" t="s">
        <v>107</v>
      </c>
      <c r="E31" s="113">
        <v>57.872545864177667</v>
      </c>
      <c r="F31" s="115">
        <v>17981</v>
      </c>
      <c r="G31" s="114">
        <v>18826</v>
      </c>
      <c r="H31" s="114">
        <v>18666</v>
      </c>
      <c r="I31" s="114">
        <v>19198</v>
      </c>
      <c r="J31" s="140">
        <v>18984</v>
      </c>
      <c r="K31" s="114">
        <v>-1003</v>
      </c>
      <c r="L31" s="116">
        <v>-5.2833965444584914</v>
      </c>
    </row>
    <row r="32" spans="1:12" s="110" customFormat="1" ht="15" customHeight="1" x14ac:dyDescent="0.2">
      <c r="A32" s="120"/>
      <c r="B32" s="119" t="s">
        <v>117</v>
      </c>
      <c r="C32" s="258"/>
      <c r="E32" s="113">
        <v>15.161728730633325</v>
      </c>
      <c r="F32" s="114">
        <v>5578</v>
      </c>
      <c r="G32" s="114">
        <v>5799</v>
      </c>
      <c r="H32" s="114">
        <v>5706</v>
      </c>
      <c r="I32" s="114">
        <v>5809</v>
      </c>
      <c r="J32" s="140">
        <v>5719</v>
      </c>
      <c r="K32" s="114">
        <v>-141</v>
      </c>
      <c r="L32" s="116">
        <v>-2.46546599055779</v>
      </c>
    </row>
    <row r="33" spans="1:12" s="110" customFormat="1" ht="15" customHeight="1" x14ac:dyDescent="0.2">
      <c r="A33" s="120"/>
      <c r="B33" s="119"/>
      <c r="C33" s="258" t="s">
        <v>106</v>
      </c>
      <c r="E33" s="113">
        <v>45.356758694872717</v>
      </c>
      <c r="F33" s="114">
        <v>2530</v>
      </c>
      <c r="G33" s="114">
        <v>2652</v>
      </c>
      <c r="H33" s="114">
        <v>2609</v>
      </c>
      <c r="I33" s="114">
        <v>2626</v>
      </c>
      <c r="J33" s="140">
        <v>2576</v>
      </c>
      <c r="K33" s="114">
        <v>-46</v>
      </c>
      <c r="L33" s="116">
        <v>-1.7857142857142858</v>
      </c>
    </row>
    <row r="34" spans="1:12" s="110" customFormat="1" ht="15" customHeight="1" x14ac:dyDescent="0.2">
      <c r="A34" s="120"/>
      <c r="B34" s="119"/>
      <c r="C34" s="258" t="s">
        <v>107</v>
      </c>
      <c r="E34" s="113">
        <v>54.643241305127283</v>
      </c>
      <c r="F34" s="114">
        <v>3048</v>
      </c>
      <c r="G34" s="114">
        <v>3147</v>
      </c>
      <c r="H34" s="114">
        <v>3097</v>
      </c>
      <c r="I34" s="114">
        <v>3183</v>
      </c>
      <c r="J34" s="140">
        <v>3143</v>
      </c>
      <c r="K34" s="114">
        <v>-95</v>
      </c>
      <c r="L34" s="116">
        <v>-3.0225898822780781</v>
      </c>
    </row>
    <row r="35" spans="1:12" s="110" customFormat="1" ht="24" customHeight="1" x14ac:dyDescent="0.2">
      <c r="A35" s="604" t="s">
        <v>192</v>
      </c>
      <c r="B35" s="605"/>
      <c r="C35" s="605"/>
      <c r="D35" s="606"/>
      <c r="E35" s="113">
        <v>27.156836096765424</v>
      </c>
      <c r="F35" s="114">
        <v>9991</v>
      </c>
      <c r="G35" s="114">
        <v>10675</v>
      </c>
      <c r="H35" s="114">
        <v>10400</v>
      </c>
      <c r="I35" s="114">
        <v>10848</v>
      </c>
      <c r="J35" s="114">
        <v>10422</v>
      </c>
      <c r="K35" s="318">
        <v>-431</v>
      </c>
      <c r="L35" s="319">
        <v>-4.1354826328919589</v>
      </c>
    </row>
    <row r="36" spans="1:12" s="110" customFormat="1" ht="15" customHeight="1" x14ac:dyDescent="0.2">
      <c r="A36" s="120"/>
      <c r="B36" s="119"/>
      <c r="C36" s="258" t="s">
        <v>106</v>
      </c>
      <c r="E36" s="113">
        <v>44.319887899109197</v>
      </c>
      <c r="F36" s="114">
        <v>4428</v>
      </c>
      <c r="G36" s="114">
        <v>4813</v>
      </c>
      <c r="H36" s="114">
        <v>4634</v>
      </c>
      <c r="I36" s="114">
        <v>4791</v>
      </c>
      <c r="J36" s="114">
        <v>4599</v>
      </c>
      <c r="K36" s="318">
        <v>-171</v>
      </c>
      <c r="L36" s="116">
        <v>-3.7181996086105675</v>
      </c>
    </row>
    <row r="37" spans="1:12" s="110" customFormat="1" ht="15" customHeight="1" x14ac:dyDescent="0.2">
      <c r="A37" s="120"/>
      <c r="B37" s="119"/>
      <c r="C37" s="258" t="s">
        <v>107</v>
      </c>
      <c r="E37" s="113">
        <v>55.680112100890803</v>
      </c>
      <c r="F37" s="114">
        <v>5563</v>
      </c>
      <c r="G37" s="114">
        <v>5862</v>
      </c>
      <c r="H37" s="114">
        <v>5766</v>
      </c>
      <c r="I37" s="114">
        <v>6057</v>
      </c>
      <c r="J37" s="140">
        <v>5823</v>
      </c>
      <c r="K37" s="114">
        <v>-260</v>
      </c>
      <c r="L37" s="116">
        <v>-4.4650523784990552</v>
      </c>
    </row>
    <row r="38" spans="1:12" s="110" customFormat="1" ht="15" customHeight="1" x14ac:dyDescent="0.2">
      <c r="A38" s="120"/>
      <c r="B38" s="119" t="s">
        <v>328</v>
      </c>
      <c r="C38" s="258"/>
      <c r="E38" s="113">
        <v>42.223430279967381</v>
      </c>
      <c r="F38" s="114">
        <v>15534</v>
      </c>
      <c r="G38" s="114">
        <v>16036</v>
      </c>
      <c r="H38" s="114">
        <v>16033</v>
      </c>
      <c r="I38" s="114">
        <v>16088</v>
      </c>
      <c r="J38" s="140">
        <v>15954</v>
      </c>
      <c r="K38" s="114">
        <v>-420</v>
      </c>
      <c r="L38" s="116">
        <v>-2.6325686348251223</v>
      </c>
    </row>
    <row r="39" spans="1:12" s="110" customFormat="1" ht="15" customHeight="1" x14ac:dyDescent="0.2">
      <c r="A39" s="120"/>
      <c r="B39" s="119"/>
      <c r="C39" s="258" t="s">
        <v>106</v>
      </c>
      <c r="E39" s="113">
        <v>43.813570233037211</v>
      </c>
      <c r="F39" s="115">
        <v>6806</v>
      </c>
      <c r="G39" s="114">
        <v>7021</v>
      </c>
      <c r="H39" s="114">
        <v>7021</v>
      </c>
      <c r="I39" s="114">
        <v>6935</v>
      </c>
      <c r="J39" s="140">
        <v>6829</v>
      </c>
      <c r="K39" s="114">
        <v>-23</v>
      </c>
      <c r="L39" s="116">
        <v>-0.33679894567286572</v>
      </c>
    </row>
    <row r="40" spans="1:12" s="110" customFormat="1" ht="15" customHeight="1" x14ac:dyDescent="0.2">
      <c r="A40" s="120"/>
      <c r="B40" s="119"/>
      <c r="C40" s="258" t="s">
        <v>107</v>
      </c>
      <c r="E40" s="113">
        <v>56.186429766962789</v>
      </c>
      <c r="F40" s="115">
        <v>8728</v>
      </c>
      <c r="G40" s="114">
        <v>9015</v>
      </c>
      <c r="H40" s="114">
        <v>9012</v>
      </c>
      <c r="I40" s="114">
        <v>9153</v>
      </c>
      <c r="J40" s="140">
        <v>9125</v>
      </c>
      <c r="K40" s="114">
        <v>-397</v>
      </c>
      <c r="L40" s="116">
        <v>-4.3506849315068497</v>
      </c>
    </row>
    <row r="41" spans="1:12" s="110" customFormat="1" ht="15" customHeight="1" x14ac:dyDescent="0.2">
      <c r="A41" s="120"/>
      <c r="B41" s="320" t="s">
        <v>515</v>
      </c>
      <c r="C41" s="258"/>
      <c r="E41" s="113">
        <v>9.2960043490078821</v>
      </c>
      <c r="F41" s="115">
        <v>3420</v>
      </c>
      <c r="G41" s="114">
        <v>3578</v>
      </c>
      <c r="H41" s="114">
        <v>3457</v>
      </c>
      <c r="I41" s="114">
        <v>3593</v>
      </c>
      <c r="J41" s="140">
        <v>3376</v>
      </c>
      <c r="K41" s="114">
        <v>44</v>
      </c>
      <c r="L41" s="116">
        <v>1.3033175355450237</v>
      </c>
    </row>
    <row r="42" spans="1:12" s="110" customFormat="1" ht="15" customHeight="1" x14ac:dyDescent="0.2">
      <c r="A42" s="120"/>
      <c r="B42" s="119"/>
      <c r="C42" s="268" t="s">
        <v>106</v>
      </c>
      <c r="D42" s="182"/>
      <c r="E42" s="113">
        <v>40.8187134502924</v>
      </c>
      <c r="F42" s="115">
        <v>1396</v>
      </c>
      <c r="G42" s="114">
        <v>1470</v>
      </c>
      <c r="H42" s="114">
        <v>1414</v>
      </c>
      <c r="I42" s="114">
        <v>1477</v>
      </c>
      <c r="J42" s="140">
        <v>1375</v>
      </c>
      <c r="K42" s="114">
        <v>21</v>
      </c>
      <c r="L42" s="116">
        <v>1.5272727272727273</v>
      </c>
    </row>
    <row r="43" spans="1:12" s="110" customFormat="1" ht="15" customHeight="1" x14ac:dyDescent="0.2">
      <c r="A43" s="120"/>
      <c r="B43" s="119"/>
      <c r="C43" s="268" t="s">
        <v>107</v>
      </c>
      <c r="D43" s="182"/>
      <c r="E43" s="113">
        <v>59.1812865497076</v>
      </c>
      <c r="F43" s="115">
        <v>2024</v>
      </c>
      <c r="G43" s="114">
        <v>2108</v>
      </c>
      <c r="H43" s="114">
        <v>2043</v>
      </c>
      <c r="I43" s="114">
        <v>2116</v>
      </c>
      <c r="J43" s="140">
        <v>2001</v>
      </c>
      <c r="K43" s="114">
        <v>23</v>
      </c>
      <c r="L43" s="116">
        <v>1.1494252873563218</v>
      </c>
    </row>
    <row r="44" spans="1:12" s="110" customFormat="1" ht="15" customHeight="1" x14ac:dyDescent="0.2">
      <c r="A44" s="120"/>
      <c r="B44" s="119" t="s">
        <v>205</v>
      </c>
      <c r="C44" s="268"/>
      <c r="D44" s="182"/>
      <c r="E44" s="113">
        <v>21.323729274259311</v>
      </c>
      <c r="F44" s="115">
        <v>7845</v>
      </c>
      <c r="G44" s="114">
        <v>8365</v>
      </c>
      <c r="H44" s="114">
        <v>8320</v>
      </c>
      <c r="I44" s="114">
        <v>8480</v>
      </c>
      <c r="J44" s="140">
        <v>8641</v>
      </c>
      <c r="K44" s="114">
        <v>-796</v>
      </c>
      <c r="L44" s="116">
        <v>-9.2118967712070354</v>
      </c>
    </row>
    <row r="45" spans="1:12" s="110" customFormat="1" ht="15" customHeight="1" x14ac:dyDescent="0.2">
      <c r="A45" s="120"/>
      <c r="B45" s="119"/>
      <c r="C45" s="268" t="s">
        <v>106</v>
      </c>
      <c r="D45" s="182"/>
      <c r="E45" s="113">
        <v>38.865519439133209</v>
      </c>
      <c r="F45" s="115">
        <v>3049</v>
      </c>
      <c r="G45" s="114">
        <v>3289</v>
      </c>
      <c r="H45" s="114">
        <v>3291</v>
      </c>
      <c r="I45" s="114">
        <v>3335</v>
      </c>
      <c r="J45" s="140">
        <v>3379</v>
      </c>
      <c r="K45" s="114">
        <v>-330</v>
      </c>
      <c r="L45" s="116">
        <v>-9.7662030186445694</v>
      </c>
    </row>
    <row r="46" spans="1:12" s="110" customFormat="1" ht="15" customHeight="1" x14ac:dyDescent="0.2">
      <c r="A46" s="123"/>
      <c r="B46" s="124"/>
      <c r="C46" s="260" t="s">
        <v>107</v>
      </c>
      <c r="D46" s="261"/>
      <c r="E46" s="125">
        <v>61.134480560866791</v>
      </c>
      <c r="F46" s="143">
        <v>4796</v>
      </c>
      <c r="G46" s="144">
        <v>5076</v>
      </c>
      <c r="H46" s="144">
        <v>5029</v>
      </c>
      <c r="I46" s="144">
        <v>5145</v>
      </c>
      <c r="J46" s="145">
        <v>5262</v>
      </c>
      <c r="K46" s="144">
        <v>-466</v>
      </c>
      <c r="L46" s="146">
        <v>-8.8559483086278981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36790</v>
      </c>
      <c r="E11" s="114">
        <v>38654</v>
      </c>
      <c r="F11" s="114">
        <v>38210</v>
      </c>
      <c r="G11" s="114">
        <v>39009</v>
      </c>
      <c r="H11" s="140">
        <v>38393</v>
      </c>
      <c r="I11" s="115">
        <v>-1603</v>
      </c>
      <c r="J11" s="116">
        <v>-4.1752402781757088</v>
      </c>
    </row>
    <row r="12" spans="1:15" s="110" customFormat="1" ht="24.95" customHeight="1" x14ac:dyDescent="0.2">
      <c r="A12" s="193" t="s">
        <v>132</v>
      </c>
      <c r="B12" s="194" t="s">
        <v>133</v>
      </c>
      <c r="C12" s="113">
        <v>0.38869257950530034</v>
      </c>
      <c r="D12" s="115">
        <v>143</v>
      </c>
      <c r="E12" s="114">
        <v>135</v>
      </c>
      <c r="F12" s="114">
        <v>131</v>
      </c>
      <c r="G12" s="114">
        <v>184</v>
      </c>
      <c r="H12" s="140">
        <v>131</v>
      </c>
      <c r="I12" s="115">
        <v>12</v>
      </c>
      <c r="J12" s="116">
        <v>9.1603053435114496</v>
      </c>
    </row>
    <row r="13" spans="1:15" s="110" customFormat="1" ht="24.95" customHeight="1" x14ac:dyDescent="0.2">
      <c r="A13" s="193" t="s">
        <v>134</v>
      </c>
      <c r="B13" s="199" t="s">
        <v>214</v>
      </c>
      <c r="C13" s="113">
        <v>0.2337591736885023</v>
      </c>
      <c r="D13" s="115">
        <v>86</v>
      </c>
      <c r="E13" s="114">
        <v>86</v>
      </c>
      <c r="F13" s="114">
        <v>79</v>
      </c>
      <c r="G13" s="114">
        <v>81</v>
      </c>
      <c r="H13" s="140">
        <v>76</v>
      </c>
      <c r="I13" s="115">
        <v>10</v>
      </c>
      <c r="J13" s="116">
        <v>13.157894736842104</v>
      </c>
    </row>
    <row r="14" spans="1:15" s="287" customFormat="1" ht="24.95" customHeight="1" x14ac:dyDescent="0.2">
      <c r="A14" s="193" t="s">
        <v>215</v>
      </c>
      <c r="B14" s="199" t="s">
        <v>137</v>
      </c>
      <c r="C14" s="113">
        <v>5.0856210926882301</v>
      </c>
      <c r="D14" s="115">
        <v>1871</v>
      </c>
      <c r="E14" s="114">
        <v>1915</v>
      </c>
      <c r="F14" s="114">
        <v>1924</v>
      </c>
      <c r="G14" s="114">
        <v>1957</v>
      </c>
      <c r="H14" s="140">
        <v>1989</v>
      </c>
      <c r="I14" s="115">
        <v>-118</v>
      </c>
      <c r="J14" s="116">
        <v>-5.932629462041227</v>
      </c>
      <c r="K14" s="110"/>
      <c r="L14" s="110"/>
      <c r="M14" s="110"/>
      <c r="N14" s="110"/>
      <c r="O14" s="110"/>
    </row>
    <row r="15" spans="1:15" s="110" customFormat="1" ht="24.95" customHeight="1" x14ac:dyDescent="0.2">
      <c r="A15" s="193" t="s">
        <v>216</v>
      </c>
      <c r="B15" s="199" t="s">
        <v>217</v>
      </c>
      <c r="C15" s="113">
        <v>2.2179940201141615</v>
      </c>
      <c r="D15" s="115">
        <v>816</v>
      </c>
      <c r="E15" s="114">
        <v>848</v>
      </c>
      <c r="F15" s="114">
        <v>834</v>
      </c>
      <c r="G15" s="114">
        <v>871</v>
      </c>
      <c r="H15" s="140">
        <v>885</v>
      </c>
      <c r="I15" s="115">
        <v>-69</v>
      </c>
      <c r="J15" s="116">
        <v>-7.7966101694915251</v>
      </c>
    </row>
    <row r="16" spans="1:15" s="287" customFormat="1" ht="24.95" customHeight="1" x14ac:dyDescent="0.2">
      <c r="A16" s="193" t="s">
        <v>218</v>
      </c>
      <c r="B16" s="199" t="s">
        <v>141</v>
      </c>
      <c r="C16" s="113">
        <v>2.2451753193802664</v>
      </c>
      <c r="D16" s="115">
        <v>826</v>
      </c>
      <c r="E16" s="114">
        <v>845</v>
      </c>
      <c r="F16" s="114">
        <v>863</v>
      </c>
      <c r="G16" s="114">
        <v>859</v>
      </c>
      <c r="H16" s="140">
        <v>865</v>
      </c>
      <c r="I16" s="115">
        <v>-39</v>
      </c>
      <c r="J16" s="116">
        <v>-4.5086705202312141</v>
      </c>
      <c r="K16" s="110"/>
      <c r="L16" s="110"/>
      <c r="M16" s="110"/>
      <c r="N16" s="110"/>
      <c r="O16" s="110"/>
    </row>
    <row r="17" spans="1:15" s="110" customFormat="1" ht="24.95" customHeight="1" x14ac:dyDescent="0.2">
      <c r="A17" s="193" t="s">
        <v>142</v>
      </c>
      <c r="B17" s="199" t="s">
        <v>220</v>
      </c>
      <c r="C17" s="113">
        <v>0.62245175319380264</v>
      </c>
      <c r="D17" s="115">
        <v>229</v>
      </c>
      <c r="E17" s="114">
        <v>222</v>
      </c>
      <c r="F17" s="114">
        <v>227</v>
      </c>
      <c r="G17" s="114">
        <v>227</v>
      </c>
      <c r="H17" s="140">
        <v>239</v>
      </c>
      <c r="I17" s="115">
        <v>-10</v>
      </c>
      <c r="J17" s="116">
        <v>-4.1841004184100417</v>
      </c>
    </row>
    <row r="18" spans="1:15" s="287" customFormat="1" ht="24.95" customHeight="1" x14ac:dyDescent="0.2">
      <c r="A18" s="201" t="s">
        <v>144</v>
      </c>
      <c r="B18" s="202" t="s">
        <v>145</v>
      </c>
      <c r="C18" s="113">
        <v>2.144604512095678</v>
      </c>
      <c r="D18" s="115">
        <v>789</v>
      </c>
      <c r="E18" s="114">
        <v>775</v>
      </c>
      <c r="F18" s="114">
        <v>774</v>
      </c>
      <c r="G18" s="114">
        <v>812</v>
      </c>
      <c r="H18" s="140">
        <v>782</v>
      </c>
      <c r="I18" s="115">
        <v>7</v>
      </c>
      <c r="J18" s="116">
        <v>0.8951406649616368</v>
      </c>
      <c r="K18" s="110"/>
      <c r="L18" s="110"/>
      <c r="M18" s="110"/>
      <c r="N18" s="110"/>
      <c r="O18" s="110"/>
    </row>
    <row r="19" spans="1:15" s="110" customFormat="1" ht="24.95" customHeight="1" x14ac:dyDescent="0.2">
      <c r="A19" s="193" t="s">
        <v>146</v>
      </c>
      <c r="B19" s="199" t="s">
        <v>147</v>
      </c>
      <c r="C19" s="113">
        <v>14.324544713237293</v>
      </c>
      <c r="D19" s="115">
        <v>5270</v>
      </c>
      <c r="E19" s="114">
        <v>5385</v>
      </c>
      <c r="F19" s="114">
        <v>5125</v>
      </c>
      <c r="G19" s="114">
        <v>5464</v>
      </c>
      <c r="H19" s="140">
        <v>5365</v>
      </c>
      <c r="I19" s="115">
        <v>-95</v>
      </c>
      <c r="J19" s="116">
        <v>-1.7707362534948743</v>
      </c>
    </row>
    <row r="20" spans="1:15" s="287" customFormat="1" ht="24.95" customHeight="1" x14ac:dyDescent="0.2">
      <c r="A20" s="193" t="s">
        <v>148</v>
      </c>
      <c r="B20" s="199" t="s">
        <v>149</v>
      </c>
      <c r="C20" s="113">
        <v>5.9581407991301987</v>
      </c>
      <c r="D20" s="115">
        <v>2192</v>
      </c>
      <c r="E20" s="114">
        <v>2206</v>
      </c>
      <c r="F20" s="114">
        <v>2195</v>
      </c>
      <c r="G20" s="114">
        <v>2236</v>
      </c>
      <c r="H20" s="140">
        <v>2259</v>
      </c>
      <c r="I20" s="115">
        <v>-67</v>
      </c>
      <c r="J20" s="116">
        <v>-2.9659141212926072</v>
      </c>
      <c r="K20" s="110"/>
      <c r="L20" s="110"/>
      <c r="M20" s="110"/>
      <c r="N20" s="110"/>
      <c r="O20" s="110"/>
    </row>
    <row r="21" spans="1:15" s="110" customFormat="1" ht="24.95" customHeight="1" x14ac:dyDescent="0.2">
      <c r="A21" s="201" t="s">
        <v>150</v>
      </c>
      <c r="B21" s="202" t="s">
        <v>151</v>
      </c>
      <c r="C21" s="113">
        <v>12.20712150040772</v>
      </c>
      <c r="D21" s="115">
        <v>4491</v>
      </c>
      <c r="E21" s="114">
        <v>5167</v>
      </c>
      <c r="F21" s="114">
        <v>5238</v>
      </c>
      <c r="G21" s="114">
        <v>5246</v>
      </c>
      <c r="H21" s="140">
        <v>5213</v>
      </c>
      <c r="I21" s="115">
        <v>-722</v>
      </c>
      <c r="J21" s="116">
        <v>-13.8499904085939</v>
      </c>
    </row>
    <row r="22" spans="1:15" s="110" customFormat="1" ht="24.95" customHeight="1" x14ac:dyDescent="0.2">
      <c r="A22" s="201" t="s">
        <v>152</v>
      </c>
      <c r="B22" s="199" t="s">
        <v>153</v>
      </c>
      <c r="C22" s="113">
        <v>1.3699374830116879</v>
      </c>
      <c r="D22" s="115">
        <v>504</v>
      </c>
      <c r="E22" s="114">
        <v>567</v>
      </c>
      <c r="F22" s="114">
        <v>564</v>
      </c>
      <c r="G22" s="114">
        <v>562</v>
      </c>
      <c r="H22" s="140">
        <v>567</v>
      </c>
      <c r="I22" s="115">
        <v>-63</v>
      </c>
      <c r="J22" s="116">
        <v>-11.111111111111111</v>
      </c>
    </row>
    <row r="23" spans="1:15" s="110" customFormat="1" ht="24.95" customHeight="1" x14ac:dyDescent="0.2">
      <c r="A23" s="193" t="s">
        <v>154</v>
      </c>
      <c r="B23" s="199" t="s">
        <v>155</v>
      </c>
      <c r="C23" s="113">
        <v>0.68496874150584397</v>
      </c>
      <c r="D23" s="115">
        <v>252</v>
      </c>
      <c r="E23" s="114">
        <v>254</v>
      </c>
      <c r="F23" s="114">
        <v>252</v>
      </c>
      <c r="G23" s="114">
        <v>256</v>
      </c>
      <c r="H23" s="140">
        <v>254</v>
      </c>
      <c r="I23" s="115">
        <v>-2</v>
      </c>
      <c r="J23" s="116">
        <v>-0.78740157480314965</v>
      </c>
    </row>
    <row r="24" spans="1:15" s="110" customFormat="1" ht="24.95" customHeight="1" x14ac:dyDescent="0.2">
      <c r="A24" s="193" t="s">
        <v>156</v>
      </c>
      <c r="B24" s="199" t="s">
        <v>221</v>
      </c>
      <c r="C24" s="113">
        <v>7.5618374558303891</v>
      </c>
      <c r="D24" s="115">
        <v>2782</v>
      </c>
      <c r="E24" s="114">
        <v>2880</v>
      </c>
      <c r="F24" s="114">
        <v>2902</v>
      </c>
      <c r="G24" s="114">
        <v>2968</v>
      </c>
      <c r="H24" s="140">
        <v>2909</v>
      </c>
      <c r="I24" s="115">
        <v>-127</v>
      </c>
      <c r="J24" s="116">
        <v>-4.3657614300446888</v>
      </c>
    </row>
    <row r="25" spans="1:15" s="110" customFormat="1" ht="24.95" customHeight="1" x14ac:dyDescent="0.2">
      <c r="A25" s="193" t="s">
        <v>222</v>
      </c>
      <c r="B25" s="204" t="s">
        <v>159</v>
      </c>
      <c r="C25" s="113">
        <v>18.676270725740689</v>
      </c>
      <c r="D25" s="115">
        <v>6871</v>
      </c>
      <c r="E25" s="114">
        <v>7035</v>
      </c>
      <c r="F25" s="114">
        <v>7087</v>
      </c>
      <c r="G25" s="114">
        <v>7005</v>
      </c>
      <c r="H25" s="140">
        <v>7026</v>
      </c>
      <c r="I25" s="115">
        <v>-155</v>
      </c>
      <c r="J25" s="116">
        <v>-2.2060916595502418</v>
      </c>
    </row>
    <row r="26" spans="1:15" s="110" customFormat="1" ht="24.95" customHeight="1" x14ac:dyDescent="0.2">
      <c r="A26" s="201">
        <v>782.78300000000002</v>
      </c>
      <c r="B26" s="203" t="s">
        <v>160</v>
      </c>
      <c r="C26" s="113">
        <v>1.6743680347920631</v>
      </c>
      <c r="D26" s="115">
        <v>616</v>
      </c>
      <c r="E26" s="114">
        <v>717</v>
      </c>
      <c r="F26" s="114">
        <v>724</v>
      </c>
      <c r="G26" s="114">
        <v>707</v>
      </c>
      <c r="H26" s="140">
        <v>703</v>
      </c>
      <c r="I26" s="115">
        <v>-87</v>
      </c>
      <c r="J26" s="116">
        <v>-12.375533428165006</v>
      </c>
    </row>
    <row r="27" spans="1:15" s="110" customFormat="1" ht="24.95" customHeight="1" x14ac:dyDescent="0.2">
      <c r="A27" s="193" t="s">
        <v>161</v>
      </c>
      <c r="B27" s="199" t="s">
        <v>162</v>
      </c>
      <c r="C27" s="113">
        <v>0.15493340581679804</v>
      </c>
      <c r="D27" s="115">
        <v>57</v>
      </c>
      <c r="E27" s="114">
        <v>53</v>
      </c>
      <c r="F27" s="114">
        <v>44</v>
      </c>
      <c r="G27" s="114">
        <v>44</v>
      </c>
      <c r="H27" s="140">
        <v>46</v>
      </c>
      <c r="I27" s="115">
        <v>11</v>
      </c>
      <c r="J27" s="116">
        <v>23.913043478260871</v>
      </c>
    </row>
    <row r="28" spans="1:15" s="110" customFormat="1" ht="24.95" customHeight="1" x14ac:dyDescent="0.2">
      <c r="A28" s="193" t="s">
        <v>163</v>
      </c>
      <c r="B28" s="199" t="s">
        <v>164</v>
      </c>
      <c r="C28" s="113">
        <v>4.2022288665398202</v>
      </c>
      <c r="D28" s="115">
        <v>1546</v>
      </c>
      <c r="E28" s="114">
        <v>1899</v>
      </c>
      <c r="F28" s="114">
        <v>1645</v>
      </c>
      <c r="G28" s="114">
        <v>1911</v>
      </c>
      <c r="H28" s="140">
        <v>1665</v>
      </c>
      <c r="I28" s="115">
        <v>-119</v>
      </c>
      <c r="J28" s="116">
        <v>-7.1471471471471473</v>
      </c>
    </row>
    <row r="29" spans="1:15" s="110" customFormat="1" ht="24.95" customHeight="1" x14ac:dyDescent="0.2">
      <c r="A29" s="193">
        <v>86</v>
      </c>
      <c r="B29" s="199" t="s">
        <v>165</v>
      </c>
      <c r="C29" s="113">
        <v>4.7947811905409079</v>
      </c>
      <c r="D29" s="115">
        <v>1764</v>
      </c>
      <c r="E29" s="114">
        <v>1787</v>
      </c>
      <c r="F29" s="114">
        <v>1770</v>
      </c>
      <c r="G29" s="114">
        <v>1777</v>
      </c>
      <c r="H29" s="140">
        <v>1769</v>
      </c>
      <c r="I29" s="115">
        <v>-5</v>
      </c>
      <c r="J29" s="116">
        <v>-0.28264556246466932</v>
      </c>
    </row>
    <row r="30" spans="1:15" s="110" customFormat="1" ht="24.95" customHeight="1" x14ac:dyDescent="0.2">
      <c r="A30" s="193">
        <v>87.88</v>
      </c>
      <c r="B30" s="204" t="s">
        <v>166</v>
      </c>
      <c r="C30" s="113">
        <v>7.8771405273172057</v>
      </c>
      <c r="D30" s="115">
        <v>2898</v>
      </c>
      <c r="E30" s="114">
        <v>2909</v>
      </c>
      <c r="F30" s="114">
        <v>2860</v>
      </c>
      <c r="G30" s="114">
        <v>2904</v>
      </c>
      <c r="H30" s="140">
        <v>2852</v>
      </c>
      <c r="I30" s="115">
        <v>46</v>
      </c>
      <c r="J30" s="116">
        <v>1.6129032258064515</v>
      </c>
    </row>
    <row r="31" spans="1:15" s="110" customFormat="1" ht="24.95" customHeight="1" x14ac:dyDescent="0.2">
      <c r="A31" s="193" t="s">
        <v>167</v>
      </c>
      <c r="B31" s="199" t="s">
        <v>168</v>
      </c>
      <c r="C31" s="113">
        <v>12.661049198151671</v>
      </c>
      <c r="D31" s="115">
        <v>4658</v>
      </c>
      <c r="E31" s="114">
        <v>4884</v>
      </c>
      <c r="F31" s="114">
        <v>4896</v>
      </c>
      <c r="G31" s="114">
        <v>4895</v>
      </c>
      <c r="H31" s="140">
        <v>4787</v>
      </c>
      <c r="I31" s="115">
        <v>-129</v>
      </c>
      <c r="J31" s="116">
        <v>-2.6947984123668269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0.38869257950530034</v>
      </c>
      <c r="D34" s="115">
        <v>143</v>
      </c>
      <c r="E34" s="114">
        <v>135</v>
      </c>
      <c r="F34" s="114">
        <v>131</v>
      </c>
      <c r="G34" s="114">
        <v>184</v>
      </c>
      <c r="H34" s="140">
        <v>131</v>
      </c>
      <c r="I34" s="115">
        <v>12</v>
      </c>
      <c r="J34" s="116">
        <v>9.1603053435114496</v>
      </c>
    </row>
    <row r="35" spans="1:10" s="110" customFormat="1" ht="24.95" customHeight="1" x14ac:dyDescent="0.2">
      <c r="A35" s="292" t="s">
        <v>171</v>
      </c>
      <c r="B35" s="293" t="s">
        <v>172</v>
      </c>
      <c r="C35" s="113">
        <v>7.4639847784724109</v>
      </c>
      <c r="D35" s="115">
        <v>2746</v>
      </c>
      <c r="E35" s="114">
        <v>2776</v>
      </c>
      <c r="F35" s="114">
        <v>2777</v>
      </c>
      <c r="G35" s="114">
        <v>2850</v>
      </c>
      <c r="H35" s="140">
        <v>2847</v>
      </c>
      <c r="I35" s="115">
        <v>-101</v>
      </c>
      <c r="J35" s="116">
        <v>-3.5475939585528629</v>
      </c>
    </row>
    <row r="36" spans="1:10" s="110" customFormat="1" ht="24.95" customHeight="1" x14ac:dyDescent="0.2">
      <c r="A36" s="294" t="s">
        <v>173</v>
      </c>
      <c r="B36" s="295" t="s">
        <v>174</v>
      </c>
      <c r="C36" s="125">
        <v>92.147322642022289</v>
      </c>
      <c r="D36" s="143">
        <v>33901</v>
      </c>
      <c r="E36" s="144">
        <v>35743</v>
      </c>
      <c r="F36" s="144">
        <v>35302</v>
      </c>
      <c r="G36" s="144">
        <v>35975</v>
      </c>
      <c r="H36" s="145">
        <v>35415</v>
      </c>
      <c r="I36" s="143">
        <v>-1514</v>
      </c>
      <c r="J36" s="146">
        <v>-4.2750247070450378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36790</v>
      </c>
      <c r="F11" s="264">
        <v>38654</v>
      </c>
      <c r="G11" s="264">
        <v>38210</v>
      </c>
      <c r="H11" s="264">
        <v>39009</v>
      </c>
      <c r="I11" s="265">
        <v>38393</v>
      </c>
      <c r="J11" s="263">
        <v>-1603</v>
      </c>
      <c r="K11" s="266">
        <v>-4.1752402781757088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46.708344658874694</v>
      </c>
      <c r="E13" s="115">
        <v>17184</v>
      </c>
      <c r="F13" s="114">
        <v>17909</v>
      </c>
      <c r="G13" s="114">
        <v>18025</v>
      </c>
      <c r="H13" s="114">
        <v>18180</v>
      </c>
      <c r="I13" s="140">
        <v>18077</v>
      </c>
      <c r="J13" s="115">
        <v>-893</v>
      </c>
      <c r="K13" s="116">
        <v>-4.9399789788128565</v>
      </c>
    </row>
    <row r="14" spans="1:15" ht="15.95" customHeight="1" x14ac:dyDescent="0.2">
      <c r="A14" s="306" t="s">
        <v>230</v>
      </c>
      <c r="B14" s="307"/>
      <c r="C14" s="308"/>
      <c r="D14" s="113">
        <v>40.595270453927697</v>
      </c>
      <c r="E14" s="115">
        <v>14935</v>
      </c>
      <c r="F14" s="114">
        <v>15630</v>
      </c>
      <c r="G14" s="114">
        <v>15322</v>
      </c>
      <c r="H14" s="114">
        <v>15647</v>
      </c>
      <c r="I14" s="140">
        <v>15452</v>
      </c>
      <c r="J14" s="115">
        <v>-517</v>
      </c>
      <c r="K14" s="116">
        <v>-3.3458451980326172</v>
      </c>
    </row>
    <row r="15" spans="1:15" ht="15.95" customHeight="1" x14ac:dyDescent="0.2">
      <c r="A15" s="306" t="s">
        <v>231</v>
      </c>
      <c r="B15" s="307"/>
      <c r="C15" s="308"/>
      <c r="D15" s="113">
        <v>4.3544441424300082</v>
      </c>
      <c r="E15" s="115">
        <v>1602</v>
      </c>
      <c r="F15" s="114">
        <v>1656</v>
      </c>
      <c r="G15" s="114">
        <v>1652</v>
      </c>
      <c r="H15" s="114">
        <v>1637</v>
      </c>
      <c r="I15" s="140">
        <v>1638</v>
      </c>
      <c r="J15" s="115">
        <v>-36</v>
      </c>
      <c r="K15" s="116">
        <v>-2.197802197802198</v>
      </c>
    </row>
    <row r="16" spans="1:15" ht="15.95" customHeight="1" x14ac:dyDescent="0.2">
      <c r="A16" s="306" t="s">
        <v>232</v>
      </c>
      <c r="B16" s="307"/>
      <c r="C16" s="308"/>
      <c r="D16" s="113">
        <v>4.9768958956238105</v>
      </c>
      <c r="E16" s="115">
        <v>1831</v>
      </c>
      <c r="F16" s="114">
        <v>2164</v>
      </c>
      <c r="G16" s="114">
        <v>1937</v>
      </c>
      <c r="H16" s="114">
        <v>2210</v>
      </c>
      <c r="I16" s="140">
        <v>1942</v>
      </c>
      <c r="J16" s="115">
        <v>-111</v>
      </c>
      <c r="K16" s="116">
        <v>-5.7157569515962923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0.36966567001902689</v>
      </c>
      <c r="E18" s="115">
        <v>136</v>
      </c>
      <c r="F18" s="114">
        <v>130</v>
      </c>
      <c r="G18" s="114">
        <v>128</v>
      </c>
      <c r="H18" s="114">
        <v>147</v>
      </c>
      <c r="I18" s="140">
        <v>130</v>
      </c>
      <c r="J18" s="115">
        <v>6</v>
      </c>
      <c r="K18" s="116">
        <v>4.615384615384615</v>
      </c>
    </row>
    <row r="19" spans="1:11" ht="14.1" customHeight="1" x14ac:dyDescent="0.2">
      <c r="A19" s="306" t="s">
        <v>235</v>
      </c>
      <c r="B19" s="307" t="s">
        <v>236</v>
      </c>
      <c r="C19" s="308"/>
      <c r="D19" s="113">
        <v>0.23647730361511279</v>
      </c>
      <c r="E19" s="115">
        <v>87</v>
      </c>
      <c r="F19" s="114">
        <v>79</v>
      </c>
      <c r="G19" s="114">
        <v>82</v>
      </c>
      <c r="H19" s="114">
        <v>95</v>
      </c>
      <c r="I19" s="140">
        <v>81</v>
      </c>
      <c r="J19" s="115">
        <v>6</v>
      </c>
      <c r="K19" s="116">
        <v>7.4074074074074074</v>
      </c>
    </row>
    <row r="20" spans="1:11" ht="14.1" customHeight="1" x14ac:dyDescent="0.2">
      <c r="A20" s="306">
        <v>12</v>
      </c>
      <c r="B20" s="307" t="s">
        <v>237</v>
      </c>
      <c r="C20" s="308"/>
      <c r="D20" s="113">
        <v>0.72030443055178039</v>
      </c>
      <c r="E20" s="115">
        <v>265</v>
      </c>
      <c r="F20" s="114">
        <v>290</v>
      </c>
      <c r="G20" s="114">
        <v>299</v>
      </c>
      <c r="H20" s="114">
        <v>302</v>
      </c>
      <c r="I20" s="140">
        <v>288</v>
      </c>
      <c r="J20" s="115">
        <v>-23</v>
      </c>
      <c r="K20" s="116">
        <v>-7.9861111111111107</v>
      </c>
    </row>
    <row r="21" spans="1:11" ht="14.1" customHeight="1" x14ac:dyDescent="0.2">
      <c r="A21" s="306">
        <v>21</v>
      </c>
      <c r="B21" s="307" t="s">
        <v>238</v>
      </c>
      <c r="C21" s="308"/>
      <c r="D21" s="113">
        <v>6.2516988312041319E-2</v>
      </c>
      <c r="E21" s="115">
        <v>23</v>
      </c>
      <c r="F21" s="114">
        <v>18</v>
      </c>
      <c r="G21" s="114">
        <v>23</v>
      </c>
      <c r="H21" s="114">
        <v>27</v>
      </c>
      <c r="I21" s="140">
        <v>37</v>
      </c>
      <c r="J21" s="115">
        <v>-14</v>
      </c>
      <c r="K21" s="116">
        <v>-37.837837837837839</v>
      </c>
    </row>
    <row r="22" spans="1:11" ht="14.1" customHeight="1" x14ac:dyDescent="0.2">
      <c r="A22" s="306">
        <v>22</v>
      </c>
      <c r="B22" s="307" t="s">
        <v>239</v>
      </c>
      <c r="C22" s="308"/>
      <c r="D22" s="113">
        <v>0.50013590649633055</v>
      </c>
      <c r="E22" s="115">
        <v>184</v>
      </c>
      <c r="F22" s="114">
        <v>182</v>
      </c>
      <c r="G22" s="114">
        <v>191</v>
      </c>
      <c r="H22" s="114">
        <v>187</v>
      </c>
      <c r="I22" s="140">
        <v>171</v>
      </c>
      <c r="J22" s="115">
        <v>13</v>
      </c>
      <c r="K22" s="116">
        <v>7.60233918128655</v>
      </c>
    </row>
    <row r="23" spans="1:11" ht="14.1" customHeight="1" x14ac:dyDescent="0.2">
      <c r="A23" s="306">
        <v>23</v>
      </c>
      <c r="B23" s="307" t="s">
        <v>240</v>
      </c>
      <c r="C23" s="308"/>
      <c r="D23" s="113">
        <v>0.46208208752378366</v>
      </c>
      <c r="E23" s="115">
        <v>170</v>
      </c>
      <c r="F23" s="114">
        <v>198</v>
      </c>
      <c r="G23" s="114">
        <v>199</v>
      </c>
      <c r="H23" s="114">
        <v>196</v>
      </c>
      <c r="I23" s="140">
        <v>193</v>
      </c>
      <c r="J23" s="115">
        <v>-23</v>
      </c>
      <c r="K23" s="116">
        <v>-11.917098445595855</v>
      </c>
    </row>
    <row r="24" spans="1:11" ht="14.1" customHeight="1" x14ac:dyDescent="0.2">
      <c r="A24" s="306">
        <v>24</v>
      </c>
      <c r="B24" s="307" t="s">
        <v>241</v>
      </c>
      <c r="C24" s="308"/>
      <c r="D24" s="113">
        <v>0.81543897798314757</v>
      </c>
      <c r="E24" s="115">
        <v>300</v>
      </c>
      <c r="F24" s="114">
        <v>310</v>
      </c>
      <c r="G24" s="114">
        <v>304</v>
      </c>
      <c r="H24" s="114">
        <v>309</v>
      </c>
      <c r="I24" s="140">
        <v>308</v>
      </c>
      <c r="J24" s="115">
        <v>-8</v>
      </c>
      <c r="K24" s="116">
        <v>-2.5974025974025974</v>
      </c>
    </row>
    <row r="25" spans="1:11" ht="14.1" customHeight="1" x14ac:dyDescent="0.2">
      <c r="A25" s="306">
        <v>25</v>
      </c>
      <c r="B25" s="307" t="s">
        <v>242</v>
      </c>
      <c r="C25" s="308"/>
      <c r="D25" s="113">
        <v>0.79097580864365313</v>
      </c>
      <c r="E25" s="115">
        <v>291</v>
      </c>
      <c r="F25" s="114">
        <v>309</v>
      </c>
      <c r="G25" s="114">
        <v>329</v>
      </c>
      <c r="H25" s="114">
        <v>310</v>
      </c>
      <c r="I25" s="140">
        <v>324</v>
      </c>
      <c r="J25" s="115">
        <v>-33</v>
      </c>
      <c r="K25" s="116">
        <v>-10.185185185185185</v>
      </c>
    </row>
    <row r="26" spans="1:11" ht="14.1" customHeight="1" x14ac:dyDescent="0.2">
      <c r="A26" s="306">
        <v>26</v>
      </c>
      <c r="B26" s="307" t="s">
        <v>243</v>
      </c>
      <c r="C26" s="308"/>
      <c r="D26" s="113">
        <v>0.51372655612938301</v>
      </c>
      <c r="E26" s="115">
        <v>189</v>
      </c>
      <c r="F26" s="114">
        <v>197</v>
      </c>
      <c r="G26" s="114">
        <v>191</v>
      </c>
      <c r="H26" s="114">
        <v>180</v>
      </c>
      <c r="I26" s="140">
        <v>186</v>
      </c>
      <c r="J26" s="115">
        <v>3</v>
      </c>
      <c r="K26" s="116">
        <v>1.6129032258064515</v>
      </c>
    </row>
    <row r="27" spans="1:11" ht="14.1" customHeight="1" x14ac:dyDescent="0.2">
      <c r="A27" s="306">
        <v>27</v>
      </c>
      <c r="B27" s="307" t="s">
        <v>244</v>
      </c>
      <c r="C27" s="308"/>
      <c r="D27" s="113">
        <v>0.22832291383528133</v>
      </c>
      <c r="E27" s="115">
        <v>84</v>
      </c>
      <c r="F27" s="114">
        <v>93</v>
      </c>
      <c r="G27" s="114">
        <v>94</v>
      </c>
      <c r="H27" s="114">
        <v>95</v>
      </c>
      <c r="I27" s="140">
        <v>93</v>
      </c>
      <c r="J27" s="115">
        <v>-9</v>
      </c>
      <c r="K27" s="116">
        <v>-9.67741935483871</v>
      </c>
    </row>
    <row r="28" spans="1:11" ht="14.1" customHeight="1" x14ac:dyDescent="0.2">
      <c r="A28" s="306">
        <v>28</v>
      </c>
      <c r="B28" s="307" t="s">
        <v>245</v>
      </c>
      <c r="C28" s="308"/>
      <c r="D28" s="113">
        <v>0.2337591736885023</v>
      </c>
      <c r="E28" s="115">
        <v>86</v>
      </c>
      <c r="F28" s="114">
        <v>86</v>
      </c>
      <c r="G28" s="114">
        <v>90</v>
      </c>
      <c r="H28" s="114">
        <v>82</v>
      </c>
      <c r="I28" s="140">
        <v>85</v>
      </c>
      <c r="J28" s="115">
        <v>1</v>
      </c>
      <c r="K28" s="116">
        <v>1.1764705882352942</v>
      </c>
    </row>
    <row r="29" spans="1:11" ht="14.1" customHeight="1" x14ac:dyDescent="0.2">
      <c r="A29" s="306">
        <v>29</v>
      </c>
      <c r="B29" s="307" t="s">
        <v>246</v>
      </c>
      <c r="C29" s="308"/>
      <c r="D29" s="113">
        <v>3.6558847512911119</v>
      </c>
      <c r="E29" s="115">
        <v>1345</v>
      </c>
      <c r="F29" s="114">
        <v>1517</v>
      </c>
      <c r="G29" s="114">
        <v>1549</v>
      </c>
      <c r="H29" s="114">
        <v>1510</v>
      </c>
      <c r="I29" s="140">
        <v>1544</v>
      </c>
      <c r="J29" s="115">
        <v>-199</v>
      </c>
      <c r="K29" s="116">
        <v>-12.88860103626943</v>
      </c>
    </row>
    <row r="30" spans="1:11" ht="14.1" customHeight="1" x14ac:dyDescent="0.2">
      <c r="A30" s="306" t="s">
        <v>247</v>
      </c>
      <c r="B30" s="307" t="s">
        <v>248</v>
      </c>
      <c r="C30" s="308"/>
      <c r="D30" s="113">
        <v>0.28812177222071217</v>
      </c>
      <c r="E30" s="115">
        <v>106</v>
      </c>
      <c r="F30" s="114">
        <v>123</v>
      </c>
      <c r="G30" s="114">
        <v>122</v>
      </c>
      <c r="H30" s="114">
        <v>125</v>
      </c>
      <c r="I30" s="140">
        <v>129</v>
      </c>
      <c r="J30" s="115">
        <v>-23</v>
      </c>
      <c r="K30" s="116">
        <v>-17.829457364341085</v>
      </c>
    </row>
    <row r="31" spans="1:11" ht="14.1" customHeight="1" x14ac:dyDescent="0.2">
      <c r="A31" s="306" t="s">
        <v>249</v>
      </c>
      <c r="B31" s="307" t="s">
        <v>250</v>
      </c>
      <c r="C31" s="308"/>
      <c r="D31" s="113">
        <v>3.3677629790703998</v>
      </c>
      <c r="E31" s="115">
        <v>1239</v>
      </c>
      <c r="F31" s="114">
        <v>1394</v>
      </c>
      <c r="G31" s="114">
        <v>1427</v>
      </c>
      <c r="H31" s="114">
        <v>1385</v>
      </c>
      <c r="I31" s="140">
        <v>1415</v>
      </c>
      <c r="J31" s="115">
        <v>-176</v>
      </c>
      <c r="K31" s="116">
        <v>-12.438162544169611</v>
      </c>
    </row>
    <row r="32" spans="1:11" ht="14.1" customHeight="1" x14ac:dyDescent="0.2">
      <c r="A32" s="306">
        <v>31</v>
      </c>
      <c r="B32" s="307" t="s">
        <v>251</v>
      </c>
      <c r="C32" s="308"/>
      <c r="D32" s="113">
        <v>0.1005708072845882</v>
      </c>
      <c r="E32" s="115">
        <v>37</v>
      </c>
      <c r="F32" s="114">
        <v>38</v>
      </c>
      <c r="G32" s="114">
        <v>36</v>
      </c>
      <c r="H32" s="114">
        <v>32</v>
      </c>
      <c r="I32" s="140">
        <v>31</v>
      </c>
      <c r="J32" s="115">
        <v>6</v>
      </c>
      <c r="K32" s="116">
        <v>19.35483870967742</v>
      </c>
    </row>
    <row r="33" spans="1:11" ht="14.1" customHeight="1" x14ac:dyDescent="0.2">
      <c r="A33" s="306">
        <v>32</v>
      </c>
      <c r="B33" s="307" t="s">
        <v>252</v>
      </c>
      <c r="C33" s="308"/>
      <c r="D33" s="113">
        <v>0.44305517803751021</v>
      </c>
      <c r="E33" s="115">
        <v>163</v>
      </c>
      <c r="F33" s="114">
        <v>148</v>
      </c>
      <c r="G33" s="114">
        <v>134</v>
      </c>
      <c r="H33" s="114">
        <v>146</v>
      </c>
      <c r="I33" s="140">
        <v>136</v>
      </c>
      <c r="J33" s="115">
        <v>27</v>
      </c>
      <c r="K33" s="116">
        <v>19.852941176470587</v>
      </c>
    </row>
    <row r="34" spans="1:11" ht="14.1" customHeight="1" x14ac:dyDescent="0.2">
      <c r="A34" s="306">
        <v>33</v>
      </c>
      <c r="B34" s="307" t="s">
        <v>253</v>
      </c>
      <c r="C34" s="308"/>
      <c r="D34" s="113">
        <v>0.24191356346833379</v>
      </c>
      <c r="E34" s="115">
        <v>89</v>
      </c>
      <c r="F34" s="114">
        <v>107</v>
      </c>
      <c r="G34" s="114">
        <v>110</v>
      </c>
      <c r="H34" s="114">
        <v>126</v>
      </c>
      <c r="I34" s="140">
        <v>115</v>
      </c>
      <c r="J34" s="115">
        <v>-26</v>
      </c>
      <c r="K34" s="116">
        <v>-22.608695652173914</v>
      </c>
    </row>
    <row r="35" spans="1:11" ht="14.1" customHeight="1" x14ac:dyDescent="0.2">
      <c r="A35" s="306">
        <v>34</v>
      </c>
      <c r="B35" s="307" t="s">
        <v>254</v>
      </c>
      <c r="C35" s="308"/>
      <c r="D35" s="113">
        <v>2.9437347105191627</v>
      </c>
      <c r="E35" s="115">
        <v>1083</v>
      </c>
      <c r="F35" s="114">
        <v>1095</v>
      </c>
      <c r="G35" s="114">
        <v>1091</v>
      </c>
      <c r="H35" s="114">
        <v>1063</v>
      </c>
      <c r="I35" s="140">
        <v>1040</v>
      </c>
      <c r="J35" s="115">
        <v>43</v>
      </c>
      <c r="K35" s="116">
        <v>4.134615384615385</v>
      </c>
    </row>
    <row r="36" spans="1:11" ht="14.1" customHeight="1" x14ac:dyDescent="0.2">
      <c r="A36" s="306">
        <v>41</v>
      </c>
      <c r="B36" s="307" t="s">
        <v>255</v>
      </c>
      <c r="C36" s="308"/>
      <c r="D36" s="113">
        <v>0.13862462625713509</v>
      </c>
      <c r="E36" s="115">
        <v>51</v>
      </c>
      <c r="F36" s="114">
        <v>52</v>
      </c>
      <c r="G36" s="114">
        <v>51</v>
      </c>
      <c r="H36" s="114">
        <v>45</v>
      </c>
      <c r="I36" s="140">
        <v>44</v>
      </c>
      <c r="J36" s="115">
        <v>7</v>
      </c>
      <c r="K36" s="116">
        <v>15.909090909090908</v>
      </c>
    </row>
    <row r="37" spans="1:11" ht="14.1" customHeight="1" x14ac:dyDescent="0.2">
      <c r="A37" s="306">
        <v>42</v>
      </c>
      <c r="B37" s="307" t="s">
        <v>256</v>
      </c>
      <c r="C37" s="308"/>
      <c r="D37" s="113">
        <v>1.630877955966295E-2</v>
      </c>
      <c r="E37" s="115">
        <v>6</v>
      </c>
      <c r="F37" s="114">
        <v>7</v>
      </c>
      <c r="G37" s="114">
        <v>7</v>
      </c>
      <c r="H37" s="114">
        <v>6</v>
      </c>
      <c r="I37" s="140">
        <v>5</v>
      </c>
      <c r="J37" s="115">
        <v>1</v>
      </c>
      <c r="K37" s="116">
        <v>20</v>
      </c>
    </row>
    <row r="38" spans="1:11" ht="14.1" customHeight="1" x14ac:dyDescent="0.2">
      <c r="A38" s="306">
        <v>43</v>
      </c>
      <c r="B38" s="307" t="s">
        <v>257</v>
      </c>
      <c r="C38" s="308"/>
      <c r="D38" s="113">
        <v>0.36966567001902689</v>
      </c>
      <c r="E38" s="115">
        <v>136</v>
      </c>
      <c r="F38" s="114">
        <v>136</v>
      </c>
      <c r="G38" s="114">
        <v>139</v>
      </c>
      <c r="H38" s="114">
        <v>145</v>
      </c>
      <c r="I38" s="140">
        <v>153</v>
      </c>
      <c r="J38" s="115">
        <v>-17</v>
      </c>
      <c r="K38" s="116">
        <v>-11.111111111111111</v>
      </c>
    </row>
    <row r="39" spans="1:11" ht="14.1" customHeight="1" x14ac:dyDescent="0.2">
      <c r="A39" s="306">
        <v>51</v>
      </c>
      <c r="B39" s="307" t="s">
        <v>258</v>
      </c>
      <c r="C39" s="308"/>
      <c r="D39" s="113">
        <v>7.6787170426746396</v>
      </c>
      <c r="E39" s="115">
        <v>2825</v>
      </c>
      <c r="F39" s="114">
        <v>2849</v>
      </c>
      <c r="G39" s="114">
        <v>2881</v>
      </c>
      <c r="H39" s="114">
        <v>2928</v>
      </c>
      <c r="I39" s="140">
        <v>2971</v>
      </c>
      <c r="J39" s="115">
        <v>-146</v>
      </c>
      <c r="K39" s="116">
        <v>-4.9141703130259176</v>
      </c>
    </row>
    <row r="40" spans="1:11" ht="14.1" customHeight="1" x14ac:dyDescent="0.2">
      <c r="A40" s="306" t="s">
        <v>259</v>
      </c>
      <c r="B40" s="307" t="s">
        <v>260</v>
      </c>
      <c r="C40" s="308"/>
      <c r="D40" s="113">
        <v>7.4395216091329166</v>
      </c>
      <c r="E40" s="115">
        <v>2737</v>
      </c>
      <c r="F40" s="114">
        <v>2759</v>
      </c>
      <c r="G40" s="114">
        <v>2788</v>
      </c>
      <c r="H40" s="114">
        <v>2837</v>
      </c>
      <c r="I40" s="140">
        <v>2879</v>
      </c>
      <c r="J40" s="115">
        <v>-142</v>
      </c>
      <c r="K40" s="116">
        <v>-4.9322681486627298</v>
      </c>
    </row>
    <row r="41" spans="1:11" ht="14.1" customHeight="1" x14ac:dyDescent="0.2">
      <c r="A41" s="306"/>
      <c r="B41" s="307" t="s">
        <v>261</v>
      </c>
      <c r="C41" s="308"/>
      <c r="D41" s="113">
        <v>3.9385702636586029</v>
      </c>
      <c r="E41" s="115">
        <v>1449</v>
      </c>
      <c r="F41" s="114">
        <v>1504</v>
      </c>
      <c r="G41" s="114">
        <v>1500</v>
      </c>
      <c r="H41" s="114">
        <v>1560</v>
      </c>
      <c r="I41" s="140">
        <v>1617</v>
      </c>
      <c r="J41" s="115">
        <v>-168</v>
      </c>
      <c r="K41" s="116">
        <v>-10.38961038961039</v>
      </c>
    </row>
    <row r="42" spans="1:11" ht="14.1" customHeight="1" x14ac:dyDescent="0.2">
      <c r="A42" s="306">
        <v>52</v>
      </c>
      <c r="B42" s="307" t="s">
        <v>262</v>
      </c>
      <c r="C42" s="308"/>
      <c r="D42" s="113">
        <v>4.2131013862462625</v>
      </c>
      <c r="E42" s="115">
        <v>1550</v>
      </c>
      <c r="F42" s="114">
        <v>1611</v>
      </c>
      <c r="G42" s="114">
        <v>1591</v>
      </c>
      <c r="H42" s="114">
        <v>1574</v>
      </c>
      <c r="I42" s="140">
        <v>1586</v>
      </c>
      <c r="J42" s="115">
        <v>-36</v>
      </c>
      <c r="K42" s="116">
        <v>-2.2698612862547289</v>
      </c>
    </row>
    <row r="43" spans="1:11" ht="14.1" customHeight="1" x14ac:dyDescent="0.2">
      <c r="A43" s="306" t="s">
        <v>263</v>
      </c>
      <c r="B43" s="307" t="s">
        <v>264</v>
      </c>
      <c r="C43" s="308"/>
      <c r="D43" s="113">
        <v>4.1043761891818429</v>
      </c>
      <c r="E43" s="115">
        <v>1510</v>
      </c>
      <c r="F43" s="114">
        <v>1572</v>
      </c>
      <c r="G43" s="114">
        <v>1555</v>
      </c>
      <c r="H43" s="114">
        <v>1539</v>
      </c>
      <c r="I43" s="140">
        <v>1560</v>
      </c>
      <c r="J43" s="115">
        <v>-50</v>
      </c>
      <c r="K43" s="116">
        <v>-3.2051282051282053</v>
      </c>
    </row>
    <row r="44" spans="1:11" ht="14.1" customHeight="1" x14ac:dyDescent="0.2">
      <c r="A44" s="306">
        <v>53</v>
      </c>
      <c r="B44" s="307" t="s">
        <v>265</v>
      </c>
      <c r="C44" s="308"/>
      <c r="D44" s="113">
        <v>2.0793693938570263</v>
      </c>
      <c r="E44" s="115">
        <v>765</v>
      </c>
      <c r="F44" s="114">
        <v>762</v>
      </c>
      <c r="G44" s="114">
        <v>787</v>
      </c>
      <c r="H44" s="114">
        <v>757</v>
      </c>
      <c r="I44" s="140">
        <v>781</v>
      </c>
      <c r="J44" s="115">
        <v>-16</v>
      </c>
      <c r="K44" s="116">
        <v>-2.0486555697823303</v>
      </c>
    </row>
    <row r="45" spans="1:11" ht="14.1" customHeight="1" x14ac:dyDescent="0.2">
      <c r="A45" s="306" t="s">
        <v>266</v>
      </c>
      <c r="B45" s="307" t="s">
        <v>267</v>
      </c>
      <c r="C45" s="308"/>
      <c r="D45" s="113">
        <v>2.0603424843707527</v>
      </c>
      <c r="E45" s="115">
        <v>758</v>
      </c>
      <c r="F45" s="114">
        <v>755</v>
      </c>
      <c r="G45" s="114">
        <v>780</v>
      </c>
      <c r="H45" s="114">
        <v>750</v>
      </c>
      <c r="I45" s="140">
        <v>774</v>
      </c>
      <c r="J45" s="115">
        <v>-16</v>
      </c>
      <c r="K45" s="116">
        <v>-2.0671834625322996</v>
      </c>
    </row>
    <row r="46" spans="1:11" ht="14.1" customHeight="1" x14ac:dyDescent="0.2">
      <c r="A46" s="306">
        <v>54</v>
      </c>
      <c r="B46" s="307" t="s">
        <v>268</v>
      </c>
      <c r="C46" s="308"/>
      <c r="D46" s="113">
        <v>21.462353900516444</v>
      </c>
      <c r="E46" s="115">
        <v>7896</v>
      </c>
      <c r="F46" s="114">
        <v>8072</v>
      </c>
      <c r="G46" s="114">
        <v>8136</v>
      </c>
      <c r="H46" s="114">
        <v>8083</v>
      </c>
      <c r="I46" s="140">
        <v>8053</v>
      </c>
      <c r="J46" s="115">
        <v>-157</v>
      </c>
      <c r="K46" s="116">
        <v>-1.9495840059605116</v>
      </c>
    </row>
    <row r="47" spans="1:11" ht="14.1" customHeight="1" x14ac:dyDescent="0.2">
      <c r="A47" s="306">
        <v>61</v>
      </c>
      <c r="B47" s="307" t="s">
        <v>269</v>
      </c>
      <c r="C47" s="308"/>
      <c r="D47" s="113">
        <v>0.79097580864365313</v>
      </c>
      <c r="E47" s="115">
        <v>291</v>
      </c>
      <c r="F47" s="114">
        <v>298</v>
      </c>
      <c r="G47" s="114">
        <v>282</v>
      </c>
      <c r="H47" s="114">
        <v>261</v>
      </c>
      <c r="I47" s="140">
        <v>254</v>
      </c>
      <c r="J47" s="115">
        <v>37</v>
      </c>
      <c r="K47" s="116">
        <v>14.566929133858268</v>
      </c>
    </row>
    <row r="48" spans="1:11" ht="14.1" customHeight="1" x14ac:dyDescent="0.2">
      <c r="A48" s="306">
        <v>62</v>
      </c>
      <c r="B48" s="307" t="s">
        <v>270</v>
      </c>
      <c r="C48" s="308"/>
      <c r="D48" s="113">
        <v>11.576515357434085</v>
      </c>
      <c r="E48" s="115">
        <v>4259</v>
      </c>
      <c r="F48" s="114">
        <v>4426</v>
      </c>
      <c r="G48" s="114">
        <v>4196</v>
      </c>
      <c r="H48" s="114">
        <v>4526</v>
      </c>
      <c r="I48" s="140">
        <v>4302</v>
      </c>
      <c r="J48" s="115">
        <v>-43</v>
      </c>
      <c r="K48" s="116">
        <v>-0.99953509995350998</v>
      </c>
    </row>
    <row r="49" spans="1:11" ht="14.1" customHeight="1" x14ac:dyDescent="0.2">
      <c r="A49" s="306">
        <v>63</v>
      </c>
      <c r="B49" s="307" t="s">
        <v>271</v>
      </c>
      <c r="C49" s="308"/>
      <c r="D49" s="113">
        <v>9.8097309051372648</v>
      </c>
      <c r="E49" s="115">
        <v>3609</v>
      </c>
      <c r="F49" s="114">
        <v>4193</v>
      </c>
      <c r="G49" s="114">
        <v>4167</v>
      </c>
      <c r="H49" s="114">
        <v>4248</v>
      </c>
      <c r="I49" s="140">
        <v>4215</v>
      </c>
      <c r="J49" s="115">
        <v>-606</v>
      </c>
      <c r="K49" s="116">
        <v>-14.377224199288257</v>
      </c>
    </row>
    <row r="50" spans="1:11" ht="14.1" customHeight="1" x14ac:dyDescent="0.2">
      <c r="A50" s="306" t="s">
        <v>272</v>
      </c>
      <c r="B50" s="307" t="s">
        <v>273</v>
      </c>
      <c r="C50" s="308"/>
      <c r="D50" s="113">
        <v>0.31530307148681708</v>
      </c>
      <c r="E50" s="115">
        <v>116</v>
      </c>
      <c r="F50" s="114">
        <v>119</v>
      </c>
      <c r="G50" s="114">
        <v>132</v>
      </c>
      <c r="H50" s="114">
        <v>127</v>
      </c>
      <c r="I50" s="140">
        <v>126</v>
      </c>
      <c r="J50" s="115">
        <v>-10</v>
      </c>
      <c r="K50" s="116">
        <v>-7.9365079365079367</v>
      </c>
    </row>
    <row r="51" spans="1:11" ht="14.1" customHeight="1" x14ac:dyDescent="0.2">
      <c r="A51" s="306" t="s">
        <v>274</v>
      </c>
      <c r="B51" s="307" t="s">
        <v>275</v>
      </c>
      <c r="C51" s="308"/>
      <c r="D51" s="113">
        <v>8.9671106278880135</v>
      </c>
      <c r="E51" s="115">
        <v>3299</v>
      </c>
      <c r="F51" s="114">
        <v>3825</v>
      </c>
      <c r="G51" s="114">
        <v>3802</v>
      </c>
      <c r="H51" s="114">
        <v>3889</v>
      </c>
      <c r="I51" s="140">
        <v>3861</v>
      </c>
      <c r="J51" s="115">
        <v>-562</v>
      </c>
      <c r="K51" s="116">
        <v>-14.555814555814555</v>
      </c>
    </row>
    <row r="52" spans="1:11" ht="14.1" customHeight="1" x14ac:dyDescent="0.2">
      <c r="A52" s="306">
        <v>71</v>
      </c>
      <c r="B52" s="307" t="s">
        <v>276</v>
      </c>
      <c r="C52" s="308"/>
      <c r="D52" s="113">
        <v>8.6925795053003529</v>
      </c>
      <c r="E52" s="115">
        <v>3198</v>
      </c>
      <c r="F52" s="114">
        <v>3264</v>
      </c>
      <c r="G52" s="114">
        <v>3234</v>
      </c>
      <c r="H52" s="114">
        <v>3324</v>
      </c>
      <c r="I52" s="140">
        <v>3287</v>
      </c>
      <c r="J52" s="115">
        <v>-89</v>
      </c>
      <c r="K52" s="116">
        <v>-2.7076361423790689</v>
      </c>
    </row>
    <row r="53" spans="1:11" ht="14.1" customHeight="1" x14ac:dyDescent="0.2">
      <c r="A53" s="306" t="s">
        <v>277</v>
      </c>
      <c r="B53" s="307" t="s">
        <v>278</v>
      </c>
      <c r="C53" s="308"/>
      <c r="D53" s="113">
        <v>0.96221799402011421</v>
      </c>
      <c r="E53" s="115">
        <v>354</v>
      </c>
      <c r="F53" s="114">
        <v>365</v>
      </c>
      <c r="G53" s="114">
        <v>349</v>
      </c>
      <c r="H53" s="114">
        <v>356</v>
      </c>
      <c r="I53" s="140">
        <v>361</v>
      </c>
      <c r="J53" s="115">
        <v>-7</v>
      </c>
      <c r="K53" s="116">
        <v>-1.9390581717451523</v>
      </c>
    </row>
    <row r="54" spans="1:11" ht="14.1" customHeight="1" x14ac:dyDescent="0.2">
      <c r="A54" s="306" t="s">
        <v>279</v>
      </c>
      <c r="B54" s="307" t="s">
        <v>280</v>
      </c>
      <c r="C54" s="308"/>
      <c r="D54" s="113">
        <v>7.4639847784724109</v>
      </c>
      <c r="E54" s="115">
        <v>2746</v>
      </c>
      <c r="F54" s="114">
        <v>2804</v>
      </c>
      <c r="G54" s="114">
        <v>2789</v>
      </c>
      <c r="H54" s="114">
        <v>2868</v>
      </c>
      <c r="I54" s="140">
        <v>2827</v>
      </c>
      <c r="J54" s="115">
        <v>-81</v>
      </c>
      <c r="K54" s="116">
        <v>-2.8652281570569507</v>
      </c>
    </row>
    <row r="55" spans="1:11" ht="14.1" customHeight="1" x14ac:dyDescent="0.2">
      <c r="A55" s="306">
        <v>72</v>
      </c>
      <c r="B55" s="307" t="s">
        <v>281</v>
      </c>
      <c r="C55" s="308"/>
      <c r="D55" s="113">
        <v>0.94047295460723024</v>
      </c>
      <c r="E55" s="115">
        <v>346</v>
      </c>
      <c r="F55" s="114">
        <v>351</v>
      </c>
      <c r="G55" s="114">
        <v>364</v>
      </c>
      <c r="H55" s="114">
        <v>372</v>
      </c>
      <c r="I55" s="140">
        <v>359</v>
      </c>
      <c r="J55" s="115">
        <v>-13</v>
      </c>
      <c r="K55" s="116">
        <v>-3.6211699164345403</v>
      </c>
    </row>
    <row r="56" spans="1:11" ht="14.1" customHeight="1" x14ac:dyDescent="0.2">
      <c r="A56" s="306" t="s">
        <v>282</v>
      </c>
      <c r="B56" s="307" t="s">
        <v>283</v>
      </c>
      <c r="C56" s="308"/>
      <c r="D56" s="113">
        <v>0.16036966567001903</v>
      </c>
      <c r="E56" s="115">
        <v>59</v>
      </c>
      <c r="F56" s="114">
        <v>58</v>
      </c>
      <c r="G56" s="114">
        <v>62</v>
      </c>
      <c r="H56" s="114">
        <v>63</v>
      </c>
      <c r="I56" s="140">
        <v>62</v>
      </c>
      <c r="J56" s="115">
        <v>-3</v>
      </c>
      <c r="K56" s="116">
        <v>-4.838709677419355</v>
      </c>
    </row>
    <row r="57" spans="1:11" ht="14.1" customHeight="1" x14ac:dyDescent="0.2">
      <c r="A57" s="306" t="s">
        <v>284</v>
      </c>
      <c r="B57" s="307" t="s">
        <v>285</v>
      </c>
      <c r="C57" s="308"/>
      <c r="D57" s="113">
        <v>0.53818972546887744</v>
      </c>
      <c r="E57" s="115">
        <v>198</v>
      </c>
      <c r="F57" s="114">
        <v>204</v>
      </c>
      <c r="G57" s="114">
        <v>207</v>
      </c>
      <c r="H57" s="114">
        <v>212</v>
      </c>
      <c r="I57" s="140">
        <v>202</v>
      </c>
      <c r="J57" s="115">
        <v>-4</v>
      </c>
      <c r="K57" s="116">
        <v>-1.9801980198019802</v>
      </c>
    </row>
    <row r="58" spans="1:11" ht="14.1" customHeight="1" x14ac:dyDescent="0.2">
      <c r="A58" s="306">
        <v>73</v>
      </c>
      <c r="B58" s="307" t="s">
        <v>286</v>
      </c>
      <c r="C58" s="308"/>
      <c r="D58" s="113">
        <v>0.83990214732264201</v>
      </c>
      <c r="E58" s="115">
        <v>309</v>
      </c>
      <c r="F58" s="114">
        <v>297</v>
      </c>
      <c r="G58" s="114">
        <v>283</v>
      </c>
      <c r="H58" s="114">
        <v>295</v>
      </c>
      <c r="I58" s="140">
        <v>289</v>
      </c>
      <c r="J58" s="115">
        <v>20</v>
      </c>
      <c r="K58" s="116">
        <v>6.9204152249134951</v>
      </c>
    </row>
    <row r="59" spans="1:11" ht="14.1" customHeight="1" x14ac:dyDescent="0.2">
      <c r="A59" s="306" t="s">
        <v>287</v>
      </c>
      <c r="B59" s="307" t="s">
        <v>288</v>
      </c>
      <c r="C59" s="308"/>
      <c r="D59" s="113">
        <v>0.52459907583582499</v>
      </c>
      <c r="E59" s="115">
        <v>193</v>
      </c>
      <c r="F59" s="114">
        <v>186</v>
      </c>
      <c r="G59" s="114">
        <v>175</v>
      </c>
      <c r="H59" s="114">
        <v>186</v>
      </c>
      <c r="I59" s="140">
        <v>180</v>
      </c>
      <c r="J59" s="115">
        <v>13</v>
      </c>
      <c r="K59" s="116">
        <v>7.2222222222222223</v>
      </c>
    </row>
    <row r="60" spans="1:11" ht="14.1" customHeight="1" x14ac:dyDescent="0.2">
      <c r="A60" s="306">
        <v>81</v>
      </c>
      <c r="B60" s="307" t="s">
        <v>289</v>
      </c>
      <c r="C60" s="308"/>
      <c r="D60" s="113">
        <v>4.9768958956238105</v>
      </c>
      <c r="E60" s="115">
        <v>1831</v>
      </c>
      <c r="F60" s="114">
        <v>1857</v>
      </c>
      <c r="G60" s="114">
        <v>1844</v>
      </c>
      <c r="H60" s="114">
        <v>1838</v>
      </c>
      <c r="I60" s="140">
        <v>1833</v>
      </c>
      <c r="J60" s="115">
        <v>-2</v>
      </c>
      <c r="K60" s="116">
        <v>-0.10911074740861974</v>
      </c>
    </row>
    <row r="61" spans="1:11" ht="14.1" customHeight="1" x14ac:dyDescent="0.2">
      <c r="A61" s="306" t="s">
        <v>290</v>
      </c>
      <c r="B61" s="307" t="s">
        <v>291</v>
      </c>
      <c r="C61" s="308"/>
      <c r="D61" s="113">
        <v>0.97309051372655608</v>
      </c>
      <c r="E61" s="115">
        <v>358</v>
      </c>
      <c r="F61" s="114">
        <v>362</v>
      </c>
      <c r="G61" s="114">
        <v>366</v>
      </c>
      <c r="H61" s="114">
        <v>365</v>
      </c>
      <c r="I61" s="140">
        <v>363</v>
      </c>
      <c r="J61" s="115">
        <v>-5</v>
      </c>
      <c r="K61" s="116">
        <v>-1.3774104683195592</v>
      </c>
    </row>
    <row r="62" spans="1:11" ht="14.1" customHeight="1" x14ac:dyDescent="0.2">
      <c r="A62" s="306" t="s">
        <v>292</v>
      </c>
      <c r="B62" s="307" t="s">
        <v>293</v>
      </c>
      <c r="C62" s="308"/>
      <c r="D62" s="113">
        <v>3.177493884207665</v>
      </c>
      <c r="E62" s="115">
        <v>1169</v>
      </c>
      <c r="F62" s="114">
        <v>1175</v>
      </c>
      <c r="G62" s="114">
        <v>1161</v>
      </c>
      <c r="H62" s="114">
        <v>1146</v>
      </c>
      <c r="I62" s="140">
        <v>1136</v>
      </c>
      <c r="J62" s="115">
        <v>33</v>
      </c>
      <c r="K62" s="116">
        <v>2.9049295774647885</v>
      </c>
    </row>
    <row r="63" spans="1:11" ht="14.1" customHeight="1" x14ac:dyDescent="0.2">
      <c r="A63" s="306"/>
      <c r="B63" s="307" t="s">
        <v>294</v>
      </c>
      <c r="C63" s="308"/>
      <c r="D63" s="113">
        <v>2.9138352813264472</v>
      </c>
      <c r="E63" s="115">
        <v>1072</v>
      </c>
      <c r="F63" s="114">
        <v>1080</v>
      </c>
      <c r="G63" s="114">
        <v>1072</v>
      </c>
      <c r="H63" s="114">
        <v>1060</v>
      </c>
      <c r="I63" s="140">
        <v>1054</v>
      </c>
      <c r="J63" s="115">
        <v>18</v>
      </c>
      <c r="K63" s="116">
        <v>1.7077798861480076</v>
      </c>
    </row>
    <row r="64" spans="1:11" ht="14.1" customHeight="1" x14ac:dyDescent="0.2">
      <c r="A64" s="306" t="s">
        <v>295</v>
      </c>
      <c r="B64" s="307" t="s">
        <v>296</v>
      </c>
      <c r="C64" s="308"/>
      <c r="D64" s="113">
        <v>7.338950801848329E-2</v>
      </c>
      <c r="E64" s="115">
        <v>27</v>
      </c>
      <c r="F64" s="114">
        <v>29</v>
      </c>
      <c r="G64" s="114">
        <v>27</v>
      </c>
      <c r="H64" s="114">
        <v>26</v>
      </c>
      <c r="I64" s="140">
        <v>26</v>
      </c>
      <c r="J64" s="115">
        <v>1</v>
      </c>
      <c r="K64" s="116">
        <v>3.8461538461538463</v>
      </c>
    </row>
    <row r="65" spans="1:11" ht="14.1" customHeight="1" x14ac:dyDescent="0.2">
      <c r="A65" s="306" t="s">
        <v>297</v>
      </c>
      <c r="B65" s="307" t="s">
        <v>298</v>
      </c>
      <c r="C65" s="308"/>
      <c r="D65" s="113">
        <v>0.41315574884479478</v>
      </c>
      <c r="E65" s="115">
        <v>152</v>
      </c>
      <c r="F65" s="114">
        <v>176</v>
      </c>
      <c r="G65" s="114">
        <v>177</v>
      </c>
      <c r="H65" s="114">
        <v>173</v>
      </c>
      <c r="I65" s="140">
        <v>175</v>
      </c>
      <c r="J65" s="115">
        <v>-23</v>
      </c>
      <c r="K65" s="116">
        <v>-13.142857142857142</v>
      </c>
    </row>
    <row r="66" spans="1:11" ht="14.1" customHeight="1" x14ac:dyDescent="0.2">
      <c r="A66" s="306">
        <v>82</v>
      </c>
      <c r="B66" s="307" t="s">
        <v>299</v>
      </c>
      <c r="C66" s="308"/>
      <c r="D66" s="113">
        <v>2.188094590921446</v>
      </c>
      <c r="E66" s="115">
        <v>805</v>
      </c>
      <c r="F66" s="114">
        <v>841</v>
      </c>
      <c r="G66" s="114">
        <v>829</v>
      </c>
      <c r="H66" s="114">
        <v>830</v>
      </c>
      <c r="I66" s="140">
        <v>809</v>
      </c>
      <c r="J66" s="115">
        <v>-4</v>
      </c>
      <c r="K66" s="116">
        <v>-0.49443757725587145</v>
      </c>
    </row>
    <row r="67" spans="1:11" ht="14.1" customHeight="1" x14ac:dyDescent="0.2">
      <c r="A67" s="306" t="s">
        <v>300</v>
      </c>
      <c r="B67" s="307" t="s">
        <v>301</v>
      </c>
      <c r="C67" s="308"/>
      <c r="D67" s="113">
        <v>1.1959771677086164</v>
      </c>
      <c r="E67" s="115">
        <v>440</v>
      </c>
      <c r="F67" s="114">
        <v>442</v>
      </c>
      <c r="G67" s="114">
        <v>432</v>
      </c>
      <c r="H67" s="114">
        <v>442</v>
      </c>
      <c r="I67" s="140">
        <v>422</v>
      </c>
      <c r="J67" s="115">
        <v>18</v>
      </c>
      <c r="K67" s="116">
        <v>4.2654028436018958</v>
      </c>
    </row>
    <row r="68" spans="1:11" ht="14.1" customHeight="1" x14ac:dyDescent="0.2">
      <c r="A68" s="306" t="s">
        <v>302</v>
      </c>
      <c r="B68" s="307" t="s">
        <v>303</v>
      </c>
      <c r="C68" s="308"/>
      <c r="D68" s="113">
        <v>0.5979885838543082</v>
      </c>
      <c r="E68" s="115">
        <v>220</v>
      </c>
      <c r="F68" s="114">
        <v>256</v>
      </c>
      <c r="G68" s="114">
        <v>250</v>
      </c>
      <c r="H68" s="114">
        <v>241</v>
      </c>
      <c r="I68" s="140">
        <v>233</v>
      </c>
      <c r="J68" s="115">
        <v>-13</v>
      </c>
      <c r="K68" s="116">
        <v>-5.5793991416309012</v>
      </c>
    </row>
    <row r="69" spans="1:11" ht="14.1" customHeight="1" x14ac:dyDescent="0.2">
      <c r="A69" s="306">
        <v>83</v>
      </c>
      <c r="B69" s="307" t="s">
        <v>304</v>
      </c>
      <c r="C69" s="308"/>
      <c r="D69" s="113">
        <v>3.5172601250339768</v>
      </c>
      <c r="E69" s="115">
        <v>1294</v>
      </c>
      <c r="F69" s="114">
        <v>1279</v>
      </c>
      <c r="G69" s="114">
        <v>1239</v>
      </c>
      <c r="H69" s="114">
        <v>1274</v>
      </c>
      <c r="I69" s="140">
        <v>1272</v>
      </c>
      <c r="J69" s="115">
        <v>22</v>
      </c>
      <c r="K69" s="116">
        <v>1.729559748427673</v>
      </c>
    </row>
    <row r="70" spans="1:11" ht="14.1" customHeight="1" x14ac:dyDescent="0.2">
      <c r="A70" s="306" t="s">
        <v>305</v>
      </c>
      <c r="B70" s="307" t="s">
        <v>306</v>
      </c>
      <c r="C70" s="308"/>
      <c r="D70" s="113">
        <v>2.6121228594726826</v>
      </c>
      <c r="E70" s="115">
        <v>961</v>
      </c>
      <c r="F70" s="114">
        <v>935</v>
      </c>
      <c r="G70" s="114">
        <v>895</v>
      </c>
      <c r="H70" s="114">
        <v>921</v>
      </c>
      <c r="I70" s="140">
        <v>915</v>
      </c>
      <c r="J70" s="115">
        <v>46</v>
      </c>
      <c r="K70" s="116">
        <v>5.027322404371585</v>
      </c>
    </row>
    <row r="71" spans="1:11" ht="14.1" customHeight="1" x14ac:dyDescent="0.2">
      <c r="A71" s="306"/>
      <c r="B71" s="307" t="s">
        <v>307</v>
      </c>
      <c r="C71" s="308"/>
      <c r="D71" s="113">
        <v>1.16064147866268</v>
      </c>
      <c r="E71" s="115">
        <v>427</v>
      </c>
      <c r="F71" s="114">
        <v>433</v>
      </c>
      <c r="G71" s="114">
        <v>404</v>
      </c>
      <c r="H71" s="114">
        <v>425</v>
      </c>
      <c r="I71" s="140">
        <v>431</v>
      </c>
      <c r="J71" s="115">
        <v>-4</v>
      </c>
      <c r="K71" s="116">
        <v>-0.92807424593967514</v>
      </c>
    </row>
    <row r="72" spans="1:11" ht="14.1" customHeight="1" x14ac:dyDescent="0.2">
      <c r="A72" s="306">
        <v>84</v>
      </c>
      <c r="B72" s="307" t="s">
        <v>308</v>
      </c>
      <c r="C72" s="308"/>
      <c r="D72" s="113">
        <v>3.7754824680619734</v>
      </c>
      <c r="E72" s="115">
        <v>1389</v>
      </c>
      <c r="F72" s="114">
        <v>1708</v>
      </c>
      <c r="G72" s="114">
        <v>1467</v>
      </c>
      <c r="H72" s="114">
        <v>1730</v>
      </c>
      <c r="I72" s="140">
        <v>1482</v>
      </c>
      <c r="J72" s="115">
        <v>-93</v>
      </c>
      <c r="K72" s="116">
        <v>-6.2753036437246967</v>
      </c>
    </row>
    <row r="73" spans="1:11" ht="14.1" customHeight="1" x14ac:dyDescent="0.2">
      <c r="A73" s="306" t="s">
        <v>309</v>
      </c>
      <c r="B73" s="307" t="s">
        <v>310</v>
      </c>
      <c r="C73" s="308"/>
      <c r="D73" s="113">
        <v>0.12503397662408264</v>
      </c>
      <c r="E73" s="115">
        <v>46</v>
      </c>
      <c r="F73" s="114">
        <v>41</v>
      </c>
      <c r="G73" s="114">
        <v>39</v>
      </c>
      <c r="H73" s="114">
        <v>34</v>
      </c>
      <c r="I73" s="140">
        <v>38</v>
      </c>
      <c r="J73" s="115">
        <v>8</v>
      </c>
      <c r="K73" s="116">
        <v>21.05263157894737</v>
      </c>
    </row>
    <row r="74" spans="1:11" ht="14.1" customHeight="1" x14ac:dyDescent="0.2">
      <c r="A74" s="306" t="s">
        <v>311</v>
      </c>
      <c r="B74" s="307" t="s">
        <v>312</v>
      </c>
      <c r="C74" s="308"/>
      <c r="D74" s="113">
        <v>8.1543897798314766E-2</v>
      </c>
      <c r="E74" s="115">
        <v>30</v>
      </c>
      <c r="F74" s="114">
        <v>24</v>
      </c>
      <c r="G74" s="114">
        <v>26</v>
      </c>
      <c r="H74" s="114">
        <v>22</v>
      </c>
      <c r="I74" s="140">
        <v>21</v>
      </c>
      <c r="J74" s="115">
        <v>9</v>
      </c>
      <c r="K74" s="116">
        <v>42.857142857142854</v>
      </c>
    </row>
    <row r="75" spans="1:11" ht="14.1" customHeight="1" x14ac:dyDescent="0.2">
      <c r="A75" s="306" t="s">
        <v>313</v>
      </c>
      <c r="B75" s="307" t="s">
        <v>314</v>
      </c>
      <c r="C75" s="308"/>
      <c r="D75" s="113">
        <v>2.4762163631421581</v>
      </c>
      <c r="E75" s="115">
        <v>911</v>
      </c>
      <c r="F75" s="114">
        <v>1244</v>
      </c>
      <c r="G75" s="114">
        <v>1006</v>
      </c>
      <c r="H75" s="114">
        <v>1281</v>
      </c>
      <c r="I75" s="140">
        <v>1046</v>
      </c>
      <c r="J75" s="115">
        <v>-135</v>
      </c>
      <c r="K75" s="116">
        <v>-12.906309751434035</v>
      </c>
    </row>
    <row r="76" spans="1:11" ht="14.1" customHeight="1" x14ac:dyDescent="0.2">
      <c r="A76" s="306">
        <v>91</v>
      </c>
      <c r="B76" s="307" t="s">
        <v>315</v>
      </c>
      <c r="C76" s="308"/>
      <c r="D76" s="113">
        <v>0.38869257950530034</v>
      </c>
      <c r="E76" s="115">
        <v>143</v>
      </c>
      <c r="F76" s="114">
        <v>162</v>
      </c>
      <c r="G76" s="114">
        <v>193</v>
      </c>
      <c r="H76" s="114">
        <v>202</v>
      </c>
      <c r="I76" s="140">
        <v>181</v>
      </c>
      <c r="J76" s="115">
        <v>-38</v>
      </c>
      <c r="K76" s="116">
        <v>-20.994475138121548</v>
      </c>
    </row>
    <row r="77" spans="1:11" ht="14.1" customHeight="1" x14ac:dyDescent="0.2">
      <c r="A77" s="306">
        <v>92</v>
      </c>
      <c r="B77" s="307" t="s">
        <v>316</v>
      </c>
      <c r="C77" s="308"/>
      <c r="D77" s="113">
        <v>0.47839086708344658</v>
      </c>
      <c r="E77" s="115">
        <v>176</v>
      </c>
      <c r="F77" s="114">
        <v>179</v>
      </c>
      <c r="G77" s="114">
        <v>209</v>
      </c>
      <c r="H77" s="114">
        <v>286</v>
      </c>
      <c r="I77" s="140">
        <v>314</v>
      </c>
      <c r="J77" s="115">
        <v>-138</v>
      </c>
      <c r="K77" s="116">
        <v>-43.949044585987259</v>
      </c>
    </row>
    <row r="78" spans="1:11" ht="14.1" customHeight="1" x14ac:dyDescent="0.2">
      <c r="A78" s="306">
        <v>93</v>
      </c>
      <c r="B78" s="307" t="s">
        <v>317</v>
      </c>
      <c r="C78" s="308"/>
      <c r="D78" s="113">
        <v>6.5235118238651801E-2</v>
      </c>
      <c r="E78" s="115">
        <v>24</v>
      </c>
      <c r="F78" s="114">
        <v>28</v>
      </c>
      <c r="G78" s="114">
        <v>30</v>
      </c>
      <c r="H78" s="114">
        <v>32</v>
      </c>
      <c r="I78" s="140">
        <v>33</v>
      </c>
      <c r="J78" s="115">
        <v>-9</v>
      </c>
      <c r="K78" s="116">
        <v>-27.272727272727273</v>
      </c>
    </row>
    <row r="79" spans="1:11" ht="14.1" customHeight="1" x14ac:dyDescent="0.2">
      <c r="A79" s="306">
        <v>94</v>
      </c>
      <c r="B79" s="307" t="s">
        <v>318</v>
      </c>
      <c r="C79" s="308"/>
      <c r="D79" s="113">
        <v>0.54634411524870885</v>
      </c>
      <c r="E79" s="115">
        <v>201</v>
      </c>
      <c r="F79" s="114">
        <v>266</v>
      </c>
      <c r="G79" s="114">
        <v>236</v>
      </c>
      <c r="H79" s="114">
        <v>203</v>
      </c>
      <c r="I79" s="140">
        <v>202</v>
      </c>
      <c r="J79" s="115">
        <v>-1</v>
      </c>
      <c r="K79" s="116">
        <v>-0.49504950495049505</v>
      </c>
    </row>
    <row r="80" spans="1:11" ht="14.1" customHeight="1" x14ac:dyDescent="0.2">
      <c r="A80" s="306" t="s">
        <v>319</v>
      </c>
      <c r="B80" s="307" t="s">
        <v>320</v>
      </c>
      <c r="C80" s="308"/>
      <c r="D80" s="113">
        <v>8.1543897798314752E-3</v>
      </c>
      <c r="E80" s="115">
        <v>3</v>
      </c>
      <c r="F80" s="114">
        <v>3</v>
      </c>
      <c r="G80" s="114">
        <v>3</v>
      </c>
      <c r="H80" s="114">
        <v>3</v>
      </c>
      <c r="I80" s="140">
        <v>3</v>
      </c>
      <c r="J80" s="115">
        <v>0</v>
      </c>
      <c r="K80" s="116">
        <v>0</v>
      </c>
    </row>
    <row r="81" spans="1:11" ht="14.1" customHeight="1" x14ac:dyDescent="0.2">
      <c r="A81" s="310" t="s">
        <v>321</v>
      </c>
      <c r="B81" s="311" t="s">
        <v>333</v>
      </c>
      <c r="C81" s="312"/>
      <c r="D81" s="125">
        <v>3.3650448491437892</v>
      </c>
      <c r="E81" s="143">
        <v>1238</v>
      </c>
      <c r="F81" s="144">
        <v>1295</v>
      </c>
      <c r="G81" s="144">
        <v>1274</v>
      </c>
      <c r="H81" s="144">
        <v>1335</v>
      </c>
      <c r="I81" s="145">
        <v>1284</v>
      </c>
      <c r="J81" s="143">
        <v>-46</v>
      </c>
      <c r="K81" s="146">
        <v>-3.5825545171339566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13633</v>
      </c>
      <c r="G12" s="536">
        <v>11893</v>
      </c>
      <c r="H12" s="536">
        <v>17596</v>
      </c>
      <c r="I12" s="536">
        <v>11623</v>
      </c>
      <c r="J12" s="537">
        <v>12882</v>
      </c>
      <c r="K12" s="538">
        <v>751</v>
      </c>
      <c r="L12" s="349">
        <v>5.8298400869430216</v>
      </c>
    </row>
    <row r="13" spans="1:17" s="110" customFormat="1" ht="15" customHeight="1" x14ac:dyDescent="0.2">
      <c r="A13" s="350" t="s">
        <v>344</v>
      </c>
      <c r="B13" s="351" t="s">
        <v>345</v>
      </c>
      <c r="C13" s="347"/>
      <c r="D13" s="347"/>
      <c r="E13" s="348"/>
      <c r="F13" s="536">
        <v>7881</v>
      </c>
      <c r="G13" s="536">
        <v>6503</v>
      </c>
      <c r="H13" s="536">
        <v>9664</v>
      </c>
      <c r="I13" s="536">
        <v>6852</v>
      </c>
      <c r="J13" s="537">
        <v>7531</v>
      </c>
      <c r="K13" s="538">
        <v>350</v>
      </c>
      <c r="L13" s="349">
        <v>4.6474571770017263</v>
      </c>
    </row>
    <row r="14" spans="1:17" s="110" customFormat="1" ht="22.5" customHeight="1" x14ac:dyDescent="0.2">
      <c r="A14" s="350"/>
      <c r="B14" s="351" t="s">
        <v>346</v>
      </c>
      <c r="C14" s="347"/>
      <c r="D14" s="347"/>
      <c r="E14" s="348"/>
      <c r="F14" s="536">
        <v>5752</v>
      </c>
      <c r="G14" s="536">
        <v>5390</v>
      </c>
      <c r="H14" s="536">
        <v>7932</v>
      </c>
      <c r="I14" s="536">
        <v>4771</v>
      </c>
      <c r="J14" s="537">
        <v>5351</v>
      </c>
      <c r="K14" s="538">
        <v>401</v>
      </c>
      <c r="L14" s="349">
        <v>7.4939263689030087</v>
      </c>
    </row>
    <row r="15" spans="1:17" s="110" customFormat="1" ht="15" customHeight="1" x14ac:dyDescent="0.2">
      <c r="A15" s="350" t="s">
        <v>347</v>
      </c>
      <c r="B15" s="351" t="s">
        <v>108</v>
      </c>
      <c r="C15" s="347"/>
      <c r="D15" s="347"/>
      <c r="E15" s="348"/>
      <c r="F15" s="536">
        <v>3343</v>
      </c>
      <c r="G15" s="536">
        <v>3237</v>
      </c>
      <c r="H15" s="536">
        <v>7127</v>
      </c>
      <c r="I15" s="536">
        <v>3042</v>
      </c>
      <c r="J15" s="537">
        <v>3140</v>
      </c>
      <c r="K15" s="538">
        <v>203</v>
      </c>
      <c r="L15" s="349">
        <v>6.4649681528662422</v>
      </c>
    </row>
    <row r="16" spans="1:17" s="110" customFormat="1" ht="15" customHeight="1" x14ac:dyDescent="0.2">
      <c r="A16" s="350"/>
      <c r="B16" s="351" t="s">
        <v>109</v>
      </c>
      <c r="C16" s="347"/>
      <c r="D16" s="347"/>
      <c r="E16" s="348"/>
      <c r="F16" s="536">
        <v>9005</v>
      </c>
      <c r="G16" s="536">
        <v>7618</v>
      </c>
      <c r="H16" s="536">
        <v>9294</v>
      </c>
      <c r="I16" s="536">
        <v>7643</v>
      </c>
      <c r="J16" s="537">
        <v>8614</v>
      </c>
      <c r="K16" s="538">
        <v>391</v>
      </c>
      <c r="L16" s="349">
        <v>4.5391223589505456</v>
      </c>
    </row>
    <row r="17" spans="1:12" s="110" customFormat="1" ht="15" customHeight="1" x14ac:dyDescent="0.2">
      <c r="A17" s="350"/>
      <c r="B17" s="351" t="s">
        <v>110</v>
      </c>
      <c r="C17" s="347"/>
      <c r="D17" s="347"/>
      <c r="E17" s="348"/>
      <c r="F17" s="536">
        <v>1145</v>
      </c>
      <c r="G17" s="536">
        <v>884</v>
      </c>
      <c r="H17" s="536">
        <v>1014</v>
      </c>
      <c r="I17" s="536">
        <v>800</v>
      </c>
      <c r="J17" s="537">
        <v>969</v>
      </c>
      <c r="K17" s="538">
        <v>176</v>
      </c>
      <c r="L17" s="349">
        <v>18.163054695562437</v>
      </c>
    </row>
    <row r="18" spans="1:12" s="110" customFormat="1" ht="15" customHeight="1" x14ac:dyDescent="0.2">
      <c r="A18" s="350"/>
      <c r="B18" s="351" t="s">
        <v>111</v>
      </c>
      <c r="C18" s="347"/>
      <c r="D18" s="347"/>
      <c r="E18" s="348"/>
      <c r="F18" s="536">
        <v>140</v>
      </c>
      <c r="G18" s="536">
        <v>154</v>
      </c>
      <c r="H18" s="536">
        <v>161</v>
      </c>
      <c r="I18" s="536">
        <v>138</v>
      </c>
      <c r="J18" s="537">
        <v>159</v>
      </c>
      <c r="K18" s="538">
        <v>-19</v>
      </c>
      <c r="L18" s="349">
        <v>-11.949685534591195</v>
      </c>
    </row>
    <row r="19" spans="1:12" s="110" customFormat="1" ht="15" customHeight="1" x14ac:dyDescent="0.2">
      <c r="A19" s="118" t="s">
        <v>113</v>
      </c>
      <c r="B19" s="119" t="s">
        <v>181</v>
      </c>
      <c r="C19" s="347"/>
      <c r="D19" s="347"/>
      <c r="E19" s="348"/>
      <c r="F19" s="536">
        <v>8635</v>
      </c>
      <c r="G19" s="536">
        <v>7096</v>
      </c>
      <c r="H19" s="536">
        <v>12247</v>
      </c>
      <c r="I19" s="536">
        <v>7285</v>
      </c>
      <c r="J19" s="537">
        <v>8209</v>
      </c>
      <c r="K19" s="538">
        <v>426</v>
      </c>
      <c r="L19" s="349">
        <v>5.1894262394932396</v>
      </c>
    </row>
    <row r="20" spans="1:12" s="110" customFormat="1" ht="15" customHeight="1" x14ac:dyDescent="0.2">
      <c r="A20" s="118"/>
      <c r="B20" s="119" t="s">
        <v>182</v>
      </c>
      <c r="C20" s="347"/>
      <c r="D20" s="347"/>
      <c r="E20" s="348"/>
      <c r="F20" s="536">
        <v>4998</v>
      </c>
      <c r="G20" s="536">
        <v>4797</v>
      </c>
      <c r="H20" s="536">
        <v>5349</v>
      </c>
      <c r="I20" s="536">
        <v>4338</v>
      </c>
      <c r="J20" s="537">
        <v>4673</v>
      </c>
      <c r="K20" s="538">
        <v>325</v>
      </c>
      <c r="L20" s="349">
        <v>6.9548469933661456</v>
      </c>
    </row>
    <row r="21" spans="1:12" s="110" customFormat="1" ht="15" customHeight="1" x14ac:dyDescent="0.2">
      <c r="A21" s="118" t="s">
        <v>113</v>
      </c>
      <c r="B21" s="119" t="s">
        <v>116</v>
      </c>
      <c r="C21" s="347"/>
      <c r="D21" s="347"/>
      <c r="E21" s="348"/>
      <c r="F21" s="536">
        <v>10319</v>
      </c>
      <c r="G21" s="536">
        <v>8983</v>
      </c>
      <c r="H21" s="536">
        <v>13869</v>
      </c>
      <c r="I21" s="536">
        <v>8692</v>
      </c>
      <c r="J21" s="537">
        <v>9834</v>
      </c>
      <c r="K21" s="538">
        <v>485</v>
      </c>
      <c r="L21" s="349">
        <v>4.9318690258287576</v>
      </c>
    </row>
    <row r="22" spans="1:12" s="110" customFormat="1" ht="15" customHeight="1" x14ac:dyDescent="0.2">
      <c r="A22" s="118"/>
      <c r="B22" s="119" t="s">
        <v>117</v>
      </c>
      <c r="C22" s="347"/>
      <c r="D22" s="347"/>
      <c r="E22" s="348"/>
      <c r="F22" s="536">
        <v>3286</v>
      </c>
      <c r="G22" s="536">
        <v>2890</v>
      </c>
      <c r="H22" s="536">
        <v>3687</v>
      </c>
      <c r="I22" s="536">
        <v>2904</v>
      </c>
      <c r="J22" s="537">
        <v>3021</v>
      </c>
      <c r="K22" s="538">
        <v>265</v>
      </c>
      <c r="L22" s="349">
        <v>8.7719298245614041</v>
      </c>
    </row>
    <row r="23" spans="1:12" s="110" customFormat="1" ht="15" customHeight="1" x14ac:dyDescent="0.2">
      <c r="A23" s="352" t="s">
        <v>347</v>
      </c>
      <c r="B23" s="353" t="s">
        <v>193</v>
      </c>
      <c r="C23" s="354"/>
      <c r="D23" s="354"/>
      <c r="E23" s="355"/>
      <c r="F23" s="539">
        <v>323</v>
      </c>
      <c r="G23" s="539">
        <v>609</v>
      </c>
      <c r="H23" s="539">
        <v>2852</v>
      </c>
      <c r="I23" s="539">
        <v>263</v>
      </c>
      <c r="J23" s="540">
        <v>270</v>
      </c>
      <c r="K23" s="541">
        <v>53</v>
      </c>
      <c r="L23" s="356">
        <v>19.62962962962963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43.8</v>
      </c>
      <c r="G25" s="542">
        <v>50.9</v>
      </c>
      <c r="H25" s="542">
        <v>49.4</v>
      </c>
      <c r="I25" s="542">
        <v>48.5</v>
      </c>
      <c r="J25" s="542">
        <v>43.1</v>
      </c>
      <c r="K25" s="543" t="s">
        <v>349</v>
      </c>
      <c r="L25" s="364">
        <v>0.69999999999999574</v>
      </c>
    </row>
    <row r="26" spans="1:12" s="110" customFormat="1" ht="15" customHeight="1" x14ac:dyDescent="0.2">
      <c r="A26" s="365" t="s">
        <v>105</v>
      </c>
      <c r="B26" s="366" t="s">
        <v>345</v>
      </c>
      <c r="C26" s="362"/>
      <c r="D26" s="362"/>
      <c r="E26" s="363"/>
      <c r="F26" s="542">
        <v>42.1</v>
      </c>
      <c r="G26" s="542">
        <v>50.1</v>
      </c>
      <c r="H26" s="542">
        <v>47.7</v>
      </c>
      <c r="I26" s="542">
        <v>44.5</v>
      </c>
      <c r="J26" s="544">
        <v>40.6</v>
      </c>
      <c r="K26" s="543" t="s">
        <v>349</v>
      </c>
      <c r="L26" s="364">
        <v>1.5</v>
      </c>
    </row>
    <row r="27" spans="1:12" s="110" customFormat="1" ht="15" customHeight="1" x14ac:dyDescent="0.2">
      <c r="A27" s="365"/>
      <c r="B27" s="366" t="s">
        <v>346</v>
      </c>
      <c r="C27" s="362"/>
      <c r="D27" s="362"/>
      <c r="E27" s="363"/>
      <c r="F27" s="542">
        <v>46.3</v>
      </c>
      <c r="G27" s="542">
        <v>51.8</v>
      </c>
      <c r="H27" s="542">
        <v>51.6</v>
      </c>
      <c r="I27" s="542">
        <v>54.2</v>
      </c>
      <c r="J27" s="542">
        <v>46.6</v>
      </c>
      <c r="K27" s="543" t="s">
        <v>349</v>
      </c>
      <c r="L27" s="364">
        <v>-0.30000000000000426</v>
      </c>
    </row>
    <row r="28" spans="1:12" s="110" customFormat="1" ht="15" customHeight="1" x14ac:dyDescent="0.2">
      <c r="A28" s="365" t="s">
        <v>113</v>
      </c>
      <c r="B28" s="366" t="s">
        <v>108</v>
      </c>
      <c r="C28" s="362"/>
      <c r="D28" s="362"/>
      <c r="E28" s="363"/>
      <c r="F28" s="542">
        <v>56.4</v>
      </c>
      <c r="G28" s="542">
        <v>60.5</v>
      </c>
      <c r="H28" s="542">
        <v>59.2</v>
      </c>
      <c r="I28" s="542">
        <v>58.1</v>
      </c>
      <c r="J28" s="542">
        <v>54.2</v>
      </c>
      <c r="K28" s="543" t="s">
        <v>349</v>
      </c>
      <c r="L28" s="364">
        <v>2.1999999999999957</v>
      </c>
    </row>
    <row r="29" spans="1:12" s="110" customFormat="1" ht="11.25" x14ac:dyDescent="0.2">
      <c r="A29" s="365"/>
      <c r="B29" s="366" t="s">
        <v>109</v>
      </c>
      <c r="C29" s="362"/>
      <c r="D29" s="362"/>
      <c r="E29" s="363"/>
      <c r="F29" s="542">
        <v>40.5</v>
      </c>
      <c r="G29" s="542">
        <v>48</v>
      </c>
      <c r="H29" s="542">
        <v>46</v>
      </c>
      <c r="I29" s="542">
        <v>45.2</v>
      </c>
      <c r="J29" s="544">
        <v>40</v>
      </c>
      <c r="K29" s="543" t="s">
        <v>349</v>
      </c>
      <c r="L29" s="364">
        <v>0.5</v>
      </c>
    </row>
    <row r="30" spans="1:12" s="110" customFormat="1" ht="15" customHeight="1" x14ac:dyDescent="0.2">
      <c r="A30" s="365"/>
      <c r="B30" s="366" t="s">
        <v>110</v>
      </c>
      <c r="C30" s="362"/>
      <c r="D30" s="362"/>
      <c r="E30" s="363"/>
      <c r="F30" s="542">
        <v>35.5</v>
      </c>
      <c r="G30" s="542">
        <v>44</v>
      </c>
      <c r="H30" s="542">
        <v>43.5</v>
      </c>
      <c r="I30" s="542">
        <v>44.1</v>
      </c>
      <c r="J30" s="542">
        <v>37.700000000000003</v>
      </c>
      <c r="K30" s="543" t="s">
        <v>349</v>
      </c>
      <c r="L30" s="364">
        <v>-2.2000000000000028</v>
      </c>
    </row>
    <row r="31" spans="1:12" s="110" customFormat="1" ht="15" customHeight="1" x14ac:dyDescent="0.2">
      <c r="A31" s="365"/>
      <c r="B31" s="366" t="s">
        <v>111</v>
      </c>
      <c r="C31" s="362"/>
      <c r="D31" s="362"/>
      <c r="E31" s="363"/>
      <c r="F31" s="542">
        <v>52.1</v>
      </c>
      <c r="G31" s="542">
        <v>64.900000000000006</v>
      </c>
      <c r="H31" s="542">
        <v>62.1</v>
      </c>
      <c r="I31" s="542">
        <v>53.6</v>
      </c>
      <c r="J31" s="542">
        <v>48.1</v>
      </c>
      <c r="K31" s="543" t="s">
        <v>349</v>
      </c>
      <c r="L31" s="364">
        <v>4</v>
      </c>
    </row>
    <row r="32" spans="1:12" s="110" customFormat="1" ht="15" customHeight="1" x14ac:dyDescent="0.2">
      <c r="A32" s="367" t="s">
        <v>113</v>
      </c>
      <c r="B32" s="368" t="s">
        <v>181</v>
      </c>
      <c r="C32" s="362"/>
      <c r="D32" s="362"/>
      <c r="E32" s="363"/>
      <c r="F32" s="542">
        <v>39.200000000000003</v>
      </c>
      <c r="G32" s="542">
        <v>46.5</v>
      </c>
      <c r="H32" s="542">
        <v>44.9</v>
      </c>
      <c r="I32" s="542">
        <v>42.6</v>
      </c>
      <c r="J32" s="544">
        <v>37.9</v>
      </c>
      <c r="K32" s="543" t="s">
        <v>349</v>
      </c>
      <c r="L32" s="364">
        <v>1.3000000000000043</v>
      </c>
    </row>
    <row r="33" spans="1:12" s="110" customFormat="1" ht="15" customHeight="1" x14ac:dyDescent="0.2">
      <c r="A33" s="367"/>
      <c r="B33" s="368" t="s">
        <v>182</v>
      </c>
      <c r="C33" s="362"/>
      <c r="D33" s="362"/>
      <c r="E33" s="363"/>
      <c r="F33" s="542">
        <v>51.4</v>
      </c>
      <c r="G33" s="542">
        <v>56.7</v>
      </c>
      <c r="H33" s="542">
        <v>56.5</v>
      </c>
      <c r="I33" s="542">
        <v>57.9</v>
      </c>
      <c r="J33" s="542">
        <v>51.8</v>
      </c>
      <c r="K33" s="543" t="s">
        <v>349</v>
      </c>
      <c r="L33" s="364">
        <v>-0.39999999999999858</v>
      </c>
    </row>
    <row r="34" spans="1:12" s="369" customFormat="1" ht="15" customHeight="1" x14ac:dyDescent="0.2">
      <c r="A34" s="367" t="s">
        <v>113</v>
      </c>
      <c r="B34" s="368" t="s">
        <v>116</v>
      </c>
      <c r="C34" s="362"/>
      <c r="D34" s="362"/>
      <c r="E34" s="363"/>
      <c r="F34" s="542">
        <v>41.4</v>
      </c>
      <c r="G34" s="542">
        <v>48.5</v>
      </c>
      <c r="H34" s="542">
        <v>46.4</v>
      </c>
      <c r="I34" s="542">
        <v>45.8</v>
      </c>
      <c r="J34" s="542">
        <v>40</v>
      </c>
      <c r="K34" s="543" t="s">
        <v>349</v>
      </c>
      <c r="L34" s="364">
        <v>1.3999999999999986</v>
      </c>
    </row>
    <row r="35" spans="1:12" s="369" customFormat="1" ht="11.25" x14ac:dyDescent="0.2">
      <c r="A35" s="370"/>
      <c r="B35" s="371" t="s">
        <v>117</v>
      </c>
      <c r="C35" s="372"/>
      <c r="D35" s="372"/>
      <c r="E35" s="373"/>
      <c r="F35" s="545">
        <v>51.4</v>
      </c>
      <c r="G35" s="545">
        <v>58.2</v>
      </c>
      <c r="H35" s="545">
        <v>58.7</v>
      </c>
      <c r="I35" s="545">
        <v>56.4</v>
      </c>
      <c r="J35" s="546">
        <v>52.9</v>
      </c>
      <c r="K35" s="547" t="s">
        <v>349</v>
      </c>
      <c r="L35" s="374">
        <v>-1.5</v>
      </c>
    </row>
    <row r="36" spans="1:12" s="369" customFormat="1" ht="15.95" customHeight="1" x14ac:dyDescent="0.2">
      <c r="A36" s="375" t="s">
        <v>350</v>
      </c>
      <c r="B36" s="376"/>
      <c r="C36" s="377"/>
      <c r="D36" s="376"/>
      <c r="E36" s="378"/>
      <c r="F36" s="548">
        <v>13155</v>
      </c>
      <c r="G36" s="548">
        <v>11082</v>
      </c>
      <c r="H36" s="548">
        <v>13491</v>
      </c>
      <c r="I36" s="548">
        <v>11253</v>
      </c>
      <c r="J36" s="548">
        <v>12412</v>
      </c>
      <c r="K36" s="549">
        <v>743</v>
      </c>
      <c r="L36" s="380">
        <v>5.9861424427972931</v>
      </c>
    </row>
    <row r="37" spans="1:12" s="369" customFormat="1" ht="15.95" customHeight="1" x14ac:dyDescent="0.2">
      <c r="A37" s="381"/>
      <c r="B37" s="382" t="s">
        <v>113</v>
      </c>
      <c r="C37" s="382" t="s">
        <v>351</v>
      </c>
      <c r="D37" s="382"/>
      <c r="E37" s="383"/>
      <c r="F37" s="548">
        <v>5766</v>
      </c>
      <c r="G37" s="548">
        <v>5638</v>
      </c>
      <c r="H37" s="548">
        <v>6664</v>
      </c>
      <c r="I37" s="548">
        <v>5453</v>
      </c>
      <c r="J37" s="548">
        <v>5350</v>
      </c>
      <c r="K37" s="549">
        <v>416</v>
      </c>
      <c r="L37" s="380">
        <v>7.7757009345794392</v>
      </c>
    </row>
    <row r="38" spans="1:12" s="369" customFormat="1" ht="15.95" customHeight="1" x14ac:dyDescent="0.2">
      <c r="A38" s="381"/>
      <c r="B38" s="384" t="s">
        <v>105</v>
      </c>
      <c r="C38" s="384" t="s">
        <v>106</v>
      </c>
      <c r="D38" s="385"/>
      <c r="E38" s="383"/>
      <c r="F38" s="548">
        <v>7687</v>
      </c>
      <c r="G38" s="548">
        <v>6175</v>
      </c>
      <c r="H38" s="548">
        <v>7621</v>
      </c>
      <c r="I38" s="548">
        <v>6688</v>
      </c>
      <c r="J38" s="550">
        <v>7320</v>
      </c>
      <c r="K38" s="549">
        <v>367</v>
      </c>
      <c r="L38" s="380">
        <v>5.0136612021857925</v>
      </c>
    </row>
    <row r="39" spans="1:12" s="369" customFormat="1" ht="15.95" customHeight="1" x14ac:dyDescent="0.2">
      <c r="A39" s="381"/>
      <c r="B39" s="385"/>
      <c r="C39" s="382" t="s">
        <v>352</v>
      </c>
      <c r="D39" s="385"/>
      <c r="E39" s="383"/>
      <c r="F39" s="548">
        <v>3234</v>
      </c>
      <c r="G39" s="548">
        <v>3096</v>
      </c>
      <c r="H39" s="548">
        <v>3634</v>
      </c>
      <c r="I39" s="548">
        <v>2979</v>
      </c>
      <c r="J39" s="548">
        <v>2975</v>
      </c>
      <c r="K39" s="549">
        <v>259</v>
      </c>
      <c r="L39" s="380">
        <v>8.7058823529411757</v>
      </c>
    </row>
    <row r="40" spans="1:12" s="369" customFormat="1" ht="15.95" customHeight="1" x14ac:dyDescent="0.2">
      <c r="A40" s="381"/>
      <c r="B40" s="384"/>
      <c r="C40" s="384" t="s">
        <v>107</v>
      </c>
      <c r="D40" s="385"/>
      <c r="E40" s="383"/>
      <c r="F40" s="548">
        <v>5468</v>
      </c>
      <c r="G40" s="548">
        <v>4907</v>
      </c>
      <c r="H40" s="548">
        <v>5870</v>
      </c>
      <c r="I40" s="548">
        <v>4565</v>
      </c>
      <c r="J40" s="548">
        <v>5092</v>
      </c>
      <c r="K40" s="549">
        <v>376</v>
      </c>
      <c r="L40" s="380">
        <v>7.384131971720346</v>
      </c>
    </row>
    <row r="41" spans="1:12" s="369" customFormat="1" ht="24" customHeight="1" x14ac:dyDescent="0.2">
      <c r="A41" s="381"/>
      <c r="B41" s="385"/>
      <c r="C41" s="382" t="s">
        <v>352</v>
      </c>
      <c r="D41" s="385"/>
      <c r="E41" s="383"/>
      <c r="F41" s="548">
        <v>2532</v>
      </c>
      <c r="G41" s="548">
        <v>2542</v>
      </c>
      <c r="H41" s="548">
        <v>3030</v>
      </c>
      <c r="I41" s="548">
        <v>2474</v>
      </c>
      <c r="J41" s="550">
        <v>2375</v>
      </c>
      <c r="K41" s="549">
        <v>157</v>
      </c>
      <c r="L41" s="380">
        <v>6.6105263157894738</v>
      </c>
    </row>
    <row r="42" spans="1:12" s="110" customFormat="1" ht="15" customHeight="1" x14ac:dyDescent="0.2">
      <c r="A42" s="381"/>
      <c r="B42" s="384" t="s">
        <v>113</v>
      </c>
      <c r="C42" s="384" t="s">
        <v>353</v>
      </c>
      <c r="D42" s="385"/>
      <c r="E42" s="383"/>
      <c r="F42" s="548">
        <v>3023</v>
      </c>
      <c r="G42" s="548">
        <v>2638</v>
      </c>
      <c r="H42" s="548">
        <v>3475</v>
      </c>
      <c r="I42" s="548">
        <v>2806</v>
      </c>
      <c r="J42" s="548">
        <v>2789</v>
      </c>
      <c r="K42" s="549">
        <v>234</v>
      </c>
      <c r="L42" s="380">
        <v>8.3901039799211183</v>
      </c>
    </row>
    <row r="43" spans="1:12" s="110" customFormat="1" ht="15" customHeight="1" x14ac:dyDescent="0.2">
      <c r="A43" s="381"/>
      <c r="B43" s="385"/>
      <c r="C43" s="382" t="s">
        <v>352</v>
      </c>
      <c r="D43" s="385"/>
      <c r="E43" s="383"/>
      <c r="F43" s="548">
        <v>1706</v>
      </c>
      <c r="G43" s="548">
        <v>1596</v>
      </c>
      <c r="H43" s="548">
        <v>2057</v>
      </c>
      <c r="I43" s="548">
        <v>1631</v>
      </c>
      <c r="J43" s="548">
        <v>1512</v>
      </c>
      <c r="K43" s="549">
        <v>194</v>
      </c>
      <c r="L43" s="380">
        <v>12.830687830687831</v>
      </c>
    </row>
    <row r="44" spans="1:12" s="110" customFormat="1" ht="15" customHeight="1" x14ac:dyDescent="0.2">
      <c r="A44" s="381"/>
      <c r="B44" s="384"/>
      <c r="C44" s="366" t="s">
        <v>109</v>
      </c>
      <c r="D44" s="385"/>
      <c r="E44" s="383"/>
      <c r="F44" s="548">
        <v>8848</v>
      </c>
      <c r="G44" s="548">
        <v>7410</v>
      </c>
      <c r="H44" s="548">
        <v>8845</v>
      </c>
      <c r="I44" s="548">
        <v>7510</v>
      </c>
      <c r="J44" s="550">
        <v>8496</v>
      </c>
      <c r="K44" s="549">
        <v>352</v>
      </c>
      <c r="L44" s="380">
        <v>4.1431261770244818</v>
      </c>
    </row>
    <row r="45" spans="1:12" s="110" customFormat="1" ht="15" customHeight="1" x14ac:dyDescent="0.2">
      <c r="A45" s="381"/>
      <c r="B45" s="385"/>
      <c r="C45" s="382" t="s">
        <v>352</v>
      </c>
      <c r="D45" s="385"/>
      <c r="E45" s="383"/>
      <c r="F45" s="548">
        <v>3581</v>
      </c>
      <c r="G45" s="548">
        <v>3555</v>
      </c>
      <c r="H45" s="548">
        <v>4068</v>
      </c>
      <c r="I45" s="548">
        <v>3396</v>
      </c>
      <c r="J45" s="548">
        <v>3397</v>
      </c>
      <c r="K45" s="549">
        <v>184</v>
      </c>
      <c r="L45" s="380">
        <v>5.4165440094200763</v>
      </c>
    </row>
    <row r="46" spans="1:12" s="110" customFormat="1" ht="15" customHeight="1" x14ac:dyDescent="0.2">
      <c r="A46" s="381"/>
      <c r="B46" s="384"/>
      <c r="C46" s="366" t="s">
        <v>110</v>
      </c>
      <c r="D46" s="385"/>
      <c r="E46" s="383"/>
      <c r="F46" s="548">
        <v>1144</v>
      </c>
      <c r="G46" s="548">
        <v>880</v>
      </c>
      <c r="H46" s="548">
        <v>1010</v>
      </c>
      <c r="I46" s="548">
        <v>799</v>
      </c>
      <c r="J46" s="548">
        <v>969</v>
      </c>
      <c r="K46" s="549">
        <v>175</v>
      </c>
      <c r="L46" s="380">
        <v>18.059855521155832</v>
      </c>
    </row>
    <row r="47" spans="1:12" s="110" customFormat="1" ht="15" customHeight="1" x14ac:dyDescent="0.2">
      <c r="A47" s="381"/>
      <c r="B47" s="385"/>
      <c r="C47" s="382" t="s">
        <v>352</v>
      </c>
      <c r="D47" s="385"/>
      <c r="E47" s="383"/>
      <c r="F47" s="548">
        <v>406</v>
      </c>
      <c r="G47" s="548">
        <v>387</v>
      </c>
      <c r="H47" s="548">
        <v>439</v>
      </c>
      <c r="I47" s="548">
        <v>352</v>
      </c>
      <c r="J47" s="550">
        <v>365</v>
      </c>
      <c r="K47" s="549">
        <v>41</v>
      </c>
      <c r="L47" s="380">
        <v>11.232876712328768</v>
      </c>
    </row>
    <row r="48" spans="1:12" s="110" customFormat="1" ht="15" customHeight="1" x14ac:dyDescent="0.2">
      <c r="A48" s="381"/>
      <c r="B48" s="385"/>
      <c r="C48" s="366" t="s">
        <v>111</v>
      </c>
      <c r="D48" s="386"/>
      <c r="E48" s="387"/>
      <c r="F48" s="548">
        <v>140</v>
      </c>
      <c r="G48" s="548">
        <v>154</v>
      </c>
      <c r="H48" s="548">
        <v>161</v>
      </c>
      <c r="I48" s="548">
        <v>138</v>
      </c>
      <c r="J48" s="548">
        <v>158</v>
      </c>
      <c r="K48" s="549">
        <v>-18</v>
      </c>
      <c r="L48" s="380">
        <v>-11.39240506329114</v>
      </c>
    </row>
    <row r="49" spans="1:12" s="110" customFormat="1" ht="15" customHeight="1" x14ac:dyDescent="0.2">
      <c r="A49" s="381"/>
      <c r="B49" s="385"/>
      <c r="C49" s="382" t="s">
        <v>352</v>
      </c>
      <c r="D49" s="385"/>
      <c r="E49" s="383"/>
      <c r="F49" s="548">
        <v>73</v>
      </c>
      <c r="G49" s="548">
        <v>100</v>
      </c>
      <c r="H49" s="548">
        <v>100</v>
      </c>
      <c r="I49" s="548">
        <v>74</v>
      </c>
      <c r="J49" s="548">
        <v>76</v>
      </c>
      <c r="K49" s="549">
        <v>-3</v>
      </c>
      <c r="L49" s="380">
        <v>-3.9473684210526314</v>
      </c>
    </row>
    <row r="50" spans="1:12" s="110" customFormat="1" ht="15" customHeight="1" x14ac:dyDescent="0.2">
      <c r="A50" s="381"/>
      <c r="B50" s="384" t="s">
        <v>113</v>
      </c>
      <c r="C50" s="382" t="s">
        <v>181</v>
      </c>
      <c r="D50" s="385"/>
      <c r="E50" s="383"/>
      <c r="F50" s="548">
        <v>8209</v>
      </c>
      <c r="G50" s="548">
        <v>6341</v>
      </c>
      <c r="H50" s="548">
        <v>8271</v>
      </c>
      <c r="I50" s="548">
        <v>6955</v>
      </c>
      <c r="J50" s="550">
        <v>7781</v>
      </c>
      <c r="K50" s="549">
        <v>428</v>
      </c>
      <c r="L50" s="380">
        <v>5.5005783318339549</v>
      </c>
    </row>
    <row r="51" spans="1:12" s="110" customFormat="1" ht="15" customHeight="1" x14ac:dyDescent="0.2">
      <c r="A51" s="381"/>
      <c r="B51" s="385"/>
      <c r="C51" s="382" t="s">
        <v>352</v>
      </c>
      <c r="D51" s="385"/>
      <c r="E51" s="383"/>
      <c r="F51" s="548">
        <v>3222</v>
      </c>
      <c r="G51" s="548">
        <v>2951</v>
      </c>
      <c r="H51" s="548">
        <v>3716</v>
      </c>
      <c r="I51" s="548">
        <v>2963</v>
      </c>
      <c r="J51" s="548">
        <v>2949</v>
      </c>
      <c r="K51" s="549">
        <v>273</v>
      </c>
      <c r="L51" s="380">
        <v>9.2573753814852484</v>
      </c>
    </row>
    <row r="52" spans="1:12" s="110" customFormat="1" ht="15" customHeight="1" x14ac:dyDescent="0.2">
      <c r="A52" s="381"/>
      <c r="B52" s="384"/>
      <c r="C52" s="382" t="s">
        <v>182</v>
      </c>
      <c r="D52" s="385"/>
      <c r="E52" s="383"/>
      <c r="F52" s="548">
        <v>4946</v>
      </c>
      <c r="G52" s="548">
        <v>4741</v>
      </c>
      <c r="H52" s="548">
        <v>5220</v>
      </c>
      <c r="I52" s="548">
        <v>4298</v>
      </c>
      <c r="J52" s="548">
        <v>4631</v>
      </c>
      <c r="K52" s="549">
        <v>315</v>
      </c>
      <c r="L52" s="380">
        <v>6.8019866119628594</v>
      </c>
    </row>
    <row r="53" spans="1:12" s="269" customFormat="1" ht="11.25" customHeight="1" x14ac:dyDescent="0.2">
      <c r="A53" s="381"/>
      <c r="B53" s="385"/>
      <c r="C53" s="382" t="s">
        <v>352</v>
      </c>
      <c r="D53" s="385"/>
      <c r="E53" s="383"/>
      <c r="F53" s="548">
        <v>2544</v>
      </c>
      <c r="G53" s="548">
        <v>2687</v>
      </c>
      <c r="H53" s="548">
        <v>2948</v>
      </c>
      <c r="I53" s="548">
        <v>2490</v>
      </c>
      <c r="J53" s="550">
        <v>2401</v>
      </c>
      <c r="K53" s="549">
        <v>143</v>
      </c>
      <c r="L53" s="380">
        <v>5.9558517284464809</v>
      </c>
    </row>
    <row r="54" spans="1:12" s="151" customFormat="1" ht="12.75" customHeight="1" x14ac:dyDescent="0.2">
      <c r="A54" s="381"/>
      <c r="B54" s="384" t="s">
        <v>113</v>
      </c>
      <c r="C54" s="384" t="s">
        <v>116</v>
      </c>
      <c r="D54" s="385"/>
      <c r="E54" s="383"/>
      <c r="F54" s="548">
        <v>9923</v>
      </c>
      <c r="G54" s="548">
        <v>8302</v>
      </c>
      <c r="H54" s="548">
        <v>10236</v>
      </c>
      <c r="I54" s="548">
        <v>8384</v>
      </c>
      <c r="J54" s="548">
        <v>9435</v>
      </c>
      <c r="K54" s="549">
        <v>488</v>
      </c>
      <c r="L54" s="380">
        <v>5.172231054583996</v>
      </c>
    </row>
    <row r="55" spans="1:12" ht="11.25" x14ac:dyDescent="0.2">
      <c r="A55" s="381"/>
      <c r="B55" s="385"/>
      <c r="C55" s="382" t="s">
        <v>352</v>
      </c>
      <c r="D55" s="385"/>
      <c r="E55" s="383"/>
      <c r="F55" s="548">
        <v>4110</v>
      </c>
      <c r="G55" s="548">
        <v>4024</v>
      </c>
      <c r="H55" s="548">
        <v>4752</v>
      </c>
      <c r="I55" s="548">
        <v>3837</v>
      </c>
      <c r="J55" s="548">
        <v>3776</v>
      </c>
      <c r="K55" s="549">
        <v>334</v>
      </c>
      <c r="L55" s="380">
        <v>8.8453389830508478</v>
      </c>
    </row>
    <row r="56" spans="1:12" ht="14.25" customHeight="1" x14ac:dyDescent="0.2">
      <c r="A56" s="381"/>
      <c r="B56" s="385"/>
      <c r="C56" s="384" t="s">
        <v>117</v>
      </c>
      <c r="D56" s="385"/>
      <c r="E56" s="383"/>
      <c r="F56" s="548">
        <v>3207</v>
      </c>
      <c r="G56" s="548">
        <v>2765</v>
      </c>
      <c r="H56" s="548">
        <v>3225</v>
      </c>
      <c r="I56" s="548">
        <v>2844</v>
      </c>
      <c r="J56" s="548">
        <v>2951</v>
      </c>
      <c r="K56" s="549">
        <v>256</v>
      </c>
      <c r="L56" s="380">
        <v>8.6750254151135202</v>
      </c>
    </row>
    <row r="57" spans="1:12" ht="18.75" customHeight="1" x14ac:dyDescent="0.2">
      <c r="A57" s="388"/>
      <c r="B57" s="389"/>
      <c r="C57" s="390" t="s">
        <v>352</v>
      </c>
      <c r="D57" s="389"/>
      <c r="E57" s="391"/>
      <c r="F57" s="551">
        <v>1647</v>
      </c>
      <c r="G57" s="552">
        <v>1609</v>
      </c>
      <c r="H57" s="552">
        <v>1894</v>
      </c>
      <c r="I57" s="552">
        <v>1604</v>
      </c>
      <c r="J57" s="552">
        <v>1560</v>
      </c>
      <c r="K57" s="553">
        <f t="shared" ref="K57" si="0">IF(OR(F57=".",J57=".")=TRUE,".",IF(OR(F57="*",J57="*")=TRUE,"*",IF(AND(F57="-",J57="-")=TRUE,"-",IF(AND(ISNUMBER(J57),ISNUMBER(F57))=TRUE,IF(F57-J57=0,0,F57-J57),IF(ISNUMBER(F57)=TRUE,F57,-J57)))))</f>
        <v>87</v>
      </c>
      <c r="L57" s="392">
        <f t="shared" ref="L57" si="1">IF(K57 =".",".",IF(K57 ="*","*",IF(K57="-","-",IF(K57=0,0,IF(OR(J57="-",J57=".",F57="-",F57=".")=TRUE,"X",IF(J57=0,"0,0",IF(ABS(K57*100/J57)&gt;250,".X",(K57*100/J57))))))))</f>
        <v>5.5769230769230766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13633</v>
      </c>
      <c r="E11" s="114">
        <v>11893</v>
      </c>
      <c r="F11" s="114">
        <v>17596</v>
      </c>
      <c r="G11" s="114">
        <v>11623</v>
      </c>
      <c r="H11" s="140">
        <v>12882</v>
      </c>
      <c r="I11" s="115">
        <v>751</v>
      </c>
      <c r="J11" s="116">
        <v>5.8298400869430216</v>
      </c>
    </row>
    <row r="12" spans="1:15" s="110" customFormat="1" ht="24.95" customHeight="1" x14ac:dyDescent="0.2">
      <c r="A12" s="193" t="s">
        <v>132</v>
      </c>
      <c r="B12" s="194" t="s">
        <v>133</v>
      </c>
      <c r="C12" s="113">
        <v>0.49145455879116851</v>
      </c>
      <c r="D12" s="115">
        <v>67</v>
      </c>
      <c r="E12" s="114">
        <v>84</v>
      </c>
      <c r="F12" s="114">
        <v>60</v>
      </c>
      <c r="G12" s="114">
        <v>64</v>
      </c>
      <c r="H12" s="140">
        <v>62</v>
      </c>
      <c r="I12" s="115">
        <v>5</v>
      </c>
      <c r="J12" s="116">
        <v>8.064516129032258</v>
      </c>
    </row>
    <row r="13" spans="1:15" s="110" customFormat="1" ht="24.95" customHeight="1" x14ac:dyDescent="0.2">
      <c r="A13" s="193" t="s">
        <v>134</v>
      </c>
      <c r="B13" s="199" t="s">
        <v>214</v>
      </c>
      <c r="C13" s="113">
        <v>1.0122496882564367</v>
      </c>
      <c r="D13" s="115">
        <v>138</v>
      </c>
      <c r="E13" s="114">
        <v>52</v>
      </c>
      <c r="F13" s="114">
        <v>146</v>
      </c>
      <c r="G13" s="114">
        <v>90</v>
      </c>
      <c r="H13" s="140">
        <v>72</v>
      </c>
      <c r="I13" s="115">
        <v>66</v>
      </c>
      <c r="J13" s="116">
        <v>91.666666666666671</v>
      </c>
    </row>
    <row r="14" spans="1:15" s="287" customFormat="1" ht="24.95" customHeight="1" x14ac:dyDescent="0.2">
      <c r="A14" s="193" t="s">
        <v>215</v>
      </c>
      <c r="B14" s="199" t="s">
        <v>137</v>
      </c>
      <c r="C14" s="113">
        <v>7.6652240886085234</v>
      </c>
      <c r="D14" s="115">
        <v>1045</v>
      </c>
      <c r="E14" s="114">
        <v>820</v>
      </c>
      <c r="F14" s="114">
        <v>1418</v>
      </c>
      <c r="G14" s="114">
        <v>912</v>
      </c>
      <c r="H14" s="140">
        <v>1159</v>
      </c>
      <c r="I14" s="115">
        <v>-114</v>
      </c>
      <c r="J14" s="116">
        <v>-9.8360655737704921</v>
      </c>
      <c r="K14" s="110"/>
      <c r="L14" s="110"/>
      <c r="M14" s="110"/>
      <c r="N14" s="110"/>
      <c r="O14" s="110"/>
    </row>
    <row r="15" spans="1:15" s="110" customFormat="1" ht="24.95" customHeight="1" x14ac:dyDescent="0.2">
      <c r="A15" s="193" t="s">
        <v>216</v>
      </c>
      <c r="B15" s="199" t="s">
        <v>217</v>
      </c>
      <c r="C15" s="113">
        <v>2.2958996552482946</v>
      </c>
      <c r="D15" s="115">
        <v>313</v>
      </c>
      <c r="E15" s="114">
        <v>264</v>
      </c>
      <c r="F15" s="114">
        <v>423</v>
      </c>
      <c r="G15" s="114">
        <v>271</v>
      </c>
      <c r="H15" s="140">
        <v>285</v>
      </c>
      <c r="I15" s="115">
        <v>28</v>
      </c>
      <c r="J15" s="116">
        <v>9.8245614035087723</v>
      </c>
    </row>
    <row r="16" spans="1:15" s="287" customFormat="1" ht="24.95" customHeight="1" x14ac:dyDescent="0.2">
      <c r="A16" s="193" t="s">
        <v>218</v>
      </c>
      <c r="B16" s="199" t="s">
        <v>141</v>
      </c>
      <c r="C16" s="113">
        <v>3.7996039022958996</v>
      </c>
      <c r="D16" s="115">
        <v>518</v>
      </c>
      <c r="E16" s="114">
        <v>332</v>
      </c>
      <c r="F16" s="114">
        <v>742</v>
      </c>
      <c r="G16" s="114">
        <v>478</v>
      </c>
      <c r="H16" s="140">
        <v>677</v>
      </c>
      <c r="I16" s="115">
        <v>-159</v>
      </c>
      <c r="J16" s="116">
        <v>-23.485967503692763</v>
      </c>
      <c r="K16" s="110"/>
      <c r="L16" s="110"/>
      <c r="M16" s="110"/>
      <c r="N16" s="110"/>
      <c r="O16" s="110"/>
    </row>
    <row r="17" spans="1:15" s="110" customFormat="1" ht="24.95" customHeight="1" x14ac:dyDescent="0.2">
      <c r="A17" s="193" t="s">
        <v>142</v>
      </c>
      <c r="B17" s="199" t="s">
        <v>220</v>
      </c>
      <c r="C17" s="113">
        <v>1.5697205310643292</v>
      </c>
      <c r="D17" s="115">
        <v>214</v>
      </c>
      <c r="E17" s="114">
        <v>224</v>
      </c>
      <c r="F17" s="114">
        <v>253</v>
      </c>
      <c r="G17" s="114">
        <v>163</v>
      </c>
      <c r="H17" s="140">
        <v>197</v>
      </c>
      <c r="I17" s="115">
        <v>17</v>
      </c>
      <c r="J17" s="116">
        <v>8.6294416243654819</v>
      </c>
    </row>
    <row r="18" spans="1:15" s="287" customFormat="1" ht="24.95" customHeight="1" x14ac:dyDescent="0.2">
      <c r="A18" s="201" t="s">
        <v>144</v>
      </c>
      <c r="B18" s="202" t="s">
        <v>145</v>
      </c>
      <c r="C18" s="113">
        <v>4.2250421770703444</v>
      </c>
      <c r="D18" s="115">
        <v>576</v>
      </c>
      <c r="E18" s="114">
        <v>281</v>
      </c>
      <c r="F18" s="114">
        <v>636</v>
      </c>
      <c r="G18" s="114">
        <v>416</v>
      </c>
      <c r="H18" s="140">
        <v>501</v>
      </c>
      <c r="I18" s="115">
        <v>75</v>
      </c>
      <c r="J18" s="116">
        <v>14.970059880239521</v>
      </c>
      <c r="K18" s="110"/>
      <c r="L18" s="110"/>
      <c r="M18" s="110"/>
      <c r="N18" s="110"/>
      <c r="O18" s="110"/>
    </row>
    <row r="19" spans="1:15" s="110" customFormat="1" ht="24.95" customHeight="1" x14ac:dyDescent="0.2">
      <c r="A19" s="193" t="s">
        <v>146</v>
      </c>
      <c r="B19" s="199" t="s">
        <v>147</v>
      </c>
      <c r="C19" s="113">
        <v>11.230103425511626</v>
      </c>
      <c r="D19" s="115">
        <v>1531</v>
      </c>
      <c r="E19" s="114">
        <v>1314</v>
      </c>
      <c r="F19" s="114">
        <v>2251</v>
      </c>
      <c r="G19" s="114">
        <v>1416</v>
      </c>
      <c r="H19" s="140">
        <v>1572</v>
      </c>
      <c r="I19" s="115">
        <v>-41</v>
      </c>
      <c r="J19" s="116">
        <v>-2.608142493638677</v>
      </c>
    </row>
    <row r="20" spans="1:15" s="287" customFormat="1" ht="24.95" customHeight="1" x14ac:dyDescent="0.2">
      <c r="A20" s="193" t="s">
        <v>148</v>
      </c>
      <c r="B20" s="199" t="s">
        <v>149</v>
      </c>
      <c r="C20" s="113">
        <v>5.383994718697279</v>
      </c>
      <c r="D20" s="115">
        <v>734</v>
      </c>
      <c r="E20" s="114">
        <v>717</v>
      </c>
      <c r="F20" s="114">
        <v>985</v>
      </c>
      <c r="G20" s="114">
        <v>726</v>
      </c>
      <c r="H20" s="140">
        <v>888</v>
      </c>
      <c r="I20" s="115">
        <v>-154</v>
      </c>
      <c r="J20" s="116">
        <v>-17.342342342342342</v>
      </c>
      <c r="K20" s="110"/>
      <c r="L20" s="110"/>
      <c r="M20" s="110"/>
      <c r="N20" s="110"/>
      <c r="O20" s="110"/>
    </row>
    <row r="21" spans="1:15" s="110" customFormat="1" ht="24.95" customHeight="1" x14ac:dyDescent="0.2">
      <c r="A21" s="201" t="s">
        <v>150</v>
      </c>
      <c r="B21" s="202" t="s">
        <v>151</v>
      </c>
      <c r="C21" s="113">
        <v>4.6798210225188877</v>
      </c>
      <c r="D21" s="115">
        <v>638</v>
      </c>
      <c r="E21" s="114">
        <v>586</v>
      </c>
      <c r="F21" s="114">
        <v>705</v>
      </c>
      <c r="G21" s="114">
        <v>631</v>
      </c>
      <c r="H21" s="140">
        <v>602</v>
      </c>
      <c r="I21" s="115">
        <v>36</v>
      </c>
      <c r="J21" s="116">
        <v>5.9800664451827243</v>
      </c>
    </row>
    <row r="22" spans="1:15" s="110" customFormat="1" ht="24.95" customHeight="1" x14ac:dyDescent="0.2">
      <c r="A22" s="201" t="s">
        <v>152</v>
      </c>
      <c r="B22" s="199" t="s">
        <v>153</v>
      </c>
      <c r="C22" s="113">
        <v>4.195701606396244</v>
      </c>
      <c r="D22" s="115">
        <v>572</v>
      </c>
      <c r="E22" s="114">
        <v>341</v>
      </c>
      <c r="F22" s="114">
        <v>533</v>
      </c>
      <c r="G22" s="114">
        <v>307</v>
      </c>
      <c r="H22" s="140">
        <v>412</v>
      </c>
      <c r="I22" s="115">
        <v>160</v>
      </c>
      <c r="J22" s="116">
        <v>38.834951456310677</v>
      </c>
    </row>
    <row r="23" spans="1:15" s="110" customFormat="1" ht="24.95" customHeight="1" x14ac:dyDescent="0.2">
      <c r="A23" s="193" t="s">
        <v>154</v>
      </c>
      <c r="B23" s="199" t="s">
        <v>155</v>
      </c>
      <c r="C23" s="113">
        <v>0.99024426025086187</v>
      </c>
      <c r="D23" s="115">
        <v>135</v>
      </c>
      <c r="E23" s="114">
        <v>81</v>
      </c>
      <c r="F23" s="114">
        <v>174</v>
      </c>
      <c r="G23" s="114">
        <v>96</v>
      </c>
      <c r="H23" s="140">
        <v>114</v>
      </c>
      <c r="I23" s="115">
        <v>21</v>
      </c>
      <c r="J23" s="116">
        <v>18.421052631578949</v>
      </c>
    </row>
    <row r="24" spans="1:15" s="110" customFormat="1" ht="24.95" customHeight="1" x14ac:dyDescent="0.2">
      <c r="A24" s="193" t="s">
        <v>156</v>
      </c>
      <c r="B24" s="199" t="s">
        <v>221</v>
      </c>
      <c r="C24" s="113">
        <v>5.8461087068143476</v>
      </c>
      <c r="D24" s="115">
        <v>797</v>
      </c>
      <c r="E24" s="114">
        <v>744</v>
      </c>
      <c r="F24" s="114">
        <v>942</v>
      </c>
      <c r="G24" s="114">
        <v>673</v>
      </c>
      <c r="H24" s="140">
        <v>778</v>
      </c>
      <c r="I24" s="115">
        <v>19</v>
      </c>
      <c r="J24" s="116">
        <v>2.442159383033419</v>
      </c>
    </row>
    <row r="25" spans="1:15" s="110" customFormat="1" ht="24.95" customHeight="1" x14ac:dyDescent="0.2">
      <c r="A25" s="193" t="s">
        <v>222</v>
      </c>
      <c r="B25" s="204" t="s">
        <v>159</v>
      </c>
      <c r="C25" s="113">
        <v>8.5087654954888876</v>
      </c>
      <c r="D25" s="115">
        <v>1160</v>
      </c>
      <c r="E25" s="114">
        <v>986</v>
      </c>
      <c r="F25" s="114">
        <v>1175</v>
      </c>
      <c r="G25" s="114">
        <v>833</v>
      </c>
      <c r="H25" s="140">
        <v>1124</v>
      </c>
      <c r="I25" s="115">
        <v>36</v>
      </c>
      <c r="J25" s="116">
        <v>3.2028469750889679</v>
      </c>
    </row>
    <row r="26" spans="1:15" s="110" customFormat="1" ht="24.95" customHeight="1" x14ac:dyDescent="0.2">
      <c r="A26" s="201">
        <v>782.78300000000002</v>
      </c>
      <c r="B26" s="203" t="s">
        <v>160</v>
      </c>
      <c r="C26" s="113">
        <v>20.09095576908971</v>
      </c>
      <c r="D26" s="115">
        <v>2739</v>
      </c>
      <c r="E26" s="114">
        <v>2254</v>
      </c>
      <c r="F26" s="114">
        <v>3036</v>
      </c>
      <c r="G26" s="114">
        <v>2453</v>
      </c>
      <c r="H26" s="140">
        <v>2331</v>
      </c>
      <c r="I26" s="115">
        <v>408</v>
      </c>
      <c r="J26" s="116">
        <v>17.503217503217503</v>
      </c>
    </row>
    <row r="27" spans="1:15" s="110" customFormat="1" ht="24.95" customHeight="1" x14ac:dyDescent="0.2">
      <c r="A27" s="193" t="s">
        <v>161</v>
      </c>
      <c r="B27" s="199" t="s">
        <v>162</v>
      </c>
      <c r="C27" s="113">
        <v>1.7384288124404019</v>
      </c>
      <c r="D27" s="115">
        <v>237</v>
      </c>
      <c r="E27" s="114">
        <v>224</v>
      </c>
      <c r="F27" s="114">
        <v>427</v>
      </c>
      <c r="G27" s="114">
        <v>174</v>
      </c>
      <c r="H27" s="140">
        <v>172</v>
      </c>
      <c r="I27" s="115">
        <v>65</v>
      </c>
      <c r="J27" s="116">
        <v>37.790697674418603</v>
      </c>
    </row>
    <row r="28" spans="1:15" s="110" customFormat="1" ht="24.95" customHeight="1" x14ac:dyDescent="0.2">
      <c r="A28" s="193" t="s">
        <v>163</v>
      </c>
      <c r="B28" s="199" t="s">
        <v>164</v>
      </c>
      <c r="C28" s="113">
        <v>5.3179784346805548</v>
      </c>
      <c r="D28" s="115">
        <v>725</v>
      </c>
      <c r="E28" s="114">
        <v>726</v>
      </c>
      <c r="F28" s="114">
        <v>989</v>
      </c>
      <c r="G28" s="114">
        <v>689</v>
      </c>
      <c r="H28" s="140">
        <v>633</v>
      </c>
      <c r="I28" s="115">
        <v>92</v>
      </c>
      <c r="J28" s="116">
        <v>14.533965244865719</v>
      </c>
    </row>
    <row r="29" spans="1:15" s="110" customFormat="1" ht="24.95" customHeight="1" x14ac:dyDescent="0.2">
      <c r="A29" s="193">
        <v>86</v>
      </c>
      <c r="B29" s="199" t="s">
        <v>165</v>
      </c>
      <c r="C29" s="113">
        <v>5.4866867160566271</v>
      </c>
      <c r="D29" s="115">
        <v>748</v>
      </c>
      <c r="E29" s="114">
        <v>911</v>
      </c>
      <c r="F29" s="114">
        <v>1163</v>
      </c>
      <c r="G29" s="114">
        <v>642</v>
      </c>
      <c r="H29" s="140">
        <v>857</v>
      </c>
      <c r="I29" s="115">
        <v>-109</v>
      </c>
      <c r="J29" s="116">
        <v>-12.718786464410735</v>
      </c>
    </row>
    <row r="30" spans="1:15" s="110" customFormat="1" ht="24.95" customHeight="1" x14ac:dyDescent="0.2">
      <c r="A30" s="193">
        <v>87.88</v>
      </c>
      <c r="B30" s="204" t="s">
        <v>166</v>
      </c>
      <c r="C30" s="113">
        <v>9.5943666104305727</v>
      </c>
      <c r="D30" s="115">
        <v>1308</v>
      </c>
      <c r="E30" s="114">
        <v>1284</v>
      </c>
      <c r="F30" s="114">
        <v>2157</v>
      </c>
      <c r="G30" s="114">
        <v>983</v>
      </c>
      <c r="H30" s="140">
        <v>1047</v>
      </c>
      <c r="I30" s="115">
        <v>261</v>
      </c>
      <c r="J30" s="116">
        <v>24.928366762177649</v>
      </c>
    </row>
    <row r="31" spans="1:15" s="110" customFormat="1" ht="24.95" customHeight="1" x14ac:dyDescent="0.2">
      <c r="A31" s="193" t="s">
        <v>167</v>
      </c>
      <c r="B31" s="199" t="s">
        <v>168</v>
      </c>
      <c r="C31" s="113">
        <v>3.5428739088975281</v>
      </c>
      <c r="D31" s="115">
        <v>483</v>
      </c>
      <c r="E31" s="114">
        <v>488</v>
      </c>
      <c r="F31" s="114">
        <v>799</v>
      </c>
      <c r="G31" s="114">
        <v>518</v>
      </c>
      <c r="H31" s="140">
        <v>558</v>
      </c>
      <c r="I31" s="115">
        <v>-75</v>
      </c>
      <c r="J31" s="116">
        <v>-13.440860215053764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0.49145455879116851</v>
      </c>
      <c r="D34" s="115">
        <v>67</v>
      </c>
      <c r="E34" s="114">
        <v>84</v>
      </c>
      <c r="F34" s="114">
        <v>60</v>
      </c>
      <c r="G34" s="114">
        <v>64</v>
      </c>
      <c r="H34" s="140">
        <v>62</v>
      </c>
      <c r="I34" s="115">
        <v>5</v>
      </c>
      <c r="J34" s="116">
        <v>8.064516129032258</v>
      </c>
    </row>
    <row r="35" spans="1:10" s="110" customFormat="1" ht="24.95" customHeight="1" x14ac:dyDescent="0.2">
      <c r="A35" s="292" t="s">
        <v>171</v>
      </c>
      <c r="B35" s="293" t="s">
        <v>172</v>
      </c>
      <c r="C35" s="113">
        <v>12.902515953935303</v>
      </c>
      <c r="D35" s="115">
        <v>1759</v>
      </c>
      <c r="E35" s="114">
        <v>1153</v>
      </c>
      <c r="F35" s="114">
        <v>2200</v>
      </c>
      <c r="G35" s="114">
        <v>1418</v>
      </c>
      <c r="H35" s="140">
        <v>1732</v>
      </c>
      <c r="I35" s="115">
        <v>27</v>
      </c>
      <c r="J35" s="116">
        <v>1.5588914549653579</v>
      </c>
    </row>
    <row r="36" spans="1:10" s="110" customFormat="1" ht="24.95" customHeight="1" x14ac:dyDescent="0.2">
      <c r="A36" s="294" t="s">
        <v>173</v>
      </c>
      <c r="B36" s="295" t="s">
        <v>174</v>
      </c>
      <c r="C36" s="125">
        <v>86.606029487273531</v>
      </c>
      <c r="D36" s="143">
        <v>11807</v>
      </c>
      <c r="E36" s="144">
        <v>10656</v>
      </c>
      <c r="F36" s="144">
        <v>15336</v>
      </c>
      <c r="G36" s="144">
        <v>10141</v>
      </c>
      <c r="H36" s="145">
        <v>11088</v>
      </c>
      <c r="I36" s="143">
        <v>719</v>
      </c>
      <c r="J36" s="146">
        <v>6.4844877344877343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13633</v>
      </c>
      <c r="F11" s="264">
        <v>11893</v>
      </c>
      <c r="G11" s="264">
        <v>17596</v>
      </c>
      <c r="H11" s="264">
        <v>11623</v>
      </c>
      <c r="I11" s="265">
        <v>12882</v>
      </c>
      <c r="J11" s="263">
        <v>751</v>
      </c>
      <c r="K11" s="266">
        <v>5.8298400869430216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34.049732267292597</v>
      </c>
      <c r="E13" s="115">
        <v>4642</v>
      </c>
      <c r="F13" s="114">
        <v>4166</v>
      </c>
      <c r="G13" s="114">
        <v>5713</v>
      </c>
      <c r="H13" s="114">
        <v>4309</v>
      </c>
      <c r="I13" s="140">
        <v>4305</v>
      </c>
      <c r="J13" s="115">
        <v>337</v>
      </c>
      <c r="K13" s="116">
        <v>7.828106852497096</v>
      </c>
    </row>
    <row r="14" spans="1:15" ht="15.95" customHeight="1" x14ac:dyDescent="0.2">
      <c r="A14" s="306" t="s">
        <v>230</v>
      </c>
      <c r="B14" s="307"/>
      <c r="C14" s="308"/>
      <c r="D14" s="113">
        <v>44.120883151177289</v>
      </c>
      <c r="E14" s="115">
        <v>6015</v>
      </c>
      <c r="F14" s="114">
        <v>4830</v>
      </c>
      <c r="G14" s="114">
        <v>8571</v>
      </c>
      <c r="H14" s="114">
        <v>4901</v>
      </c>
      <c r="I14" s="140">
        <v>5886</v>
      </c>
      <c r="J14" s="115">
        <v>129</v>
      </c>
      <c r="K14" s="116">
        <v>2.1916411824668707</v>
      </c>
    </row>
    <row r="15" spans="1:15" ht="15.95" customHeight="1" x14ac:dyDescent="0.2">
      <c r="A15" s="306" t="s">
        <v>231</v>
      </c>
      <c r="B15" s="307"/>
      <c r="C15" s="308"/>
      <c r="D15" s="113">
        <v>8.6554683488593849</v>
      </c>
      <c r="E15" s="115">
        <v>1180</v>
      </c>
      <c r="F15" s="114">
        <v>1177</v>
      </c>
      <c r="G15" s="114">
        <v>1377</v>
      </c>
      <c r="H15" s="114">
        <v>870</v>
      </c>
      <c r="I15" s="140">
        <v>1072</v>
      </c>
      <c r="J15" s="115">
        <v>108</v>
      </c>
      <c r="K15" s="116">
        <v>10.074626865671641</v>
      </c>
    </row>
    <row r="16" spans="1:15" ht="15.95" customHeight="1" x14ac:dyDescent="0.2">
      <c r="A16" s="306" t="s">
        <v>232</v>
      </c>
      <c r="B16" s="307"/>
      <c r="C16" s="308"/>
      <c r="D16" s="113">
        <v>13.100564805985476</v>
      </c>
      <c r="E16" s="115">
        <v>1786</v>
      </c>
      <c r="F16" s="114">
        <v>1710</v>
      </c>
      <c r="G16" s="114">
        <v>1810</v>
      </c>
      <c r="H16" s="114">
        <v>1536</v>
      </c>
      <c r="I16" s="140">
        <v>1610</v>
      </c>
      <c r="J16" s="115">
        <v>176</v>
      </c>
      <c r="K16" s="116">
        <v>10.93167701863354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0.34475170542067041</v>
      </c>
      <c r="E18" s="115">
        <v>47</v>
      </c>
      <c r="F18" s="114">
        <v>86</v>
      </c>
      <c r="G18" s="114">
        <v>87</v>
      </c>
      <c r="H18" s="114">
        <v>71</v>
      </c>
      <c r="I18" s="140">
        <v>49</v>
      </c>
      <c r="J18" s="115">
        <v>-2</v>
      </c>
      <c r="K18" s="116">
        <v>-4.0816326530612246</v>
      </c>
    </row>
    <row r="19" spans="1:11" ht="14.1" customHeight="1" x14ac:dyDescent="0.2">
      <c r="A19" s="306" t="s">
        <v>235</v>
      </c>
      <c r="B19" s="307" t="s">
        <v>236</v>
      </c>
      <c r="C19" s="308"/>
      <c r="D19" s="113">
        <v>0.28607056407247122</v>
      </c>
      <c r="E19" s="115">
        <v>39</v>
      </c>
      <c r="F19" s="114">
        <v>80</v>
      </c>
      <c r="G19" s="114">
        <v>53</v>
      </c>
      <c r="H19" s="114">
        <v>65</v>
      </c>
      <c r="I19" s="140">
        <v>40</v>
      </c>
      <c r="J19" s="115">
        <v>-1</v>
      </c>
      <c r="K19" s="116">
        <v>-2.5</v>
      </c>
    </row>
    <row r="20" spans="1:11" ht="14.1" customHeight="1" x14ac:dyDescent="0.2">
      <c r="A20" s="306">
        <v>12</v>
      </c>
      <c r="B20" s="307" t="s">
        <v>237</v>
      </c>
      <c r="C20" s="308"/>
      <c r="D20" s="113">
        <v>1.048925401599061</v>
      </c>
      <c r="E20" s="115">
        <v>143</v>
      </c>
      <c r="F20" s="114">
        <v>70</v>
      </c>
      <c r="G20" s="114">
        <v>166</v>
      </c>
      <c r="H20" s="114">
        <v>126</v>
      </c>
      <c r="I20" s="140">
        <v>164</v>
      </c>
      <c r="J20" s="115">
        <v>-21</v>
      </c>
      <c r="K20" s="116">
        <v>-12.804878048780488</v>
      </c>
    </row>
    <row r="21" spans="1:11" ht="14.1" customHeight="1" x14ac:dyDescent="0.2">
      <c r="A21" s="306">
        <v>21</v>
      </c>
      <c r="B21" s="307" t="s">
        <v>238</v>
      </c>
      <c r="C21" s="308"/>
      <c r="D21" s="113">
        <v>0.49878970145969337</v>
      </c>
      <c r="E21" s="115">
        <v>68</v>
      </c>
      <c r="F21" s="114">
        <v>65</v>
      </c>
      <c r="G21" s="114">
        <v>70</v>
      </c>
      <c r="H21" s="114">
        <v>66</v>
      </c>
      <c r="I21" s="140">
        <v>43</v>
      </c>
      <c r="J21" s="115">
        <v>25</v>
      </c>
      <c r="K21" s="116">
        <v>58.139534883720927</v>
      </c>
    </row>
    <row r="22" spans="1:11" ht="14.1" customHeight="1" x14ac:dyDescent="0.2">
      <c r="A22" s="306">
        <v>22</v>
      </c>
      <c r="B22" s="307" t="s">
        <v>239</v>
      </c>
      <c r="C22" s="308"/>
      <c r="D22" s="113">
        <v>2.5379593633096165</v>
      </c>
      <c r="E22" s="115">
        <v>346</v>
      </c>
      <c r="F22" s="114">
        <v>295</v>
      </c>
      <c r="G22" s="114">
        <v>410</v>
      </c>
      <c r="H22" s="114">
        <v>230</v>
      </c>
      <c r="I22" s="140">
        <v>273</v>
      </c>
      <c r="J22" s="115">
        <v>73</v>
      </c>
      <c r="K22" s="116">
        <v>26.739926739926741</v>
      </c>
    </row>
    <row r="23" spans="1:11" ht="14.1" customHeight="1" x14ac:dyDescent="0.2">
      <c r="A23" s="306">
        <v>23</v>
      </c>
      <c r="B23" s="307" t="s">
        <v>240</v>
      </c>
      <c r="C23" s="308"/>
      <c r="D23" s="113">
        <v>1.1002714002787355</v>
      </c>
      <c r="E23" s="115">
        <v>150</v>
      </c>
      <c r="F23" s="114">
        <v>154</v>
      </c>
      <c r="G23" s="114">
        <v>234</v>
      </c>
      <c r="H23" s="114">
        <v>131</v>
      </c>
      <c r="I23" s="140">
        <v>160</v>
      </c>
      <c r="J23" s="115">
        <v>-10</v>
      </c>
      <c r="K23" s="116">
        <v>-6.25</v>
      </c>
    </row>
    <row r="24" spans="1:11" ht="14.1" customHeight="1" x14ac:dyDescent="0.2">
      <c r="A24" s="306">
        <v>24</v>
      </c>
      <c r="B24" s="307" t="s">
        <v>241</v>
      </c>
      <c r="C24" s="308"/>
      <c r="D24" s="113">
        <v>3.2127924888139074</v>
      </c>
      <c r="E24" s="115">
        <v>438</v>
      </c>
      <c r="F24" s="114">
        <v>309</v>
      </c>
      <c r="G24" s="114">
        <v>537</v>
      </c>
      <c r="H24" s="114">
        <v>383</v>
      </c>
      <c r="I24" s="140">
        <v>435</v>
      </c>
      <c r="J24" s="115">
        <v>3</v>
      </c>
      <c r="K24" s="116">
        <v>0.68965517241379315</v>
      </c>
    </row>
    <row r="25" spans="1:11" ht="14.1" customHeight="1" x14ac:dyDescent="0.2">
      <c r="A25" s="306">
        <v>25</v>
      </c>
      <c r="B25" s="307" t="s">
        <v>242</v>
      </c>
      <c r="C25" s="308"/>
      <c r="D25" s="113">
        <v>3.3228196288417808</v>
      </c>
      <c r="E25" s="115">
        <v>453</v>
      </c>
      <c r="F25" s="114">
        <v>306</v>
      </c>
      <c r="G25" s="114">
        <v>562</v>
      </c>
      <c r="H25" s="114">
        <v>336</v>
      </c>
      <c r="I25" s="140">
        <v>497</v>
      </c>
      <c r="J25" s="115">
        <v>-44</v>
      </c>
      <c r="K25" s="116">
        <v>-8.8531187122736412</v>
      </c>
    </row>
    <row r="26" spans="1:11" ht="14.1" customHeight="1" x14ac:dyDescent="0.2">
      <c r="A26" s="306">
        <v>26</v>
      </c>
      <c r="B26" s="307" t="s">
        <v>243</v>
      </c>
      <c r="C26" s="308"/>
      <c r="D26" s="113">
        <v>2.0024939485072983</v>
      </c>
      <c r="E26" s="115">
        <v>273</v>
      </c>
      <c r="F26" s="114">
        <v>127</v>
      </c>
      <c r="G26" s="114">
        <v>405</v>
      </c>
      <c r="H26" s="114">
        <v>210</v>
      </c>
      <c r="I26" s="140">
        <v>254</v>
      </c>
      <c r="J26" s="115">
        <v>19</v>
      </c>
      <c r="K26" s="116">
        <v>7.4803149606299213</v>
      </c>
    </row>
    <row r="27" spans="1:11" ht="14.1" customHeight="1" x14ac:dyDescent="0.2">
      <c r="A27" s="306">
        <v>27</v>
      </c>
      <c r="B27" s="307" t="s">
        <v>244</v>
      </c>
      <c r="C27" s="308"/>
      <c r="D27" s="113">
        <v>1.2102985403066089</v>
      </c>
      <c r="E27" s="115">
        <v>165</v>
      </c>
      <c r="F27" s="114">
        <v>131</v>
      </c>
      <c r="G27" s="114">
        <v>199</v>
      </c>
      <c r="H27" s="114">
        <v>181</v>
      </c>
      <c r="I27" s="140">
        <v>185</v>
      </c>
      <c r="J27" s="115">
        <v>-20</v>
      </c>
      <c r="K27" s="116">
        <v>-10.810810810810811</v>
      </c>
    </row>
    <row r="28" spans="1:11" ht="14.1" customHeight="1" x14ac:dyDescent="0.2">
      <c r="A28" s="306">
        <v>28</v>
      </c>
      <c r="B28" s="307" t="s">
        <v>245</v>
      </c>
      <c r="C28" s="308"/>
      <c r="D28" s="113">
        <v>0.24205970806132179</v>
      </c>
      <c r="E28" s="115">
        <v>33</v>
      </c>
      <c r="F28" s="114">
        <v>39</v>
      </c>
      <c r="G28" s="114">
        <v>60</v>
      </c>
      <c r="H28" s="114">
        <v>61</v>
      </c>
      <c r="I28" s="140">
        <v>35</v>
      </c>
      <c r="J28" s="115">
        <v>-2</v>
      </c>
      <c r="K28" s="116">
        <v>-5.7142857142857144</v>
      </c>
    </row>
    <row r="29" spans="1:11" ht="14.1" customHeight="1" x14ac:dyDescent="0.2">
      <c r="A29" s="306">
        <v>29</v>
      </c>
      <c r="B29" s="307" t="s">
        <v>246</v>
      </c>
      <c r="C29" s="308"/>
      <c r="D29" s="113">
        <v>2.1125210885351722</v>
      </c>
      <c r="E29" s="115">
        <v>288</v>
      </c>
      <c r="F29" s="114">
        <v>302</v>
      </c>
      <c r="G29" s="114">
        <v>381</v>
      </c>
      <c r="H29" s="114">
        <v>293</v>
      </c>
      <c r="I29" s="140">
        <v>269</v>
      </c>
      <c r="J29" s="115">
        <v>19</v>
      </c>
      <c r="K29" s="116">
        <v>7.0631970260223049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1.6357368150810534</v>
      </c>
      <c r="E31" s="115">
        <v>223</v>
      </c>
      <c r="F31" s="114">
        <v>242</v>
      </c>
      <c r="G31" s="114">
        <v>282</v>
      </c>
      <c r="H31" s="114">
        <v>231</v>
      </c>
      <c r="I31" s="140">
        <v>227</v>
      </c>
      <c r="J31" s="115">
        <v>-4</v>
      </c>
      <c r="K31" s="116">
        <v>-1.7621145374449338</v>
      </c>
    </row>
    <row r="32" spans="1:11" ht="14.1" customHeight="1" x14ac:dyDescent="0.2">
      <c r="A32" s="306">
        <v>31</v>
      </c>
      <c r="B32" s="307" t="s">
        <v>251</v>
      </c>
      <c r="C32" s="308"/>
      <c r="D32" s="113">
        <v>0.71150883884691563</v>
      </c>
      <c r="E32" s="115">
        <v>97</v>
      </c>
      <c r="F32" s="114">
        <v>70</v>
      </c>
      <c r="G32" s="114">
        <v>92</v>
      </c>
      <c r="H32" s="114">
        <v>102</v>
      </c>
      <c r="I32" s="140">
        <v>85</v>
      </c>
      <c r="J32" s="115">
        <v>12</v>
      </c>
      <c r="K32" s="116">
        <v>14.117647058823529</v>
      </c>
    </row>
    <row r="33" spans="1:11" ht="14.1" customHeight="1" x14ac:dyDescent="0.2">
      <c r="A33" s="306">
        <v>32</v>
      </c>
      <c r="B33" s="307" t="s">
        <v>252</v>
      </c>
      <c r="C33" s="308"/>
      <c r="D33" s="113">
        <v>1.8044450964571261</v>
      </c>
      <c r="E33" s="115">
        <v>246</v>
      </c>
      <c r="F33" s="114">
        <v>137</v>
      </c>
      <c r="G33" s="114">
        <v>239</v>
      </c>
      <c r="H33" s="114">
        <v>183</v>
      </c>
      <c r="I33" s="140">
        <v>201</v>
      </c>
      <c r="J33" s="115">
        <v>45</v>
      </c>
      <c r="K33" s="116">
        <v>22.388059701492537</v>
      </c>
    </row>
    <row r="34" spans="1:11" ht="14.1" customHeight="1" x14ac:dyDescent="0.2">
      <c r="A34" s="306">
        <v>33</v>
      </c>
      <c r="B34" s="307" t="s">
        <v>253</v>
      </c>
      <c r="C34" s="308"/>
      <c r="D34" s="113">
        <v>1.8264505244627007</v>
      </c>
      <c r="E34" s="115">
        <v>249</v>
      </c>
      <c r="F34" s="114">
        <v>113</v>
      </c>
      <c r="G34" s="114">
        <v>301</v>
      </c>
      <c r="H34" s="114">
        <v>220</v>
      </c>
      <c r="I34" s="140">
        <v>227</v>
      </c>
      <c r="J34" s="115">
        <v>22</v>
      </c>
      <c r="K34" s="116">
        <v>9.6916299559471373</v>
      </c>
    </row>
    <row r="35" spans="1:11" ht="14.1" customHeight="1" x14ac:dyDescent="0.2">
      <c r="A35" s="306">
        <v>34</v>
      </c>
      <c r="B35" s="307" t="s">
        <v>254</v>
      </c>
      <c r="C35" s="308"/>
      <c r="D35" s="113">
        <v>1.202963397638084</v>
      </c>
      <c r="E35" s="115">
        <v>164</v>
      </c>
      <c r="F35" s="114">
        <v>133</v>
      </c>
      <c r="G35" s="114">
        <v>227</v>
      </c>
      <c r="H35" s="114">
        <v>148</v>
      </c>
      <c r="I35" s="140">
        <v>165</v>
      </c>
      <c r="J35" s="115">
        <v>-1</v>
      </c>
      <c r="K35" s="116">
        <v>-0.60606060606060608</v>
      </c>
    </row>
    <row r="36" spans="1:11" ht="14.1" customHeight="1" x14ac:dyDescent="0.2">
      <c r="A36" s="306">
        <v>41</v>
      </c>
      <c r="B36" s="307" t="s">
        <v>255</v>
      </c>
      <c r="C36" s="308"/>
      <c r="D36" s="113">
        <v>0.2567299933983716</v>
      </c>
      <c r="E36" s="115">
        <v>35</v>
      </c>
      <c r="F36" s="114">
        <v>43</v>
      </c>
      <c r="G36" s="114">
        <v>76</v>
      </c>
      <c r="H36" s="114">
        <v>57</v>
      </c>
      <c r="I36" s="140">
        <v>119</v>
      </c>
      <c r="J36" s="115">
        <v>-84</v>
      </c>
      <c r="K36" s="116">
        <v>-70.588235294117652</v>
      </c>
    </row>
    <row r="37" spans="1:11" ht="14.1" customHeight="1" x14ac:dyDescent="0.2">
      <c r="A37" s="306">
        <v>42</v>
      </c>
      <c r="B37" s="307" t="s">
        <v>256</v>
      </c>
      <c r="C37" s="308"/>
      <c r="D37" s="113">
        <v>8.8021712022298831E-2</v>
      </c>
      <c r="E37" s="115">
        <v>12</v>
      </c>
      <c r="F37" s="114">
        <v>7</v>
      </c>
      <c r="G37" s="114" t="s">
        <v>513</v>
      </c>
      <c r="H37" s="114">
        <v>8</v>
      </c>
      <c r="I37" s="140">
        <v>14</v>
      </c>
      <c r="J37" s="115">
        <v>-2</v>
      </c>
      <c r="K37" s="116">
        <v>-14.285714285714286</v>
      </c>
    </row>
    <row r="38" spans="1:11" ht="14.1" customHeight="1" x14ac:dyDescent="0.2">
      <c r="A38" s="306">
        <v>43</v>
      </c>
      <c r="B38" s="307" t="s">
        <v>257</v>
      </c>
      <c r="C38" s="308"/>
      <c r="D38" s="113">
        <v>2.0244993765128734</v>
      </c>
      <c r="E38" s="115">
        <v>276</v>
      </c>
      <c r="F38" s="114">
        <v>231</v>
      </c>
      <c r="G38" s="114">
        <v>453</v>
      </c>
      <c r="H38" s="114">
        <v>224</v>
      </c>
      <c r="I38" s="140">
        <v>281</v>
      </c>
      <c r="J38" s="115">
        <v>-5</v>
      </c>
      <c r="K38" s="116">
        <v>-1.7793594306049823</v>
      </c>
    </row>
    <row r="39" spans="1:11" ht="14.1" customHeight="1" x14ac:dyDescent="0.2">
      <c r="A39" s="306">
        <v>51</v>
      </c>
      <c r="B39" s="307" t="s">
        <v>258</v>
      </c>
      <c r="C39" s="308"/>
      <c r="D39" s="113">
        <v>15.06638304115015</v>
      </c>
      <c r="E39" s="115">
        <v>2054</v>
      </c>
      <c r="F39" s="114">
        <v>1823</v>
      </c>
      <c r="G39" s="114">
        <v>2455</v>
      </c>
      <c r="H39" s="114">
        <v>2025</v>
      </c>
      <c r="I39" s="140">
        <v>1990</v>
      </c>
      <c r="J39" s="115">
        <v>64</v>
      </c>
      <c r="K39" s="116">
        <v>3.2160804020100504</v>
      </c>
    </row>
    <row r="40" spans="1:11" ht="14.1" customHeight="1" x14ac:dyDescent="0.2">
      <c r="A40" s="306" t="s">
        <v>259</v>
      </c>
      <c r="B40" s="307" t="s">
        <v>260</v>
      </c>
      <c r="C40" s="308"/>
      <c r="D40" s="113">
        <v>14.714296193060955</v>
      </c>
      <c r="E40" s="115">
        <v>2006</v>
      </c>
      <c r="F40" s="114">
        <v>1796</v>
      </c>
      <c r="G40" s="114">
        <v>2349</v>
      </c>
      <c r="H40" s="114">
        <v>1973</v>
      </c>
      <c r="I40" s="140">
        <v>1917</v>
      </c>
      <c r="J40" s="115">
        <v>89</v>
      </c>
      <c r="K40" s="116">
        <v>4.6426708398539382</v>
      </c>
    </row>
    <row r="41" spans="1:11" ht="14.1" customHeight="1" x14ac:dyDescent="0.2">
      <c r="A41" s="306"/>
      <c r="B41" s="307" t="s">
        <v>261</v>
      </c>
      <c r="C41" s="308"/>
      <c r="D41" s="113">
        <v>14.244847062275362</v>
      </c>
      <c r="E41" s="115">
        <v>1942</v>
      </c>
      <c r="F41" s="114">
        <v>1695</v>
      </c>
      <c r="G41" s="114">
        <v>2182</v>
      </c>
      <c r="H41" s="114">
        <v>1900</v>
      </c>
      <c r="I41" s="140">
        <v>1812</v>
      </c>
      <c r="J41" s="115">
        <v>130</v>
      </c>
      <c r="K41" s="116">
        <v>7.1743929359823397</v>
      </c>
    </row>
    <row r="42" spans="1:11" ht="14.1" customHeight="1" x14ac:dyDescent="0.2">
      <c r="A42" s="306">
        <v>52</v>
      </c>
      <c r="B42" s="307" t="s">
        <v>262</v>
      </c>
      <c r="C42" s="308"/>
      <c r="D42" s="113">
        <v>4.4524315997946164</v>
      </c>
      <c r="E42" s="115">
        <v>607</v>
      </c>
      <c r="F42" s="114">
        <v>507</v>
      </c>
      <c r="G42" s="114">
        <v>687</v>
      </c>
      <c r="H42" s="114">
        <v>621</v>
      </c>
      <c r="I42" s="140">
        <v>628</v>
      </c>
      <c r="J42" s="115">
        <v>-21</v>
      </c>
      <c r="K42" s="116">
        <v>-3.3439490445859872</v>
      </c>
    </row>
    <row r="43" spans="1:11" ht="14.1" customHeight="1" x14ac:dyDescent="0.2">
      <c r="A43" s="306" t="s">
        <v>263</v>
      </c>
      <c r="B43" s="307" t="s">
        <v>264</v>
      </c>
      <c r="C43" s="308"/>
      <c r="D43" s="113">
        <v>3.4181764835326045</v>
      </c>
      <c r="E43" s="115">
        <v>466</v>
      </c>
      <c r="F43" s="114">
        <v>404</v>
      </c>
      <c r="G43" s="114">
        <v>557</v>
      </c>
      <c r="H43" s="114">
        <v>497</v>
      </c>
      <c r="I43" s="140">
        <v>516</v>
      </c>
      <c r="J43" s="115">
        <v>-50</v>
      </c>
      <c r="K43" s="116">
        <v>-9.6899224806201545</v>
      </c>
    </row>
    <row r="44" spans="1:11" ht="14.1" customHeight="1" x14ac:dyDescent="0.2">
      <c r="A44" s="306">
        <v>53</v>
      </c>
      <c r="B44" s="307" t="s">
        <v>265</v>
      </c>
      <c r="C44" s="308"/>
      <c r="D44" s="113">
        <v>1.2909851096603828</v>
      </c>
      <c r="E44" s="115">
        <v>176</v>
      </c>
      <c r="F44" s="114">
        <v>98</v>
      </c>
      <c r="G44" s="114">
        <v>186</v>
      </c>
      <c r="H44" s="114">
        <v>114</v>
      </c>
      <c r="I44" s="140">
        <v>123</v>
      </c>
      <c r="J44" s="115">
        <v>53</v>
      </c>
      <c r="K44" s="116">
        <v>43.08943089430894</v>
      </c>
    </row>
    <row r="45" spans="1:11" ht="14.1" customHeight="1" x14ac:dyDescent="0.2">
      <c r="A45" s="306" t="s">
        <v>266</v>
      </c>
      <c r="B45" s="307" t="s">
        <v>267</v>
      </c>
      <c r="C45" s="308"/>
      <c r="D45" s="113">
        <v>1.1956282549695592</v>
      </c>
      <c r="E45" s="115">
        <v>163</v>
      </c>
      <c r="F45" s="114">
        <v>91</v>
      </c>
      <c r="G45" s="114">
        <v>173</v>
      </c>
      <c r="H45" s="114">
        <v>106</v>
      </c>
      <c r="I45" s="140">
        <v>111</v>
      </c>
      <c r="J45" s="115">
        <v>52</v>
      </c>
      <c r="K45" s="116">
        <v>46.846846846846844</v>
      </c>
    </row>
    <row r="46" spans="1:11" ht="14.1" customHeight="1" x14ac:dyDescent="0.2">
      <c r="A46" s="306">
        <v>54</v>
      </c>
      <c r="B46" s="307" t="s">
        <v>268</v>
      </c>
      <c r="C46" s="308"/>
      <c r="D46" s="113">
        <v>3.3594953421844056</v>
      </c>
      <c r="E46" s="115">
        <v>458</v>
      </c>
      <c r="F46" s="114">
        <v>365</v>
      </c>
      <c r="G46" s="114">
        <v>442</v>
      </c>
      <c r="H46" s="114">
        <v>395</v>
      </c>
      <c r="I46" s="140">
        <v>482</v>
      </c>
      <c r="J46" s="115">
        <v>-24</v>
      </c>
      <c r="K46" s="116">
        <v>-4.9792531120331951</v>
      </c>
    </row>
    <row r="47" spans="1:11" ht="14.1" customHeight="1" x14ac:dyDescent="0.2">
      <c r="A47" s="306">
        <v>61</v>
      </c>
      <c r="B47" s="307" t="s">
        <v>269</v>
      </c>
      <c r="C47" s="308"/>
      <c r="D47" s="113">
        <v>2.4572727939558425</v>
      </c>
      <c r="E47" s="115">
        <v>335</v>
      </c>
      <c r="F47" s="114">
        <v>304</v>
      </c>
      <c r="G47" s="114">
        <v>504</v>
      </c>
      <c r="H47" s="114">
        <v>294</v>
      </c>
      <c r="I47" s="140">
        <v>371</v>
      </c>
      <c r="J47" s="115">
        <v>-36</v>
      </c>
      <c r="K47" s="116">
        <v>-9.703504043126685</v>
      </c>
    </row>
    <row r="48" spans="1:11" ht="14.1" customHeight="1" x14ac:dyDescent="0.2">
      <c r="A48" s="306">
        <v>62</v>
      </c>
      <c r="B48" s="307" t="s">
        <v>270</v>
      </c>
      <c r="C48" s="308"/>
      <c r="D48" s="113">
        <v>6.4255849776278149</v>
      </c>
      <c r="E48" s="115">
        <v>876</v>
      </c>
      <c r="F48" s="114">
        <v>834</v>
      </c>
      <c r="G48" s="114">
        <v>1219</v>
      </c>
      <c r="H48" s="114">
        <v>768</v>
      </c>
      <c r="I48" s="140">
        <v>742</v>
      </c>
      <c r="J48" s="115">
        <v>134</v>
      </c>
      <c r="K48" s="116">
        <v>18.059299191374663</v>
      </c>
    </row>
    <row r="49" spans="1:11" ht="14.1" customHeight="1" x14ac:dyDescent="0.2">
      <c r="A49" s="306">
        <v>63</v>
      </c>
      <c r="B49" s="307" t="s">
        <v>271</v>
      </c>
      <c r="C49" s="308"/>
      <c r="D49" s="113">
        <v>3.1541113474657081</v>
      </c>
      <c r="E49" s="115">
        <v>430</v>
      </c>
      <c r="F49" s="114">
        <v>421</v>
      </c>
      <c r="G49" s="114">
        <v>596</v>
      </c>
      <c r="H49" s="114">
        <v>433</v>
      </c>
      <c r="I49" s="140">
        <v>414</v>
      </c>
      <c r="J49" s="115">
        <v>16</v>
      </c>
      <c r="K49" s="116">
        <v>3.8647342995169081</v>
      </c>
    </row>
    <row r="50" spans="1:11" ht="14.1" customHeight="1" x14ac:dyDescent="0.2">
      <c r="A50" s="306" t="s">
        <v>272</v>
      </c>
      <c r="B50" s="307" t="s">
        <v>273</v>
      </c>
      <c r="C50" s="308"/>
      <c r="D50" s="113">
        <v>0.31541113474657084</v>
      </c>
      <c r="E50" s="115">
        <v>43</v>
      </c>
      <c r="F50" s="114">
        <v>34</v>
      </c>
      <c r="G50" s="114">
        <v>92</v>
      </c>
      <c r="H50" s="114">
        <v>47</v>
      </c>
      <c r="I50" s="140">
        <v>34</v>
      </c>
      <c r="J50" s="115">
        <v>9</v>
      </c>
      <c r="K50" s="116">
        <v>26.470588235294116</v>
      </c>
    </row>
    <row r="51" spans="1:11" ht="14.1" customHeight="1" x14ac:dyDescent="0.2">
      <c r="A51" s="306" t="s">
        <v>274</v>
      </c>
      <c r="B51" s="307" t="s">
        <v>275</v>
      </c>
      <c r="C51" s="308"/>
      <c r="D51" s="113">
        <v>2.5893053619892905</v>
      </c>
      <c r="E51" s="115">
        <v>353</v>
      </c>
      <c r="F51" s="114">
        <v>353</v>
      </c>
      <c r="G51" s="114">
        <v>412</v>
      </c>
      <c r="H51" s="114">
        <v>357</v>
      </c>
      <c r="I51" s="140">
        <v>344</v>
      </c>
      <c r="J51" s="115">
        <v>9</v>
      </c>
      <c r="K51" s="116">
        <v>2.6162790697674421</v>
      </c>
    </row>
    <row r="52" spans="1:11" ht="14.1" customHeight="1" x14ac:dyDescent="0.2">
      <c r="A52" s="306">
        <v>71</v>
      </c>
      <c r="B52" s="307" t="s">
        <v>276</v>
      </c>
      <c r="C52" s="308"/>
      <c r="D52" s="113">
        <v>8.9855497689430059</v>
      </c>
      <c r="E52" s="115">
        <v>1225</v>
      </c>
      <c r="F52" s="114">
        <v>916</v>
      </c>
      <c r="G52" s="114">
        <v>1321</v>
      </c>
      <c r="H52" s="114">
        <v>865</v>
      </c>
      <c r="I52" s="140">
        <v>1104</v>
      </c>
      <c r="J52" s="115">
        <v>121</v>
      </c>
      <c r="K52" s="116">
        <v>10.960144927536232</v>
      </c>
    </row>
    <row r="53" spans="1:11" ht="14.1" customHeight="1" x14ac:dyDescent="0.2">
      <c r="A53" s="306" t="s">
        <v>277</v>
      </c>
      <c r="B53" s="307" t="s">
        <v>278</v>
      </c>
      <c r="C53" s="308"/>
      <c r="D53" s="113">
        <v>3.4035061981955548</v>
      </c>
      <c r="E53" s="115">
        <v>464</v>
      </c>
      <c r="F53" s="114">
        <v>314</v>
      </c>
      <c r="G53" s="114">
        <v>480</v>
      </c>
      <c r="H53" s="114">
        <v>313</v>
      </c>
      <c r="I53" s="140">
        <v>462</v>
      </c>
      <c r="J53" s="115">
        <v>2</v>
      </c>
      <c r="K53" s="116">
        <v>0.4329004329004329</v>
      </c>
    </row>
    <row r="54" spans="1:11" ht="14.1" customHeight="1" x14ac:dyDescent="0.2">
      <c r="A54" s="306" t="s">
        <v>279</v>
      </c>
      <c r="B54" s="307" t="s">
        <v>280</v>
      </c>
      <c r="C54" s="308"/>
      <c r="D54" s="113">
        <v>4.5991344531651137</v>
      </c>
      <c r="E54" s="115">
        <v>627</v>
      </c>
      <c r="F54" s="114">
        <v>521</v>
      </c>
      <c r="G54" s="114">
        <v>701</v>
      </c>
      <c r="H54" s="114">
        <v>442</v>
      </c>
      <c r="I54" s="140">
        <v>515</v>
      </c>
      <c r="J54" s="115">
        <v>112</v>
      </c>
      <c r="K54" s="116">
        <v>21.747572815533982</v>
      </c>
    </row>
    <row r="55" spans="1:11" ht="14.1" customHeight="1" x14ac:dyDescent="0.2">
      <c r="A55" s="306">
        <v>72</v>
      </c>
      <c r="B55" s="307" t="s">
        <v>281</v>
      </c>
      <c r="C55" s="308"/>
      <c r="D55" s="113">
        <v>1.9511479498276241</v>
      </c>
      <c r="E55" s="115">
        <v>266</v>
      </c>
      <c r="F55" s="114">
        <v>196</v>
      </c>
      <c r="G55" s="114">
        <v>331</v>
      </c>
      <c r="H55" s="114">
        <v>199</v>
      </c>
      <c r="I55" s="140">
        <v>255</v>
      </c>
      <c r="J55" s="115">
        <v>11</v>
      </c>
      <c r="K55" s="116">
        <v>4.3137254901960782</v>
      </c>
    </row>
    <row r="56" spans="1:11" ht="14.1" customHeight="1" x14ac:dyDescent="0.2">
      <c r="A56" s="306" t="s">
        <v>282</v>
      </c>
      <c r="B56" s="307" t="s">
        <v>283</v>
      </c>
      <c r="C56" s="308"/>
      <c r="D56" s="113">
        <v>0.56480598547641747</v>
      </c>
      <c r="E56" s="115">
        <v>77</v>
      </c>
      <c r="F56" s="114">
        <v>54</v>
      </c>
      <c r="G56" s="114">
        <v>115</v>
      </c>
      <c r="H56" s="114">
        <v>63</v>
      </c>
      <c r="I56" s="140">
        <v>74</v>
      </c>
      <c r="J56" s="115">
        <v>3</v>
      </c>
      <c r="K56" s="116">
        <v>4.0540540540540544</v>
      </c>
    </row>
    <row r="57" spans="1:11" ht="14.1" customHeight="1" x14ac:dyDescent="0.2">
      <c r="A57" s="306" t="s">
        <v>284</v>
      </c>
      <c r="B57" s="307" t="s">
        <v>285</v>
      </c>
      <c r="C57" s="308"/>
      <c r="D57" s="113">
        <v>0.96090368957676231</v>
      </c>
      <c r="E57" s="115">
        <v>131</v>
      </c>
      <c r="F57" s="114">
        <v>109</v>
      </c>
      <c r="G57" s="114">
        <v>122</v>
      </c>
      <c r="H57" s="114">
        <v>80</v>
      </c>
      <c r="I57" s="140">
        <v>125</v>
      </c>
      <c r="J57" s="115">
        <v>6</v>
      </c>
      <c r="K57" s="116">
        <v>4.8</v>
      </c>
    </row>
    <row r="58" spans="1:11" ht="14.1" customHeight="1" x14ac:dyDescent="0.2">
      <c r="A58" s="306">
        <v>73</v>
      </c>
      <c r="B58" s="307" t="s">
        <v>286</v>
      </c>
      <c r="C58" s="308"/>
      <c r="D58" s="113">
        <v>2.1051859458666473</v>
      </c>
      <c r="E58" s="115">
        <v>287</v>
      </c>
      <c r="F58" s="114">
        <v>264</v>
      </c>
      <c r="G58" s="114">
        <v>424</v>
      </c>
      <c r="H58" s="114">
        <v>230</v>
      </c>
      <c r="I58" s="140">
        <v>238</v>
      </c>
      <c r="J58" s="115">
        <v>49</v>
      </c>
      <c r="K58" s="116">
        <v>20.588235294117649</v>
      </c>
    </row>
    <row r="59" spans="1:11" ht="14.1" customHeight="1" x14ac:dyDescent="0.2">
      <c r="A59" s="306" t="s">
        <v>287</v>
      </c>
      <c r="B59" s="307" t="s">
        <v>288</v>
      </c>
      <c r="C59" s="308"/>
      <c r="D59" s="113">
        <v>1.5257096750531798</v>
      </c>
      <c r="E59" s="115">
        <v>208</v>
      </c>
      <c r="F59" s="114">
        <v>177</v>
      </c>
      <c r="G59" s="114">
        <v>284</v>
      </c>
      <c r="H59" s="114">
        <v>153</v>
      </c>
      <c r="I59" s="140">
        <v>152</v>
      </c>
      <c r="J59" s="115">
        <v>56</v>
      </c>
      <c r="K59" s="116">
        <v>36.842105263157897</v>
      </c>
    </row>
    <row r="60" spans="1:11" ht="14.1" customHeight="1" x14ac:dyDescent="0.2">
      <c r="A60" s="306">
        <v>81</v>
      </c>
      <c r="B60" s="307" t="s">
        <v>289</v>
      </c>
      <c r="C60" s="308"/>
      <c r="D60" s="113">
        <v>8.7728306315557845</v>
      </c>
      <c r="E60" s="115">
        <v>1196</v>
      </c>
      <c r="F60" s="114">
        <v>1405</v>
      </c>
      <c r="G60" s="114">
        <v>2112</v>
      </c>
      <c r="H60" s="114">
        <v>965</v>
      </c>
      <c r="I60" s="140">
        <v>1067</v>
      </c>
      <c r="J60" s="115">
        <v>129</v>
      </c>
      <c r="K60" s="116">
        <v>12.089971883786317</v>
      </c>
    </row>
    <row r="61" spans="1:11" ht="14.1" customHeight="1" x14ac:dyDescent="0.2">
      <c r="A61" s="306" t="s">
        <v>290</v>
      </c>
      <c r="B61" s="307" t="s">
        <v>291</v>
      </c>
      <c r="C61" s="308"/>
      <c r="D61" s="113">
        <v>1.9438128071590992</v>
      </c>
      <c r="E61" s="115">
        <v>265</v>
      </c>
      <c r="F61" s="114">
        <v>162</v>
      </c>
      <c r="G61" s="114">
        <v>376</v>
      </c>
      <c r="H61" s="114">
        <v>196</v>
      </c>
      <c r="I61" s="140">
        <v>259</v>
      </c>
      <c r="J61" s="115">
        <v>6</v>
      </c>
      <c r="K61" s="116">
        <v>2.3166023166023164</v>
      </c>
    </row>
    <row r="62" spans="1:11" ht="14.1" customHeight="1" x14ac:dyDescent="0.2">
      <c r="A62" s="306" t="s">
        <v>292</v>
      </c>
      <c r="B62" s="307" t="s">
        <v>293</v>
      </c>
      <c r="C62" s="308"/>
      <c r="D62" s="113">
        <v>3.469522482212279</v>
      </c>
      <c r="E62" s="115">
        <v>473</v>
      </c>
      <c r="F62" s="114">
        <v>592</v>
      </c>
      <c r="G62" s="114">
        <v>1070</v>
      </c>
      <c r="H62" s="114">
        <v>425</v>
      </c>
      <c r="I62" s="140">
        <v>375</v>
      </c>
      <c r="J62" s="115">
        <v>98</v>
      </c>
      <c r="K62" s="116">
        <v>26.133333333333333</v>
      </c>
    </row>
    <row r="63" spans="1:11" ht="14.1" customHeight="1" x14ac:dyDescent="0.2">
      <c r="A63" s="306"/>
      <c r="B63" s="307" t="s">
        <v>294</v>
      </c>
      <c r="C63" s="308"/>
      <c r="D63" s="113">
        <v>3.1101004914545589</v>
      </c>
      <c r="E63" s="115">
        <v>424</v>
      </c>
      <c r="F63" s="114">
        <v>528</v>
      </c>
      <c r="G63" s="114">
        <v>984</v>
      </c>
      <c r="H63" s="114">
        <v>396</v>
      </c>
      <c r="I63" s="140">
        <v>331</v>
      </c>
      <c r="J63" s="115">
        <v>93</v>
      </c>
      <c r="K63" s="116">
        <v>28.09667673716012</v>
      </c>
    </row>
    <row r="64" spans="1:11" ht="14.1" customHeight="1" x14ac:dyDescent="0.2">
      <c r="A64" s="306" t="s">
        <v>295</v>
      </c>
      <c r="B64" s="307" t="s">
        <v>296</v>
      </c>
      <c r="C64" s="308"/>
      <c r="D64" s="113">
        <v>2.2885645125797698</v>
      </c>
      <c r="E64" s="115">
        <v>312</v>
      </c>
      <c r="F64" s="114">
        <v>374</v>
      </c>
      <c r="G64" s="114">
        <v>326</v>
      </c>
      <c r="H64" s="114">
        <v>210</v>
      </c>
      <c r="I64" s="140">
        <v>210</v>
      </c>
      <c r="J64" s="115">
        <v>102</v>
      </c>
      <c r="K64" s="116">
        <v>48.571428571428569</v>
      </c>
    </row>
    <row r="65" spans="1:11" ht="14.1" customHeight="1" x14ac:dyDescent="0.2">
      <c r="A65" s="306" t="s">
        <v>297</v>
      </c>
      <c r="B65" s="307" t="s">
        <v>298</v>
      </c>
      <c r="C65" s="308"/>
      <c r="D65" s="113">
        <v>0.36675713342624516</v>
      </c>
      <c r="E65" s="115">
        <v>50</v>
      </c>
      <c r="F65" s="114">
        <v>191</v>
      </c>
      <c r="G65" s="114">
        <v>155</v>
      </c>
      <c r="H65" s="114">
        <v>58</v>
      </c>
      <c r="I65" s="140">
        <v>69</v>
      </c>
      <c r="J65" s="115">
        <v>-19</v>
      </c>
      <c r="K65" s="116">
        <v>-27.536231884057973</v>
      </c>
    </row>
    <row r="66" spans="1:11" ht="14.1" customHeight="1" x14ac:dyDescent="0.2">
      <c r="A66" s="306">
        <v>82</v>
      </c>
      <c r="B66" s="307" t="s">
        <v>299</v>
      </c>
      <c r="C66" s="308"/>
      <c r="D66" s="113">
        <v>3.7996039022958996</v>
      </c>
      <c r="E66" s="115">
        <v>518</v>
      </c>
      <c r="F66" s="114">
        <v>579</v>
      </c>
      <c r="G66" s="114">
        <v>492</v>
      </c>
      <c r="H66" s="114">
        <v>374</v>
      </c>
      <c r="I66" s="140">
        <v>354</v>
      </c>
      <c r="J66" s="115">
        <v>164</v>
      </c>
      <c r="K66" s="116">
        <v>46.327683615819211</v>
      </c>
    </row>
    <row r="67" spans="1:11" ht="14.1" customHeight="1" x14ac:dyDescent="0.2">
      <c r="A67" s="306" t="s">
        <v>300</v>
      </c>
      <c r="B67" s="307" t="s">
        <v>301</v>
      </c>
      <c r="C67" s="308"/>
      <c r="D67" s="113">
        <v>2.9780679234211105</v>
      </c>
      <c r="E67" s="115">
        <v>406</v>
      </c>
      <c r="F67" s="114">
        <v>476</v>
      </c>
      <c r="G67" s="114">
        <v>281</v>
      </c>
      <c r="H67" s="114">
        <v>288</v>
      </c>
      <c r="I67" s="140">
        <v>238</v>
      </c>
      <c r="J67" s="115">
        <v>168</v>
      </c>
      <c r="K67" s="116">
        <v>70.588235294117652</v>
      </c>
    </row>
    <row r="68" spans="1:11" ht="14.1" customHeight="1" x14ac:dyDescent="0.2">
      <c r="A68" s="306" t="s">
        <v>302</v>
      </c>
      <c r="B68" s="307" t="s">
        <v>303</v>
      </c>
      <c r="C68" s="308"/>
      <c r="D68" s="113">
        <v>0.50612484412821834</v>
      </c>
      <c r="E68" s="115">
        <v>69</v>
      </c>
      <c r="F68" s="114">
        <v>79</v>
      </c>
      <c r="G68" s="114">
        <v>109</v>
      </c>
      <c r="H68" s="114">
        <v>56</v>
      </c>
      <c r="I68" s="140">
        <v>76</v>
      </c>
      <c r="J68" s="115">
        <v>-7</v>
      </c>
      <c r="K68" s="116">
        <v>-9.2105263157894743</v>
      </c>
    </row>
    <row r="69" spans="1:11" ht="14.1" customHeight="1" x14ac:dyDescent="0.2">
      <c r="A69" s="306">
        <v>83</v>
      </c>
      <c r="B69" s="307" t="s">
        <v>304</v>
      </c>
      <c r="C69" s="308"/>
      <c r="D69" s="113">
        <v>4.0783393236998462</v>
      </c>
      <c r="E69" s="115">
        <v>556</v>
      </c>
      <c r="F69" s="114">
        <v>492</v>
      </c>
      <c r="G69" s="114">
        <v>1148</v>
      </c>
      <c r="H69" s="114">
        <v>444</v>
      </c>
      <c r="I69" s="140">
        <v>550</v>
      </c>
      <c r="J69" s="115">
        <v>6</v>
      </c>
      <c r="K69" s="116">
        <v>1.0909090909090908</v>
      </c>
    </row>
    <row r="70" spans="1:11" ht="14.1" customHeight="1" x14ac:dyDescent="0.2">
      <c r="A70" s="306" t="s">
        <v>305</v>
      </c>
      <c r="B70" s="307" t="s">
        <v>306</v>
      </c>
      <c r="C70" s="308"/>
      <c r="D70" s="113">
        <v>3.5061981955549038</v>
      </c>
      <c r="E70" s="115">
        <v>478</v>
      </c>
      <c r="F70" s="114">
        <v>420</v>
      </c>
      <c r="G70" s="114">
        <v>1024</v>
      </c>
      <c r="H70" s="114">
        <v>352</v>
      </c>
      <c r="I70" s="140">
        <v>458</v>
      </c>
      <c r="J70" s="115">
        <v>20</v>
      </c>
      <c r="K70" s="116">
        <v>4.3668122270742362</v>
      </c>
    </row>
    <row r="71" spans="1:11" ht="14.1" customHeight="1" x14ac:dyDescent="0.2">
      <c r="A71" s="306"/>
      <c r="B71" s="307" t="s">
        <v>307</v>
      </c>
      <c r="C71" s="308"/>
      <c r="D71" s="113">
        <v>1.5183745323846549</v>
      </c>
      <c r="E71" s="115">
        <v>207</v>
      </c>
      <c r="F71" s="114">
        <v>207</v>
      </c>
      <c r="G71" s="114">
        <v>518</v>
      </c>
      <c r="H71" s="114">
        <v>151</v>
      </c>
      <c r="I71" s="140">
        <v>180</v>
      </c>
      <c r="J71" s="115">
        <v>27</v>
      </c>
      <c r="K71" s="116">
        <v>15</v>
      </c>
    </row>
    <row r="72" spans="1:11" ht="14.1" customHeight="1" x14ac:dyDescent="0.2">
      <c r="A72" s="306">
        <v>84</v>
      </c>
      <c r="B72" s="307" t="s">
        <v>308</v>
      </c>
      <c r="C72" s="308"/>
      <c r="D72" s="113">
        <v>3.7189173329421257</v>
      </c>
      <c r="E72" s="115">
        <v>507</v>
      </c>
      <c r="F72" s="114">
        <v>570</v>
      </c>
      <c r="G72" s="114">
        <v>475</v>
      </c>
      <c r="H72" s="114">
        <v>507</v>
      </c>
      <c r="I72" s="140">
        <v>429</v>
      </c>
      <c r="J72" s="115">
        <v>78</v>
      </c>
      <c r="K72" s="116">
        <v>18.181818181818183</v>
      </c>
    </row>
    <row r="73" spans="1:11" ht="14.1" customHeight="1" x14ac:dyDescent="0.2">
      <c r="A73" s="306" t="s">
        <v>309</v>
      </c>
      <c r="B73" s="307" t="s">
        <v>310</v>
      </c>
      <c r="C73" s="308"/>
      <c r="D73" s="113">
        <v>0.49878970145969337</v>
      </c>
      <c r="E73" s="115">
        <v>68</v>
      </c>
      <c r="F73" s="114">
        <v>118</v>
      </c>
      <c r="G73" s="114">
        <v>114</v>
      </c>
      <c r="H73" s="114">
        <v>96</v>
      </c>
      <c r="I73" s="140">
        <v>103</v>
      </c>
      <c r="J73" s="115">
        <v>-35</v>
      </c>
      <c r="K73" s="116">
        <v>-33.980582524271846</v>
      </c>
    </row>
    <row r="74" spans="1:11" ht="14.1" customHeight="1" x14ac:dyDescent="0.2">
      <c r="A74" s="306" t="s">
        <v>311</v>
      </c>
      <c r="B74" s="307" t="s">
        <v>312</v>
      </c>
      <c r="C74" s="308"/>
      <c r="D74" s="113">
        <v>0.16870828137607277</v>
      </c>
      <c r="E74" s="115">
        <v>23</v>
      </c>
      <c r="F74" s="114">
        <v>27</v>
      </c>
      <c r="G74" s="114">
        <v>50</v>
      </c>
      <c r="H74" s="114">
        <v>18</v>
      </c>
      <c r="I74" s="140">
        <v>32</v>
      </c>
      <c r="J74" s="115">
        <v>-9</v>
      </c>
      <c r="K74" s="116">
        <v>-28.125</v>
      </c>
    </row>
    <row r="75" spans="1:11" ht="14.1" customHeight="1" x14ac:dyDescent="0.2">
      <c r="A75" s="306" t="s">
        <v>313</v>
      </c>
      <c r="B75" s="307" t="s">
        <v>314</v>
      </c>
      <c r="C75" s="308"/>
      <c r="D75" s="113">
        <v>2.6846622166801146</v>
      </c>
      <c r="E75" s="115">
        <v>366</v>
      </c>
      <c r="F75" s="114">
        <v>354</v>
      </c>
      <c r="G75" s="114">
        <v>225</v>
      </c>
      <c r="H75" s="114">
        <v>331</v>
      </c>
      <c r="I75" s="140">
        <v>235</v>
      </c>
      <c r="J75" s="115">
        <v>131</v>
      </c>
      <c r="K75" s="116">
        <v>55.744680851063826</v>
      </c>
    </row>
    <row r="76" spans="1:11" ht="14.1" customHeight="1" x14ac:dyDescent="0.2">
      <c r="A76" s="306">
        <v>91</v>
      </c>
      <c r="B76" s="307" t="s">
        <v>315</v>
      </c>
      <c r="C76" s="308"/>
      <c r="D76" s="113">
        <v>0.85087654954888869</v>
      </c>
      <c r="E76" s="115">
        <v>116</v>
      </c>
      <c r="F76" s="114">
        <v>117</v>
      </c>
      <c r="G76" s="114">
        <v>153</v>
      </c>
      <c r="H76" s="114">
        <v>63</v>
      </c>
      <c r="I76" s="140">
        <v>98</v>
      </c>
      <c r="J76" s="115">
        <v>18</v>
      </c>
      <c r="K76" s="116">
        <v>18.367346938775512</v>
      </c>
    </row>
    <row r="77" spans="1:11" ht="14.1" customHeight="1" x14ac:dyDescent="0.2">
      <c r="A77" s="306">
        <v>92</v>
      </c>
      <c r="B77" s="307" t="s">
        <v>316</v>
      </c>
      <c r="C77" s="308"/>
      <c r="D77" s="113">
        <v>2.9707327807525856</v>
      </c>
      <c r="E77" s="115">
        <v>405</v>
      </c>
      <c r="F77" s="114">
        <v>245</v>
      </c>
      <c r="G77" s="114">
        <v>249</v>
      </c>
      <c r="H77" s="114">
        <v>151</v>
      </c>
      <c r="I77" s="140">
        <v>446</v>
      </c>
      <c r="J77" s="115">
        <v>-41</v>
      </c>
      <c r="K77" s="116">
        <v>-9.1928251121076237</v>
      </c>
    </row>
    <row r="78" spans="1:11" ht="14.1" customHeight="1" x14ac:dyDescent="0.2">
      <c r="A78" s="306">
        <v>93</v>
      </c>
      <c r="B78" s="307" t="s">
        <v>317</v>
      </c>
      <c r="C78" s="308"/>
      <c r="D78" s="113">
        <v>0.15403799603902296</v>
      </c>
      <c r="E78" s="115">
        <v>21</v>
      </c>
      <c r="F78" s="114">
        <v>12</v>
      </c>
      <c r="G78" s="114">
        <v>26</v>
      </c>
      <c r="H78" s="114">
        <v>19</v>
      </c>
      <c r="I78" s="140">
        <v>19</v>
      </c>
      <c r="J78" s="115">
        <v>2</v>
      </c>
      <c r="K78" s="116">
        <v>10.526315789473685</v>
      </c>
    </row>
    <row r="79" spans="1:11" ht="14.1" customHeight="1" x14ac:dyDescent="0.2">
      <c r="A79" s="306">
        <v>94</v>
      </c>
      <c r="B79" s="307" t="s">
        <v>318</v>
      </c>
      <c r="C79" s="308"/>
      <c r="D79" s="113">
        <v>0.77752512286363973</v>
      </c>
      <c r="E79" s="115">
        <v>106</v>
      </c>
      <c r="F79" s="114">
        <v>117</v>
      </c>
      <c r="G79" s="114">
        <v>133</v>
      </c>
      <c r="H79" s="114">
        <v>118</v>
      </c>
      <c r="I79" s="140">
        <v>107</v>
      </c>
      <c r="J79" s="115">
        <v>-1</v>
      </c>
      <c r="K79" s="116">
        <v>-0.93457943925233644</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t="s">
        <v>513</v>
      </c>
      <c r="E81" s="143" t="s">
        <v>513</v>
      </c>
      <c r="F81" s="144">
        <v>10</v>
      </c>
      <c r="G81" s="144">
        <v>125</v>
      </c>
      <c r="H81" s="144" t="s">
        <v>513</v>
      </c>
      <c r="I81" s="145">
        <v>9</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14291</v>
      </c>
      <c r="E11" s="114">
        <v>12702</v>
      </c>
      <c r="F11" s="114">
        <v>14929</v>
      </c>
      <c r="G11" s="114">
        <v>11197</v>
      </c>
      <c r="H11" s="140">
        <v>13495</v>
      </c>
      <c r="I11" s="115">
        <v>796</v>
      </c>
      <c r="J11" s="116">
        <v>5.8984809188588363</v>
      </c>
    </row>
    <row r="12" spans="1:15" s="110" customFormat="1" ht="24.95" customHeight="1" x14ac:dyDescent="0.2">
      <c r="A12" s="193" t="s">
        <v>132</v>
      </c>
      <c r="B12" s="194" t="s">
        <v>133</v>
      </c>
      <c r="C12" s="113">
        <v>0.18193268490658457</v>
      </c>
      <c r="D12" s="115">
        <v>26</v>
      </c>
      <c r="E12" s="114">
        <v>132</v>
      </c>
      <c r="F12" s="114">
        <v>64</v>
      </c>
      <c r="G12" s="114">
        <v>33</v>
      </c>
      <c r="H12" s="140">
        <v>31</v>
      </c>
      <c r="I12" s="115">
        <v>-5</v>
      </c>
      <c r="J12" s="116">
        <v>-16.129032258064516</v>
      </c>
    </row>
    <row r="13" spans="1:15" s="110" customFormat="1" ht="24.95" customHeight="1" x14ac:dyDescent="0.2">
      <c r="A13" s="193" t="s">
        <v>134</v>
      </c>
      <c r="B13" s="199" t="s">
        <v>214</v>
      </c>
      <c r="C13" s="113">
        <v>0.83269190399552162</v>
      </c>
      <c r="D13" s="115">
        <v>119</v>
      </c>
      <c r="E13" s="114">
        <v>82</v>
      </c>
      <c r="F13" s="114">
        <v>78</v>
      </c>
      <c r="G13" s="114">
        <v>69</v>
      </c>
      <c r="H13" s="140">
        <v>94</v>
      </c>
      <c r="I13" s="115">
        <v>25</v>
      </c>
      <c r="J13" s="116">
        <v>26.595744680851062</v>
      </c>
    </row>
    <row r="14" spans="1:15" s="287" customFormat="1" ht="24.95" customHeight="1" x14ac:dyDescent="0.2">
      <c r="A14" s="193" t="s">
        <v>215</v>
      </c>
      <c r="B14" s="199" t="s">
        <v>137</v>
      </c>
      <c r="C14" s="113">
        <v>9.4255125603526704</v>
      </c>
      <c r="D14" s="115">
        <v>1347</v>
      </c>
      <c r="E14" s="114">
        <v>899</v>
      </c>
      <c r="F14" s="114">
        <v>1177</v>
      </c>
      <c r="G14" s="114">
        <v>935</v>
      </c>
      <c r="H14" s="140">
        <v>1297</v>
      </c>
      <c r="I14" s="115">
        <v>50</v>
      </c>
      <c r="J14" s="116">
        <v>3.8550501156515034</v>
      </c>
      <c r="K14" s="110"/>
      <c r="L14" s="110"/>
      <c r="M14" s="110"/>
      <c r="N14" s="110"/>
      <c r="O14" s="110"/>
    </row>
    <row r="15" spans="1:15" s="110" customFormat="1" ht="24.95" customHeight="1" x14ac:dyDescent="0.2">
      <c r="A15" s="193" t="s">
        <v>216</v>
      </c>
      <c r="B15" s="199" t="s">
        <v>217</v>
      </c>
      <c r="C15" s="113">
        <v>2.400111958575327</v>
      </c>
      <c r="D15" s="115">
        <v>343</v>
      </c>
      <c r="E15" s="114">
        <v>231</v>
      </c>
      <c r="F15" s="114">
        <v>339</v>
      </c>
      <c r="G15" s="114">
        <v>269</v>
      </c>
      <c r="H15" s="140">
        <v>356</v>
      </c>
      <c r="I15" s="115">
        <v>-13</v>
      </c>
      <c r="J15" s="116">
        <v>-3.6516853932584268</v>
      </c>
    </row>
    <row r="16" spans="1:15" s="287" customFormat="1" ht="24.95" customHeight="1" x14ac:dyDescent="0.2">
      <c r="A16" s="193" t="s">
        <v>218</v>
      </c>
      <c r="B16" s="199" t="s">
        <v>141</v>
      </c>
      <c r="C16" s="113">
        <v>5.234063396543279</v>
      </c>
      <c r="D16" s="115">
        <v>748</v>
      </c>
      <c r="E16" s="114">
        <v>433</v>
      </c>
      <c r="F16" s="114">
        <v>655</v>
      </c>
      <c r="G16" s="114">
        <v>538</v>
      </c>
      <c r="H16" s="140">
        <v>690</v>
      </c>
      <c r="I16" s="115">
        <v>58</v>
      </c>
      <c r="J16" s="116">
        <v>8.4057971014492754</v>
      </c>
      <c r="K16" s="110"/>
      <c r="L16" s="110"/>
      <c r="M16" s="110"/>
      <c r="N16" s="110"/>
      <c r="O16" s="110"/>
    </row>
    <row r="17" spans="1:15" s="110" customFormat="1" ht="24.95" customHeight="1" x14ac:dyDescent="0.2">
      <c r="A17" s="193" t="s">
        <v>142</v>
      </c>
      <c r="B17" s="199" t="s">
        <v>220</v>
      </c>
      <c r="C17" s="113">
        <v>1.7913372052340635</v>
      </c>
      <c r="D17" s="115">
        <v>256</v>
      </c>
      <c r="E17" s="114">
        <v>235</v>
      </c>
      <c r="F17" s="114">
        <v>183</v>
      </c>
      <c r="G17" s="114">
        <v>128</v>
      </c>
      <c r="H17" s="140">
        <v>251</v>
      </c>
      <c r="I17" s="115">
        <v>5</v>
      </c>
      <c r="J17" s="116">
        <v>1.9920318725099602</v>
      </c>
    </row>
    <row r="18" spans="1:15" s="287" customFormat="1" ht="24.95" customHeight="1" x14ac:dyDescent="0.2">
      <c r="A18" s="201" t="s">
        <v>144</v>
      </c>
      <c r="B18" s="202" t="s">
        <v>145</v>
      </c>
      <c r="C18" s="113">
        <v>3.3937443146035968</v>
      </c>
      <c r="D18" s="115">
        <v>485</v>
      </c>
      <c r="E18" s="114">
        <v>405</v>
      </c>
      <c r="F18" s="114">
        <v>518</v>
      </c>
      <c r="G18" s="114">
        <v>393</v>
      </c>
      <c r="H18" s="140">
        <v>460</v>
      </c>
      <c r="I18" s="115">
        <v>25</v>
      </c>
      <c r="J18" s="116">
        <v>5.4347826086956523</v>
      </c>
      <c r="K18" s="110"/>
      <c r="L18" s="110"/>
      <c r="M18" s="110"/>
      <c r="N18" s="110"/>
      <c r="O18" s="110"/>
    </row>
    <row r="19" spans="1:15" s="110" customFormat="1" ht="24.95" customHeight="1" x14ac:dyDescent="0.2">
      <c r="A19" s="193" t="s">
        <v>146</v>
      </c>
      <c r="B19" s="199" t="s">
        <v>147</v>
      </c>
      <c r="C19" s="113">
        <v>13.707928066615352</v>
      </c>
      <c r="D19" s="115">
        <v>1959</v>
      </c>
      <c r="E19" s="114">
        <v>1530</v>
      </c>
      <c r="F19" s="114">
        <v>1833</v>
      </c>
      <c r="G19" s="114">
        <v>1447</v>
      </c>
      <c r="H19" s="140">
        <v>1983</v>
      </c>
      <c r="I19" s="115">
        <v>-24</v>
      </c>
      <c r="J19" s="116">
        <v>-1.2102874432677762</v>
      </c>
    </row>
    <row r="20" spans="1:15" s="287" customFormat="1" ht="24.95" customHeight="1" x14ac:dyDescent="0.2">
      <c r="A20" s="193" t="s">
        <v>148</v>
      </c>
      <c r="B20" s="199" t="s">
        <v>149</v>
      </c>
      <c r="C20" s="113">
        <v>5.4929676019872646</v>
      </c>
      <c r="D20" s="115">
        <v>785</v>
      </c>
      <c r="E20" s="114">
        <v>742</v>
      </c>
      <c r="F20" s="114">
        <v>899</v>
      </c>
      <c r="G20" s="114">
        <v>635</v>
      </c>
      <c r="H20" s="140">
        <v>675</v>
      </c>
      <c r="I20" s="115">
        <v>110</v>
      </c>
      <c r="J20" s="116">
        <v>16.296296296296298</v>
      </c>
      <c r="K20" s="110"/>
      <c r="L20" s="110"/>
      <c r="M20" s="110"/>
      <c r="N20" s="110"/>
      <c r="O20" s="110"/>
    </row>
    <row r="21" spans="1:15" s="110" customFormat="1" ht="24.95" customHeight="1" x14ac:dyDescent="0.2">
      <c r="A21" s="201" t="s">
        <v>150</v>
      </c>
      <c r="B21" s="202" t="s">
        <v>151</v>
      </c>
      <c r="C21" s="113">
        <v>4.6742705199076342</v>
      </c>
      <c r="D21" s="115">
        <v>668</v>
      </c>
      <c r="E21" s="114">
        <v>613</v>
      </c>
      <c r="F21" s="114">
        <v>726</v>
      </c>
      <c r="G21" s="114">
        <v>574</v>
      </c>
      <c r="H21" s="140">
        <v>557</v>
      </c>
      <c r="I21" s="115">
        <v>111</v>
      </c>
      <c r="J21" s="116">
        <v>19.928186714542189</v>
      </c>
    </row>
    <row r="22" spans="1:15" s="110" customFormat="1" ht="24.95" customHeight="1" x14ac:dyDescent="0.2">
      <c r="A22" s="201" t="s">
        <v>152</v>
      </c>
      <c r="B22" s="199" t="s">
        <v>153</v>
      </c>
      <c r="C22" s="113">
        <v>3.7925967392064934</v>
      </c>
      <c r="D22" s="115">
        <v>542</v>
      </c>
      <c r="E22" s="114">
        <v>274</v>
      </c>
      <c r="F22" s="114">
        <v>322</v>
      </c>
      <c r="G22" s="114">
        <v>222</v>
      </c>
      <c r="H22" s="140">
        <v>284</v>
      </c>
      <c r="I22" s="115">
        <v>258</v>
      </c>
      <c r="J22" s="116">
        <v>90.845070422535215</v>
      </c>
    </row>
    <row r="23" spans="1:15" s="110" customFormat="1" ht="24.95" customHeight="1" x14ac:dyDescent="0.2">
      <c r="A23" s="193" t="s">
        <v>154</v>
      </c>
      <c r="B23" s="199" t="s">
        <v>155</v>
      </c>
      <c r="C23" s="113">
        <v>1.4624588902106221</v>
      </c>
      <c r="D23" s="115">
        <v>209</v>
      </c>
      <c r="E23" s="114">
        <v>107</v>
      </c>
      <c r="F23" s="114">
        <v>143</v>
      </c>
      <c r="G23" s="114">
        <v>136</v>
      </c>
      <c r="H23" s="140">
        <v>183</v>
      </c>
      <c r="I23" s="115">
        <v>26</v>
      </c>
      <c r="J23" s="116">
        <v>14.207650273224044</v>
      </c>
    </row>
    <row r="24" spans="1:15" s="110" customFormat="1" ht="24.95" customHeight="1" x14ac:dyDescent="0.2">
      <c r="A24" s="193" t="s">
        <v>156</v>
      </c>
      <c r="B24" s="199" t="s">
        <v>221</v>
      </c>
      <c r="C24" s="113">
        <v>5.1221048212161504</v>
      </c>
      <c r="D24" s="115">
        <v>732</v>
      </c>
      <c r="E24" s="114">
        <v>704</v>
      </c>
      <c r="F24" s="114">
        <v>891</v>
      </c>
      <c r="G24" s="114">
        <v>593</v>
      </c>
      <c r="H24" s="140">
        <v>760</v>
      </c>
      <c r="I24" s="115">
        <v>-28</v>
      </c>
      <c r="J24" s="116">
        <v>-3.6842105263157894</v>
      </c>
    </row>
    <row r="25" spans="1:15" s="110" customFormat="1" ht="24.95" customHeight="1" x14ac:dyDescent="0.2">
      <c r="A25" s="193" t="s">
        <v>222</v>
      </c>
      <c r="B25" s="204" t="s">
        <v>159</v>
      </c>
      <c r="C25" s="113">
        <v>7.7321391085298439</v>
      </c>
      <c r="D25" s="115">
        <v>1105</v>
      </c>
      <c r="E25" s="114">
        <v>1051</v>
      </c>
      <c r="F25" s="114">
        <v>1040</v>
      </c>
      <c r="G25" s="114">
        <v>835</v>
      </c>
      <c r="H25" s="140">
        <v>1157</v>
      </c>
      <c r="I25" s="115">
        <v>-52</v>
      </c>
      <c r="J25" s="116">
        <v>-4.4943820224719104</v>
      </c>
    </row>
    <row r="26" spans="1:15" s="110" customFormat="1" ht="24.95" customHeight="1" x14ac:dyDescent="0.2">
      <c r="A26" s="201">
        <v>782.78300000000002</v>
      </c>
      <c r="B26" s="203" t="s">
        <v>160</v>
      </c>
      <c r="C26" s="113">
        <v>17.451542929116226</v>
      </c>
      <c r="D26" s="115">
        <v>2494</v>
      </c>
      <c r="E26" s="114">
        <v>3009</v>
      </c>
      <c r="F26" s="114">
        <v>2742</v>
      </c>
      <c r="G26" s="114">
        <v>2314</v>
      </c>
      <c r="H26" s="140">
        <v>2584</v>
      </c>
      <c r="I26" s="115">
        <v>-90</v>
      </c>
      <c r="J26" s="116">
        <v>-3.48297213622291</v>
      </c>
    </row>
    <row r="27" spans="1:15" s="110" customFormat="1" ht="24.95" customHeight="1" x14ac:dyDescent="0.2">
      <c r="A27" s="193" t="s">
        <v>161</v>
      </c>
      <c r="B27" s="199" t="s">
        <v>162</v>
      </c>
      <c r="C27" s="113">
        <v>2.5820446434819115</v>
      </c>
      <c r="D27" s="115">
        <v>369</v>
      </c>
      <c r="E27" s="114">
        <v>149</v>
      </c>
      <c r="F27" s="114">
        <v>300</v>
      </c>
      <c r="G27" s="114">
        <v>164</v>
      </c>
      <c r="H27" s="140">
        <v>216</v>
      </c>
      <c r="I27" s="115">
        <v>153</v>
      </c>
      <c r="J27" s="116">
        <v>70.833333333333329</v>
      </c>
    </row>
    <row r="28" spans="1:15" s="110" customFormat="1" ht="24.95" customHeight="1" x14ac:dyDescent="0.2">
      <c r="A28" s="193" t="s">
        <v>163</v>
      </c>
      <c r="B28" s="199" t="s">
        <v>164</v>
      </c>
      <c r="C28" s="113">
        <v>5.0031488349310758</v>
      </c>
      <c r="D28" s="115">
        <v>715</v>
      </c>
      <c r="E28" s="114">
        <v>654</v>
      </c>
      <c r="F28" s="114">
        <v>929</v>
      </c>
      <c r="G28" s="114">
        <v>675</v>
      </c>
      <c r="H28" s="140">
        <v>749</v>
      </c>
      <c r="I28" s="115">
        <v>-34</v>
      </c>
      <c r="J28" s="116">
        <v>-4.539385847797063</v>
      </c>
    </row>
    <row r="29" spans="1:15" s="110" customFormat="1" ht="24.95" customHeight="1" x14ac:dyDescent="0.2">
      <c r="A29" s="193">
        <v>86</v>
      </c>
      <c r="B29" s="199" t="s">
        <v>165</v>
      </c>
      <c r="C29" s="113">
        <v>5.1640892869638231</v>
      </c>
      <c r="D29" s="115">
        <v>738</v>
      </c>
      <c r="E29" s="114">
        <v>690</v>
      </c>
      <c r="F29" s="114">
        <v>812</v>
      </c>
      <c r="G29" s="114">
        <v>684</v>
      </c>
      <c r="H29" s="140">
        <v>737</v>
      </c>
      <c r="I29" s="115">
        <v>1</v>
      </c>
      <c r="J29" s="116">
        <v>0.13568521031207598</v>
      </c>
    </row>
    <row r="30" spans="1:15" s="110" customFormat="1" ht="24.95" customHeight="1" x14ac:dyDescent="0.2">
      <c r="A30" s="193">
        <v>87.88</v>
      </c>
      <c r="B30" s="204" t="s">
        <v>166</v>
      </c>
      <c r="C30" s="113">
        <v>10.027289902735987</v>
      </c>
      <c r="D30" s="115">
        <v>1433</v>
      </c>
      <c r="E30" s="114">
        <v>1180</v>
      </c>
      <c r="F30" s="114">
        <v>1790</v>
      </c>
      <c r="G30" s="114">
        <v>1002</v>
      </c>
      <c r="H30" s="140">
        <v>1173</v>
      </c>
      <c r="I30" s="115">
        <v>260</v>
      </c>
      <c r="J30" s="116">
        <v>22.165387894288148</v>
      </c>
    </row>
    <row r="31" spans="1:15" s="110" customFormat="1" ht="24.95" customHeight="1" x14ac:dyDescent="0.2">
      <c r="A31" s="193" t="s">
        <v>167</v>
      </c>
      <c r="B31" s="199" t="s">
        <v>168</v>
      </c>
      <c r="C31" s="113">
        <v>3.9535371912392416</v>
      </c>
      <c r="D31" s="115">
        <v>565</v>
      </c>
      <c r="E31" s="114">
        <v>481</v>
      </c>
      <c r="F31" s="114">
        <v>665</v>
      </c>
      <c r="G31" s="114">
        <v>486</v>
      </c>
      <c r="H31" s="140">
        <v>555</v>
      </c>
      <c r="I31" s="115">
        <v>10</v>
      </c>
      <c r="J31" s="116">
        <v>1.8018018018018018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0.18193268490658457</v>
      </c>
      <c r="D34" s="115">
        <v>26</v>
      </c>
      <c r="E34" s="114">
        <v>132</v>
      </c>
      <c r="F34" s="114">
        <v>64</v>
      </c>
      <c r="G34" s="114">
        <v>33</v>
      </c>
      <c r="H34" s="140">
        <v>31</v>
      </c>
      <c r="I34" s="115">
        <v>-5</v>
      </c>
      <c r="J34" s="116">
        <v>-16.129032258064516</v>
      </c>
    </row>
    <row r="35" spans="1:10" s="110" customFormat="1" ht="24.95" customHeight="1" x14ac:dyDescent="0.2">
      <c r="A35" s="292" t="s">
        <v>171</v>
      </c>
      <c r="B35" s="293" t="s">
        <v>172</v>
      </c>
      <c r="C35" s="113">
        <v>13.651948778951787</v>
      </c>
      <c r="D35" s="115">
        <v>1951</v>
      </c>
      <c r="E35" s="114">
        <v>1386</v>
      </c>
      <c r="F35" s="114">
        <v>1773</v>
      </c>
      <c r="G35" s="114">
        <v>1397</v>
      </c>
      <c r="H35" s="140">
        <v>1851</v>
      </c>
      <c r="I35" s="115">
        <v>100</v>
      </c>
      <c r="J35" s="116">
        <v>5.4024851431658565</v>
      </c>
    </row>
    <row r="36" spans="1:10" s="110" customFormat="1" ht="24.95" customHeight="1" x14ac:dyDescent="0.2">
      <c r="A36" s="294" t="s">
        <v>173</v>
      </c>
      <c r="B36" s="295" t="s">
        <v>174</v>
      </c>
      <c r="C36" s="125">
        <v>86.166118536141624</v>
      </c>
      <c r="D36" s="143">
        <v>12314</v>
      </c>
      <c r="E36" s="144">
        <v>11184</v>
      </c>
      <c r="F36" s="144">
        <v>13092</v>
      </c>
      <c r="G36" s="144">
        <v>9767</v>
      </c>
      <c r="H36" s="145">
        <v>11613</v>
      </c>
      <c r="I36" s="143">
        <v>701</v>
      </c>
      <c r="J36" s="146">
        <v>6.0363385860673384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14291</v>
      </c>
      <c r="F11" s="264">
        <v>12702</v>
      </c>
      <c r="G11" s="264">
        <v>14929</v>
      </c>
      <c r="H11" s="264">
        <v>11197</v>
      </c>
      <c r="I11" s="265">
        <v>13495</v>
      </c>
      <c r="J11" s="263">
        <v>796</v>
      </c>
      <c r="K11" s="266">
        <v>5.8984809188588363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30.977538310824993</v>
      </c>
      <c r="E13" s="115">
        <v>4427</v>
      </c>
      <c r="F13" s="114">
        <v>4809</v>
      </c>
      <c r="G13" s="114">
        <v>5170</v>
      </c>
      <c r="H13" s="114">
        <v>3907</v>
      </c>
      <c r="I13" s="140">
        <v>4398</v>
      </c>
      <c r="J13" s="115">
        <v>29</v>
      </c>
      <c r="K13" s="116">
        <v>0.65939063210550253</v>
      </c>
    </row>
    <row r="14" spans="1:17" ht="15.95" customHeight="1" x14ac:dyDescent="0.2">
      <c r="A14" s="306" t="s">
        <v>230</v>
      </c>
      <c r="B14" s="307"/>
      <c r="C14" s="308"/>
      <c r="D14" s="113">
        <v>47.93226506192709</v>
      </c>
      <c r="E14" s="115">
        <v>6850</v>
      </c>
      <c r="F14" s="114">
        <v>5306</v>
      </c>
      <c r="G14" s="114">
        <v>6809</v>
      </c>
      <c r="H14" s="114">
        <v>5037</v>
      </c>
      <c r="I14" s="140">
        <v>6469</v>
      </c>
      <c r="J14" s="115">
        <v>381</v>
      </c>
      <c r="K14" s="116">
        <v>5.8896274540114391</v>
      </c>
    </row>
    <row r="15" spans="1:17" ht="15.95" customHeight="1" x14ac:dyDescent="0.2">
      <c r="A15" s="306" t="s">
        <v>231</v>
      </c>
      <c r="B15" s="307"/>
      <c r="C15" s="308"/>
      <c r="D15" s="113">
        <v>8.4108879714505633</v>
      </c>
      <c r="E15" s="115">
        <v>1202</v>
      </c>
      <c r="F15" s="114">
        <v>962</v>
      </c>
      <c r="G15" s="114">
        <v>1100</v>
      </c>
      <c r="H15" s="114">
        <v>867</v>
      </c>
      <c r="I15" s="140">
        <v>1054</v>
      </c>
      <c r="J15" s="115">
        <v>148</v>
      </c>
      <c r="K15" s="116">
        <v>14.041745730550284</v>
      </c>
    </row>
    <row r="16" spans="1:17" ht="15.95" customHeight="1" x14ac:dyDescent="0.2">
      <c r="A16" s="306" t="s">
        <v>232</v>
      </c>
      <c r="B16" s="307"/>
      <c r="C16" s="308"/>
      <c r="D16" s="113">
        <v>12.441396683227206</v>
      </c>
      <c r="E16" s="115">
        <v>1778</v>
      </c>
      <c r="F16" s="114">
        <v>1597</v>
      </c>
      <c r="G16" s="114">
        <v>1781</v>
      </c>
      <c r="H16" s="114">
        <v>1341</v>
      </c>
      <c r="I16" s="140">
        <v>1536</v>
      </c>
      <c r="J16" s="115">
        <v>242</v>
      </c>
      <c r="K16" s="116">
        <v>15.755208333333334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0.19592750682247567</v>
      </c>
      <c r="E18" s="115">
        <v>28</v>
      </c>
      <c r="F18" s="114">
        <v>138</v>
      </c>
      <c r="G18" s="114">
        <v>92</v>
      </c>
      <c r="H18" s="114">
        <v>44</v>
      </c>
      <c r="I18" s="140">
        <v>51</v>
      </c>
      <c r="J18" s="115">
        <v>-23</v>
      </c>
      <c r="K18" s="116">
        <v>-45.098039215686278</v>
      </c>
    </row>
    <row r="19" spans="1:11" ht="14.1" customHeight="1" x14ac:dyDescent="0.2">
      <c r="A19" s="306" t="s">
        <v>235</v>
      </c>
      <c r="B19" s="307" t="s">
        <v>236</v>
      </c>
      <c r="C19" s="308"/>
      <c r="D19" s="113">
        <v>0.13295080820096564</v>
      </c>
      <c r="E19" s="115">
        <v>19</v>
      </c>
      <c r="F19" s="114">
        <v>130</v>
      </c>
      <c r="G19" s="114">
        <v>68</v>
      </c>
      <c r="H19" s="114">
        <v>36</v>
      </c>
      <c r="I19" s="140">
        <v>31</v>
      </c>
      <c r="J19" s="115">
        <v>-12</v>
      </c>
      <c r="K19" s="116">
        <v>-38.70967741935484</v>
      </c>
    </row>
    <row r="20" spans="1:11" ht="14.1" customHeight="1" x14ac:dyDescent="0.2">
      <c r="A20" s="306">
        <v>12</v>
      </c>
      <c r="B20" s="307" t="s">
        <v>237</v>
      </c>
      <c r="C20" s="308"/>
      <c r="D20" s="113">
        <v>0.84668672591141281</v>
      </c>
      <c r="E20" s="115">
        <v>121</v>
      </c>
      <c r="F20" s="114">
        <v>112</v>
      </c>
      <c r="G20" s="114">
        <v>114</v>
      </c>
      <c r="H20" s="114">
        <v>93</v>
      </c>
      <c r="I20" s="140">
        <v>121</v>
      </c>
      <c r="J20" s="115">
        <v>0</v>
      </c>
      <c r="K20" s="116">
        <v>0</v>
      </c>
    </row>
    <row r="21" spans="1:11" ht="14.1" customHeight="1" x14ac:dyDescent="0.2">
      <c r="A21" s="306">
        <v>21</v>
      </c>
      <c r="B21" s="307" t="s">
        <v>238</v>
      </c>
      <c r="C21" s="308"/>
      <c r="D21" s="113">
        <v>0.48981876705618921</v>
      </c>
      <c r="E21" s="115">
        <v>70</v>
      </c>
      <c r="F21" s="114">
        <v>54</v>
      </c>
      <c r="G21" s="114">
        <v>63</v>
      </c>
      <c r="H21" s="114">
        <v>57</v>
      </c>
      <c r="I21" s="140">
        <v>60</v>
      </c>
      <c r="J21" s="115">
        <v>10</v>
      </c>
      <c r="K21" s="116">
        <v>16.666666666666668</v>
      </c>
    </row>
    <row r="22" spans="1:11" ht="14.1" customHeight="1" x14ac:dyDescent="0.2">
      <c r="A22" s="306">
        <v>22</v>
      </c>
      <c r="B22" s="307" t="s">
        <v>239</v>
      </c>
      <c r="C22" s="308"/>
      <c r="D22" s="113">
        <v>2.5540549996501296</v>
      </c>
      <c r="E22" s="115">
        <v>365</v>
      </c>
      <c r="F22" s="114">
        <v>374</v>
      </c>
      <c r="G22" s="114">
        <v>379</v>
      </c>
      <c r="H22" s="114">
        <v>235</v>
      </c>
      <c r="I22" s="140">
        <v>309</v>
      </c>
      <c r="J22" s="115">
        <v>56</v>
      </c>
      <c r="K22" s="116">
        <v>18.122977346278319</v>
      </c>
    </row>
    <row r="23" spans="1:11" ht="14.1" customHeight="1" x14ac:dyDescent="0.2">
      <c r="A23" s="306">
        <v>23</v>
      </c>
      <c r="B23" s="307" t="s">
        <v>240</v>
      </c>
      <c r="C23" s="308"/>
      <c r="D23" s="113">
        <v>1.3784899587152752</v>
      </c>
      <c r="E23" s="115">
        <v>197</v>
      </c>
      <c r="F23" s="114">
        <v>177</v>
      </c>
      <c r="G23" s="114">
        <v>199</v>
      </c>
      <c r="H23" s="114">
        <v>158</v>
      </c>
      <c r="I23" s="140">
        <v>172</v>
      </c>
      <c r="J23" s="115">
        <v>25</v>
      </c>
      <c r="K23" s="116">
        <v>14.534883720930232</v>
      </c>
    </row>
    <row r="24" spans="1:11" ht="14.1" customHeight="1" x14ac:dyDescent="0.2">
      <c r="A24" s="306">
        <v>24</v>
      </c>
      <c r="B24" s="307" t="s">
        <v>241</v>
      </c>
      <c r="C24" s="308"/>
      <c r="D24" s="113">
        <v>3.4917080680148347</v>
      </c>
      <c r="E24" s="115">
        <v>499</v>
      </c>
      <c r="F24" s="114">
        <v>459</v>
      </c>
      <c r="G24" s="114">
        <v>513</v>
      </c>
      <c r="H24" s="114">
        <v>388</v>
      </c>
      <c r="I24" s="140">
        <v>496</v>
      </c>
      <c r="J24" s="115">
        <v>3</v>
      </c>
      <c r="K24" s="116">
        <v>0.60483870967741937</v>
      </c>
    </row>
    <row r="25" spans="1:11" ht="14.1" customHeight="1" x14ac:dyDescent="0.2">
      <c r="A25" s="306">
        <v>25</v>
      </c>
      <c r="B25" s="307" t="s">
        <v>242</v>
      </c>
      <c r="C25" s="308"/>
      <c r="D25" s="113">
        <v>3.5686795885522358</v>
      </c>
      <c r="E25" s="115">
        <v>510</v>
      </c>
      <c r="F25" s="114">
        <v>379</v>
      </c>
      <c r="G25" s="114">
        <v>416</v>
      </c>
      <c r="H25" s="114">
        <v>356</v>
      </c>
      <c r="I25" s="140">
        <v>516</v>
      </c>
      <c r="J25" s="115">
        <v>-6</v>
      </c>
      <c r="K25" s="116">
        <v>-1.1627906976744187</v>
      </c>
    </row>
    <row r="26" spans="1:11" ht="14.1" customHeight="1" x14ac:dyDescent="0.2">
      <c r="A26" s="306">
        <v>26</v>
      </c>
      <c r="B26" s="307" t="s">
        <v>243</v>
      </c>
      <c r="C26" s="308"/>
      <c r="D26" s="113">
        <v>1.8893009586453013</v>
      </c>
      <c r="E26" s="115">
        <v>270</v>
      </c>
      <c r="F26" s="114">
        <v>279</v>
      </c>
      <c r="G26" s="114">
        <v>277</v>
      </c>
      <c r="H26" s="114">
        <v>236</v>
      </c>
      <c r="I26" s="140">
        <v>276</v>
      </c>
      <c r="J26" s="115">
        <v>-6</v>
      </c>
      <c r="K26" s="116">
        <v>-2.1739130434782608</v>
      </c>
    </row>
    <row r="27" spans="1:11" ht="14.1" customHeight="1" x14ac:dyDescent="0.2">
      <c r="A27" s="306">
        <v>27</v>
      </c>
      <c r="B27" s="307" t="s">
        <v>244</v>
      </c>
      <c r="C27" s="308"/>
      <c r="D27" s="113">
        <v>1.1335805751871808</v>
      </c>
      <c r="E27" s="115">
        <v>162</v>
      </c>
      <c r="F27" s="114">
        <v>145</v>
      </c>
      <c r="G27" s="114">
        <v>164</v>
      </c>
      <c r="H27" s="114">
        <v>143</v>
      </c>
      <c r="I27" s="140">
        <v>195</v>
      </c>
      <c r="J27" s="115">
        <v>-33</v>
      </c>
      <c r="K27" s="116">
        <v>-16.923076923076923</v>
      </c>
    </row>
    <row r="28" spans="1:11" ht="14.1" customHeight="1" x14ac:dyDescent="0.2">
      <c r="A28" s="306">
        <v>28</v>
      </c>
      <c r="B28" s="307" t="s">
        <v>245</v>
      </c>
      <c r="C28" s="308"/>
      <c r="D28" s="113">
        <v>0.30088867119165907</v>
      </c>
      <c r="E28" s="115">
        <v>43</v>
      </c>
      <c r="F28" s="114">
        <v>42</v>
      </c>
      <c r="G28" s="114">
        <v>48</v>
      </c>
      <c r="H28" s="114">
        <v>31</v>
      </c>
      <c r="I28" s="140">
        <v>41</v>
      </c>
      <c r="J28" s="115">
        <v>2</v>
      </c>
      <c r="K28" s="116">
        <v>4.8780487804878048</v>
      </c>
    </row>
    <row r="29" spans="1:11" ht="14.1" customHeight="1" x14ac:dyDescent="0.2">
      <c r="A29" s="306">
        <v>29</v>
      </c>
      <c r="B29" s="307" t="s">
        <v>246</v>
      </c>
      <c r="C29" s="308"/>
      <c r="D29" s="113">
        <v>2.2461689175005248</v>
      </c>
      <c r="E29" s="115">
        <v>321</v>
      </c>
      <c r="F29" s="114">
        <v>312</v>
      </c>
      <c r="G29" s="114">
        <v>400</v>
      </c>
      <c r="H29" s="114">
        <v>285</v>
      </c>
      <c r="I29" s="140">
        <v>285</v>
      </c>
      <c r="J29" s="115">
        <v>36</v>
      </c>
      <c r="K29" s="116">
        <v>12.631578947368421</v>
      </c>
    </row>
    <row r="30" spans="1:11" ht="14.1" customHeight="1" x14ac:dyDescent="0.2">
      <c r="A30" s="306" t="s">
        <v>247</v>
      </c>
      <c r="B30" s="307" t="s">
        <v>248</v>
      </c>
      <c r="C30" s="308"/>
      <c r="D30" s="113">
        <v>0.48282135609824367</v>
      </c>
      <c r="E30" s="115">
        <v>69</v>
      </c>
      <c r="F30" s="114">
        <v>68</v>
      </c>
      <c r="G30" s="114">
        <v>91</v>
      </c>
      <c r="H30" s="114" t="s">
        <v>513</v>
      </c>
      <c r="I30" s="140" t="s">
        <v>513</v>
      </c>
      <c r="J30" s="115" t="s">
        <v>513</v>
      </c>
      <c r="K30" s="116" t="s">
        <v>513</v>
      </c>
    </row>
    <row r="31" spans="1:11" ht="14.1" customHeight="1" x14ac:dyDescent="0.2">
      <c r="A31" s="306" t="s">
        <v>249</v>
      </c>
      <c r="B31" s="307" t="s">
        <v>250</v>
      </c>
      <c r="C31" s="308"/>
      <c r="D31" s="113">
        <v>1.7633475614022811</v>
      </c>
      <c r="E31" s="115">
        <v>252</v>
      </c>
      <c r="F31" s="114">
        <v>241</v>
      </c>
      <c r="G31" s="114">
        <v>306</v>
      </c>
      <c r="H31" s="114">
        <v>224</v>
      </c>
      <c r="I31" s="140">
        <v>214</v>
      </c>
      <c r="J31" s="115">
        <v>38</v>
      </c>
      <c r="K31" s="116">
        <v>17.757009345794394</v>
      </c>
    </row>
    <row r="32" spans="1:11" ht="14.1" customHeight="1" x14ac:dyDescent="0.2">
      <c r="A32" s="306">
        <v>31</v>
      </c>
      <c r="B32" s="307" t="s">
        <v>251</v>
      </c>
      <c r="C32" s="308"/>
      <c r="D32" s="113">
        <v>0.61577216429920933</v>
      </c>
      <c r="E32" s="115">
        <v>88</v>
      </c>
      <c r="F32" s="114">
        <v>58</v>
      </c>
      <c r="G32" s="114">
        <v>73</v>
      </c>
      <c r="H32" s="114">
        <v>61</v>
      </c>
      <c r="I32" s="140">
        <v>79</v>
      </c>
      <c r="J32" s="115">
        <v>9</v>
      </c>
      <c r="K32" s="116">
        <v>11.39240506329114</v>
      </c>
    </row>
    <row r="33" spans="1:11" ht="14.1" customHeight="1" x14ac:dyDescent="0.2">
      <c r="A33" s="306">
        <v>32</v>
      </c>
      <c r="B33" s="307" t="s">
        <v>252</v>
      </c>
      <c r="C33" s="308"/>
      <c r="D33" s="113">
        <v>1.3505003148834931</v>
      </c>
      <c r="E33" s="115">
        <v>193</v>
      </c>
      <c r="F33" s="114">
        <v>165</v>
      </c>
      <c r="G33" s="114">
        <v>187</v>
      </c>
      <c r="H33" s="114">
        <v>213</v>
      </c>
      <c r="I33" s="140">
        <v>169</v>
      </c>
      <c r="J33" s="115">
        <v>24</v>
      </c>
      <c r="K33" s="116">
        <v>14.201183431952662</v>
      </c>
    </row>
    <row r="34" spans="1:11" ht="14.1" customHeight="1" x14ac:dyDescent="0.2">
      <c r="A34" s="306">
        <v>33</v>
      </c>
      <c r="B34" s="307" t="s">
        <v>253</v>
      </c>
      <c r="C34" s="308"/>
      <c r="D34" s="113">
        <v>1.4624588902106221</v>
      </c>
      <c r="E34" s="115">
        <v>209</v>
      </c>
      <c r="F34" s="114">
        <v>298</v>
      </c>
      <c r="G34" s="114">
        <v>227</v>
      </c>
      <c r="H34" s="114">
        <v>142</v>
      </c>
      <c r="I34" s="140">
        <v>235</v>
      </c>
      <c r="J34" s="115">
        <v>-26</v>
      </c>
      <c r="K34" s="116">
        <v>-11.063829787234043</v>
      </c>
    </row>
    <row r="35" spans="1:11" ht="14.1" customHeight="1" x14ac:dyDescent="0.2">
      <c r="A35" s="306">
        <v>34</v>
      </c>
      <c r="B35" s="307" t="s">
        <v>254</v>
      </c>
      <c r="C35" s="308"/>
      <c r="D35" s="113">
        <v>1.1335805751871808</v>
      </c>
      <c r="E35" s="115">
        <v>162</v>
      </c>
      <c r="F35" s="114">
        <v>132</v>
      </c>
      <c r="G35" s="114">
        <v>166</v>
      </c>
      <c r="H35" s="114">
        <v>131</v>
      </c>
      <c r="I35" s="140">
        <v>164</v>
      </c>
      <c r="J35" s="115">
        <v>-2</v>
      </c>
      <c r="K35" s="116">
        <v>-1.2195121951219512</v>
      </c>
    </row>
    <row r="36" spans="1:11" ht="14.1" customHeight="1" x14ac:dyDescent="0.2">
      <c r="A36" s="306">
        <v>41</v>
      </c>
      <c r="B36" s="307" t="s">
        <v>255</v>
      </c>
      <c r="C36" s="308"/>
      <c r="D36" s="113">
        <v>0.40584983556084248</v>
      </c>
      <c r="E36" s="115">
        <v>58</v>
      </c>
      <c r="F36" s="114">
        <v>34</v>
      </c>
      <c r="G36" s="114">
        <v>63</v>
      </c>
      <c r="H36" s="114">
        <v>54</v>
      </c>
      <c r="I36" s="140">
        <v>56</v>
      </c>
      <c r="J36" s="115">
        <v>2</v>
      </c>
      <c r="K36" s="116">
        <v>3.5714285714285716</v>
      </c>
    </row>
    <row r="37" spans="1:11" ht="14.1" customHeight="1" x14ac:dyDescent="0.2">
      <c r="A37" s="306">
        <v>42</v>
      </c>
      <c r="B37" s="307" t="s">
        <v>256</v>
      </c>
      <c r="C37" s="308"/>
      <c r="D37" s="113">
        <v>9.0966342453292284E-2</v>
      </c>
      <c r="E37" s="115">
        <v>13</v>
      </c>
      <c r="F37" s="114">
        <v>3</v>
      </c>
      <c r="G37" s="114">
        <v>19</v>
      </c>
      <c r="H37" s="114" t="s">
        <v>513</v>
      </c>
      <c r="I37" s="140" t="s">
        <v>513</v>
      </c>
      <c r="J37" s="115" t="s">
        <v>513</v>
      </c>
      <c r="K37" s="116" t="s">
        <v>513</v>
      </c>
    </row>
    <row r="38" spans="1:11" ht="14.1" customHeight="1" x14ac:dyDescent="0.2">
      <c r="A38" s="306">
        <v>43</v>
      </c>
      <c r="B38" s="307" t="s">
        <v>257</v>
      </c>
      <c r="C38" s="308"/>
      <c r="D38" s="113">
        <v>1.7843397942761179</v>
      </c>
      <c r="E38" s="115">
        <v>255</v>
      </c>
      <c r="F38" s="114">
        <v>164</v>
      </c>
      <c r="G38" s="114">
        <v>279</v>
      </c>
      <c r="H38" s="114">
        <v>184</v>
      </c>
      <c r="I38" s="140">
        <v>208</v>
      </c>
      <c r="J38" s="115">
        <v>47</v>
      </c>
      <c r="K38" s="116">
        <v>22.596153846153847</v>
      </c>
    </row>
    <row r="39" spans="1:11" ht="14.1" customHeight="1" x14ac:dyDescent="0.2">
      <c r="A39" s="306">
        <v>51</v>
      </c>
      <c r="B39" s="307" t="s">
        <v>258</v>
      </c>
      <c r="C39" s="308"/>
      <c r="D39" s="113">
        <v>13.532992792666713</v>
      </c>
      <c r="E39" s="115">
        <v>1934</v>
      </c>
      <c r="F39" s="114">
        <v>2170</v>
      </c>
      <c r="G39" s="114">
        <v>2255</v>
      </c>
      <c r="H39" s="114">
        <v>1906</v>
      </c>
      <c r="I39" s="140">
        <v>2148</v>
      </c>
      <c r="J39" s="115">
        <v>-214</v>
      </c>
      <c r="K39" s="116">
        <v>-9.9627560521415273</v>
      </c>
    </row>
    <row r="40" spans="1:11" ht="14.1" customHeight="1" x14ac:dyDescent="0.2">
      <c r="A40" s="306" t="s">
        <v>259</v>
      </c>
      <c r="B40" s="307" t="s">
        <v>260</v>
      </c>
      <c r="C40" s="308"/>
      <c r="D40" s="113">
        <v>13.106150724232034</v>
      </c>
      <c r="E40" s="115">
        <v>1873</v>
      </c>
      <c r="F40" s="114">
        <v>2134</v>
      </c>
      <c r="G40" s="114">
        <v>2186</v>
      </c>
      <c r="H40" s="114">
        <v>1863</v>
      </c>
      <c r="I40" s="140">
        <v>2086</v>
      </c>
      <c r="J40" s="115">
        <v>-213</v>
      </c>
      <c r="K40" s="116">
        <v>-10.210930009587727</v>
      </c>
    </row>
    <row r="41" spans="1:11" ht="14.1" customHeight="1" x14ac:dyDescent="0.2">
      <c r="A41" s="306"/>
      <c r="B41" s="307" t="s">
        <v>261</v>
      </c>
      <c r="C41" s="308"/>
      <c r="D41" s="113">
        <v>12.406409628437478</v>
      </c>
      <c r="E41" s="115">
        <v>1773</v>
      </c>
      <c r="F41" s="114">
        <v>2031</v>
      </c>
      <c r="G41" s="114">
        <v>1963</v>
      </c>
      <c r="H41" s="114">
        <v>1777</v>
      </c>
      <c r="I41" s="140">
        <v>1946</v>
      </c>
      <c r="J41" s="115">
        <v>-173</v>
      </c>
      <c r="K41" s="116">
        <v>-8.8900308324768762</v>
      </c>
    </row>
    <row r="42" spans="1:11" ht="14.1" customHeight="1" x14ac:dyDescent="0.2">
      <c r="A42" s="306">
        <v>52</v>
      </c>
      <c r="B42" s="307" t="s">
        <v>262</v>
      </c>
      <c r="C42" s="308"/>
      <c r="D42" s="113">
        <v>4.3104051500944651</v>
      </c>
      <c r="E42" s="115">
        <v>616</v>
      </c>
      <c r="F42" s="114">
        <v>565</v>
      </c>
      <c r="G42" s="114">
        <v>566</v>
      </c>
      <c r="H42" s="114">
        <v>523</v>
      </c>
      <c r="I42" s="140">
        <v>569</v>
      </c>
      <c r="J42" s="115">
        <v>47</v>
      </c>
      <c r="K42" s="116">
        <v>8.2601054481546576</v>
      </c>
    </row>
    <row r="43" spans="1:11" ht="14.1" customHeight="1" x14ac:dyDescent="0.2">
      <c r="A43" s="306" t="s">
        <v>263</v>
      </c>
      <c r="B43" s="307" t="s">
        <v>264</v>
      </c>
      <c r="C43" s="308"/>
      <c r="D43" s="113">
        <v>3.4917080680148347</v>
      </c>
      <c r="E43" s="115">
        <v>499</v>
      </c>
      <c r="F43" s="114">
        <v>458</v>
      </c>
      <c r="G43" s="114">
        <v>467</v>
      </c>
      <c r="H43" s="114">
        <v>428</v>
      </c>
      <c r="I43" s="140">
        <v>464</v>
      </c>
      <c r="J43" s="115">
        <v>35</v>
      </c>
      <c r="K43" s="116">
        <v>7.5431034482758621</v>
      </c>
    </row>
    <row r="44" spans="1:11" ht="14.1" customHeight="1" x14ac:dyDescent="0.2">
      <c r="A44" s="306">
        <v>53</v>
      </c>
      <c r="B44" s="307" t="s">
        <v>265</v>
      </c>
      <c r="C44" s="308"/>
      <c r="D44" s="113">
        <v>1.1265831642292352</v>
      </c>
      <c r="E44" s="115">
        <v>161</v>
      </c>
      <c r="F44" s="114">
        <v>135</v>
      </c>
      <c r="G44" s="114">
        <v>147</v>
      </c>
      <c r="H44" s="114">
        <v>113</v>
      </c>
      <c r="I44" s="140">
        <v>144</v>
      </c>
      <c r="J44" s="115">
        <v>17</v>
      </c>
      <c r="K44" s="116">
        <v>11.805555555555555</v>
      </c>
    </row>
    <row r="45" spans="1:11" ht="14.1" customHeight="1" x14ac:dyDescent="0.2">
      <c r="A45" s="306" t="s">
        <v>266</v>
      </c>
      <c r="B45" s="307" t="s">
        <v>267</v>
      </c>
      <c r="C45" s="308"/>
      <c r="D45" s="113">
        <v>1.0845986984815619</v>
      </c>
      <c r="E45" s="115">
        <v>155</v>
      </c>
      <c r="F45" s="114">
        <v>131</v>
      </c>
      <c r="G45" s="114">
        <v>136</v>
      </c>
      <c r="H45" s="114">
        <v>109</v>
      </c>
      <c r="I45" s="140">
        <v>141</v>
      </c>
      <c r="J45" s="115">
        <v>14</v>
      </c>
      <c r="K45" s="116">
        <v>9.9290780141843964</v>
      </c>
    </row>
    <row r="46" spans="1:11" ht="14.1" customHeight="1" x14ac:dyDescent="0.2">
      <c r="A46" s="306">
        <v>54</v>
      </c>
      <c r="B46" s="307" t="s">
        <v>268</v>
      </c>
      <c r="C46" s="308"/>
      <c r="D46" s="113">
        <v>3.4847106570568891</v>
      </c>
      <c r="E46" s="115">
        <v>498</v>
      </c>
      <c r="F46" s="114">
        <v>409</v>
      </c>
      <c r="G46" s="114">
        <v>425</v>
      </c>
      <c r="H46" s="114">
        <v>405</v>
      </c>
      <c r="I46" s="140">
        <v>542</v>
      </c>
      <c r="J46" s="115">
        <v>-44</v>
      </c>
      <c r="K46" s="116">
        <v>-8.1180811808118083</v>
      </c>
    </row>
    <row r="47" spans="1:11" ht="14.1" customHeight="1" x14ac:dyDescent="0.2">
      <c r="A47" s="306">
        <v>61</v>
      </c>
      <c r="B47" s="307" t="s">
        <v>269</v>
      </c>
      <c r="C47" s="308"/>
      <c r="D47" s="113">
        <v>3.1628297529913931</v>
      </c>
      <c r="E47" s="115">
        <v>452</v>
      </c>
      <c r="F47" s="114">
        <v>284</v>
      </c>
      <c r="G47" s="114">
        <v>404</v>
      </c>
      <c r="H47" s="114">
        <v>285</v>
      </c>
      <c r="I47" s="140">
        <v>394</v>
      </c>
      <c r="J47" s="115">
        <v>58</v>
      </c>
      <c r="K47" s="116">
        <v>14.720812182741117</v>
      </c>
    </row>
    <row r="48" spans="1:11" ht="14.1" customHeight="1" x14ac:dyDescent="0.2">
      <c r="A48" s="306">
        <v>62</v>
      </c>
      <c r="B48" s="307" t="s">
        <v>270</v>
      </c>
      <c r="C48" s="308"/>
      <c r="D48" s="113">
        <v>7.6061857112868241</v>
      </c>
      <c r="E48" s="115">
        <v>1087</v>
      </c>
      <c r="F48" s="114">
        <v>880</v>
      </c>
      <c r="G48" s="114">
        <v>1065</v>
      </c>
      <c r="H48" s="114">
        <v>777</v>
      </c>
      <c r="I48" s="140">
        <v>961</v>
      </c>
      <c r="J48" s="115">
        <v>126</v>
      </c>
      <c r="K48" s="116">
        <v>13.111342351716962</v>
      </c>
    </row>
    <row r="49" spans="1:11" ht="14.1" customHeight="1" x14ac:dyDescent="0.2">
      <c r="A49" s="306">
        <v>63</v>
      </c>
      <c r="B49" s="307" t="s">
        <v>271</v>
      </c>
      <c r="C49" s="308"/>
      <c r="D49" s="113">
        <v>3.3587572598138689</v>
      </c>
      <c r="E49" s="115">
        <v>480</v>
      </c>
      <c r="F49" s="114">
        <v>417</v>
      </c>
      <c r="G49" s="114">
        <v>575</v>
      </c>
      <c r="H49" s="114">
        <v>403</v>
      </c>
      <c r="I49" s="140">
        <v>373</v>
      </c>
      <c r="J49" s="115">
        <v>107</v>
      </c>
      <c r="K49" s="116">
        <v>28.68632707774799</v>
      </c>
    </row>
    <row r="50" spans="1:11" ht="14.1" customHeight="1" x14ac:dyDescent="0.2">
      <c r="A50" s="306" t="s">
        <v>272</v>
      </c>
      <c r="B50" s="307" t="s">
        <v>273</v>
      </c>
      <c r="C50" s="308"/>
      <c r="D50" s="113">
        <v>0.28689384927576794</v>
      </c>
      <c r="E50" s="115">
        <v>41</v>
      </c>
      <c r="F50" s="114">
        <v>41</v>
      </c>
      <c r="G50" s="114">
        <v>77</v>
      </c>
      <c r="H50" s="114">
        <v>48</v>
      </c>
      <c r="I50" s="140">
        <v>48</v>
      </c>
      <c r="J50" s="115">
        <v>-7</v>
      </c>
      <c r="K50" s="116">
        <v>-14.583333333333334</v>
      </c>
    </row>
    <row r="51" spans="1:11" ht="14.1" customHeight="1" x14ac:dyDescent="0.2">
      <c r="A51" s="306" t="s">
        <v>274</v>
      </c>
      <c r="B51" s="307" t="s">
        <v>275</v>
      </c>
      <c r="C51" s="308"/>
      <c r="D51" s="113">
        <v>2.7639773283884961</v>
      </c>
      <c r="E51" s="115">
        <v>395</v>
      </c>
      <c r="F51" s="114">
        <v>350</v>
      </c>
      <c r="G51" s="114">
        <v>405</v>
      </c>
      <c r="H51" s="114">
        <v>333</v>
      </c>
      <c r="I51" s="140">
        <v>289</v>
      </c>
      <c r="J51" s="115">
        <v>106</v>
      </c>
      <c r="K51" s="116">
        <v>36.678200692041521</v>
      </c>
    </row>
    <row r="52" spans="1:11" ht="14.1" customHeight="1" x14ac:dyDescent="0.2">
      <c r="A52" s="306">
        <v>71</v>
      </c>
      <c r="B52" s="307" t="s">
        <v>276</v>
      </c>
      <c r="C52" s="308"/>
      <c r="D52" s="113">
        <v>9.1316213001189563</v>
      </c>
      <c r="E52" s="115">
        <v>1305</v>
      </c>
      <c r="F52" s="114">
        <v>971</v>
      </c>
      <c r="G52" s="114">
        <v>1060</v>
      </c>
      <c r="H52" s="114">
        <v>857</v>
      </c>
      <c r="I52" s="140">
        <v>1169</v>
      </c>
      <c r="J52" s="115">
        <v>136</v>
      </c>
      <c r="K52" s="116">
        <v>11.633875106928999</v>
      </c>
    </row>
    <row r="53" spans="1:11" ht="14.1" customHeight="1" x14ac:dyDescent="0.2">
      <c r="A53" s="306" t="s">
        <v>277</v>
      </c>
      <c r="B53" s="307" t="s">
        <v>278</v>
      </c>
      <c r="C53" s="308"/>
      <c r="D53" s="113">
        <v>3.547687355678399</v>
      </c>
      <c r="E53" s="115">
        <v>507</v>
      </c>
      <c r="F53" s="114">
        <v>364</v>
      </c>
      <c r="G53" s="114">
        <v>371</v>
      </c>
      <c r="H53" s="114">
        <v>332</v>
      </c>
      <c r="I53" s="140">
        <v>434</v>
      </c>
      <c r="J53" s="115">
        <v>73</v>
      </c>
      <c r="K53" s="116">
        <v>16.820276497695854</v>
      </c>
    </row>
    <row r="54" spans="1:11" ht="14.1" customHeight="1" x14ac:dyDescent="0.2">
      <c r="A54" s="306" t="s">
        <v>279</v>
      </c>
      <c r="B54" s="307" t="s">
        <v>280</v>
      </c>
      <c r="C54" s="308"/>
      <c r="D54" s="113">
        <v>4.5903015884122871</v>
      </c>
      <c r="E54" s="115">
        <v>656</v>
      </c>
      <c r="F54" s="114">
        <v>521</v>
      </c>
      <c r="G54" s="114">
        <v>576</v>
      </c>
      <c r="H54" s="114">
        <v>430</v>
      </c>
      <c r="I54" s="140">
        <v>607</v>
      </c>
      <c r="J54" s="115">
        <v>49</v>
      </c>
      <c r="K54" s="116">
        <v>8.0724876441515647</v>
      </c>
    </row>
    <row r="55" spans="1:11" ht="14.1" customHeight="1" x14ac:dyDescent="0.2">
      <c r="A55" s="306">
        <v>72</v>
      </c>
      <c r="B55" s="307" t="s">
        <v>281</v>
      </c>
      <c r="C55" s="308"/>
      <c r="D55" s="113">
        <v>2.3511300818697083</v>
      </c>
      <c r="E55" s="115">
        <v>336</v>
      </c>
      <c r="F55" s="114">
        <v>207</v>
      </c>
      <c r="G55" s="114">
        <v>272</v>
      </c>
      <c r="H55" s="114">
        <v>235</v>
      </c>
      <c r="I55" s="140">
        <v>290</v>
      </c>
      <c r="J55" s="115">
        <v>46</v>
      </c>
      <c r="K55" s="116">
        <v>15.862068965517242</v>
      </c>
    </row>
    <row r="56" spans="1:11" ht="14.1" customHeight="1" x14ac:dyDescent="0.2">
      <c r="A56" s="306" t="s">
        <v>282</v>
      </c>
      <c r="B56" s="307" t="s">
        <v>283</v>
      </c>
      <c r="C56" s="308"/>
      <c r="D56" s="113">
        <v>0.98663494507032401</v>
      </c>
      <c r="E56" s="115">
        <v>141</v>
      </c>
      <c r="F56" s="114">
        <v>84</v>
      </c>
      <c r="G56" s="114">
        <v>104</v>
      </c>
      <c r="H56" s="114">
        <v>86</v>
      </c>
      <c r="I56" s="140">
        <v>121</v>
      </c>
      <c r="J56" s="115">
        <v>20</v>
      </c>
      <c r="K56" s="116">
        <v>16.528925619834709</v>
      </c>
    </row>
    <row r="57" spans="1:11" ht="14.1" customHeight="1" x14ac:dyDescent="0.2">
      <c r="A57" s="306" t="s">
        <v>284</v>
      </c>
      <c r="B57" s="307" t="s">
        <v>285</v>
      </c>
      <c r="C57" s="308"/>
      <c r="D57" s="113">
        <v>1.0006297669862152</v>
      </c>
      <c r="E57" s="115">
        <v>143</v>
      </c>
      <c r="F57" s="114">
        <v>80</v>
      </c>
      <c r="G57" s="114">
        <v>104</v>
      </c>
      <c r="H57" s="114">
        <v>98</v>
      </c>
      <c r="I57" s="140">
        <v>94</v>
      </c>
      <c r="J57" s="115">
        <v>49</v>
      </c>
      <c r="K57" s="116">
        <v>52.127659574468083</v>
      </c>
    </row>
    <row r="58" spans="1:11" ht="14.1" customHeight="1" x14ac:dyDescent="0.2">
      <c r="A58" s="306">
        <v>73</v>
      </c>
      <c r="B58" s="307" t="s">
        <v>286</v>
      </c>
      <c r="C58" s="308"/>
      <c r="D58" s="113">
        <v>2.1202155202575046</v>
      </c>
      <c r="E58" s="115">
        <v>303</v>
      </c>
      <c r="F58" s="114">
        <v>186</v>
      </c>
      <c r="G58" s="114">
        <v>258</v>
      </c>
      <c r="H58" s="114">
        <v>199</v>
      </c>
      <c r="I58" s="140">
        <v>255</v>
      </c>
      <c r="J58" s="115">
        <v>48</v>
      </c>
      <c r="K58" s="116">
        <v>18.823529411764707</v>
      </c>
    </row>
    <row r="59" spans="1:11" ht="14.1" customHeight="1" x14ac:dyDescent="0.2">
      <c r="A59" s="306" t="s">
        <v>287</v>
      </c>
      <c r="B59" s="307" t="s">
        <v>288</v>
      </c>
      <c r="C59" s="308"/>
      <c r="D59" s="113">
        <v>1.273528794346092</v>
      </c>
      <c r="E59" s="115">
        <v>182</v>
      </c>
      <c r="F59" s="114">
        <v>112</v>
      </c>
      <c r="G59" s="114">
        <v>145</v>
      </c>
      <c r="H59" s="114">
        <v>123</v>
      </c>
      <c r="I59" s="140">
        <v>143</v>
      </c>
      <c r="J59" s="115">
        <v>39</v>
      </c>
      <c r="K59" s="116">
        <v>27.272727272727273</v>
      </c>
    </row>
    <row r="60" spans="1:11" ht="14.1" customHeight="1" x14ac:dyDescent="0.2">
      <c r="A60" s="306">
        <v>81</v>
      </c>
      <c r="B60" s="307" t="s">
        <v>289</v>
      </c>
      <c r="C60" s="308"/>
      <c r="D60" s="113">
        <v>8.7677559303057873</v>
      </c>
      <c r="E60" s="115">
        <v>1253</v>
      </c>
      <c r="F60" s="114">
        <v>1202</v>
      </c>
      <c r="G60" s="114">
        <v>1649</v>
      </c>
      <c r="H60" s="114">
        <v>939</v>
      </c>
      <c r="I60" s="140">
        <v>1056</v>
      </c>
      <c r="J60" s="115">
        <v>197</v>
      </c>
      <c r="K60" s="116">
        <v>18.655303030303031</v>
      </c>
    </row>
    <row r="61" spans="1:11" ht="14.1" customHeight="1" x14ac:dyDescent="0.2">
      <c r="A61" s="306" t="s">
        <v>290</v>
      </c>
      <c r="B61" s="307" t="s">
        <v>291</v>
      </c>
      <c r="C61" s="308"/>
      <c r="D61" s="113">
        <v>2.0222517668462667</v>
      </c>
      <c r="E61" s="115">
        <v>289</v>
      </c>
      <c r="F61" s="114">
        <v>185</v>
      </c>
      <c r="G61" s="114">
        <v>261</v>
      </c>
      <c r="H61" s="114">
        <v>223</v>
      </c>
      <c r="I61" s="140">
        <v>235</v>
      </c>
      <c r="J61" s="115">
        <v>54</v>
      </c>
      <c r="K61" s="116">
        <v>22.978723404255319</v>
      </c>
    </row>
    <row r="62" spans="1:11" ht="14.1" customHeight="1" x14ac:dyDescent="0.2">
      <c r="A62" s="306" t="s">
        <v>292</v>
      </c>
      <c r="B62" s="307" t="s">
        <v>293</v>
      </c>
      <c r="C62" s="308"/>
      <c r="D62" s="113">
        <v>3.5756769995101814</v>
      </c>
      <c r="E62" s="115">
        <v>511</v>
      </c>
      <c r="F62" s="114">
        <v>436</v>
      </c>
      <c r="G62" s="114">
        <v>937</v>
      </c>
      <c r="H62" s="114">
        <v>394</v>
      </c>
      <c r="I62" s="140">
        <v>484</v>
      </c>
      <c r="J62" s="115">
        <v>27</v>
      </c>
      <c r="K62" s="116">
        <v>5.5785123966942152</v>
      </c>
    </row>
    <row r="63" spans="1:11" ht="14.1" customHeight="1" x14ac:dyDescent="0.2">
      <c r="A63" s="306"/>
      <c r="B63" s="307" t="s">
        <v>294</v>
      </c>
      <c r="C63" s="308"/>
      <c r="D63" s="113">
        <v>3.2048142187390667</v>
      </c>
      <c r="E63" s="115">
        <v>458</v>
      </c>
      <c r="F63" s="114">
        <v>397</v>
      </c>
      <c r="G63" s="114">
        <v>880</v>
      </c>
      <c r="H63" s="114">
        <v>368</v>
      </c>
      <c r="I63" s="140">
        <v>449</v>
      </c>
      <c r="J63" s="115">
        <v>9</v>
      </c>
      <c r="K63" s="116">
        <v>2.0044543429844097</v>
      </c>
    </row>
    <row r="64" spans="1:11" ht="14.1" customHeight="1" x14ac:dyDescent="0.2">
      <c r="A64" s="306" t="s">
        <v>295</v>
      </c>
      <c r="B64" s="307" t="s">
        <v>296</v>
      </c>
      <c r="C64" s="308"/>
      <c r="D64" s="113">
        <v>2.1831922188790149</v>
      </c>
      <c r="E64" s="115">
        <v>312</v>
      </c>
      <c r="F64" s="114">
        <v>388</v>
      </c>
      <c r="G64" s="114">
        <v>283</v>
      </c>
      <c r="H64" s="114">
        <v>186</v>
      </c>
      <c r="I64" s="140">
        <v>185</v>
      </c>
      <c r="J64" s="115">
        <v>127</v>
      </c>
      <c r="K64" s="116">
        <v>68.648648648648646</v>
      </c>
    </row>
    <row r="65" spans="1:11" ht="14.1" customHeight="1" x14ac:dyDescent="0.2">
      <c r="A65" s="306" t="s">
        <v>297</v>
      </c>
      <c r="B65" s="307" t="s">
        <v>298</v>
      </c>
      <c r="C65" s="308"/>
      <c r="D65" s="113">
        <v>0.37086278077111468</v>
      </c>
      <c r="E65" s="115">
        <v>53</v>
      </c>
      <c r="F65" s="114">
        <v>116</v>
      </c>
      <c r="G65" s="114">
        <v>53</v>
      </c>
      <c r="H65" s="114">
        <v>65</v>
      </c>
      <c r="I65" s="140">
        <v>66</v>
      </c>
      <c r="J65" s="115">
        <v>-13</v>
      </c>
      <c r="K65" s="116">
        <v>-19.696969696969695</v>
      </c>
    </row>
    <row r="66" spans="1:11" ht="14.1" customHeight="1" x14ac:dyDescent="0.2">
      <c r="A66" s="306">
        <v>82</v>
      </c>
      <c r="B66" s="307" t="s">
        <v>299</v>
      </c>
      <c r="C66" s="308"/>
      <c r="D66" s="113">
        <v>3.8975579035756769</v>
      </c>
      <c r="E66" s="115">
        <v>557</v>
      </c>
      <c r="F66" s="114">
        <v>523</v>
      </c>
      <c r="G66" s="114">
        <v>395</v>
      </c>
      <c r="H66" s="114">
        <v>375</v>
      </c>
      <c r="I66" s="140">
        <v>364</v>
      </c>
      <c r="J66" s="115">
        <v>193</v>
      </c>
      <c r="K66" s="116">
        <v>53.021978021978022</v>
      </c>
    </row>
    <row r="67" spans="1:11" ht="14.1" customHeight="1" x14ac:dyDescent="0.2">
      <c r="A67" s="306" t="s">
        <v>300</v>
      </c>
      <c r="B67" s="307" t="s">
        <v>301</v>
      </c>
      <c r="C67" s="308"/>
      <c r="D67" s="113">
        <v>2.9389126023371355</v>
      </c>
      <c r="E67" s="115">
        <v>420</v>
      </c>
      <c r="F67" s="114">
        <v>422</v>
      </c>
      <c r="G67" s="114">
        <v>251</v>
      </c>
      <c r="H67" s="114">
        <v>262</v>
      </c>
      <c r="I67" s="140">
        <v>222</v>
      </c>
      <c r="J67" s="115">
        <v>198</v>
      </c>
      <c r="K67" s="116">
        <v>89.189189189189193</v>
      </c>
    </row>
    <row r="68" spans="1:11" ht="14.1" customHeight="1" x14ac:dyDescent="0.2">
      <c r="A68" s="306" t="s">
        <v>302</v>
      </c>
      <c r="B68" s="307" t="s">
        <v>303</v>
      </c>
      <c r="C68" s="308"/>
      <c r="D68" s="113">
        <v>0.65775663004688267</v>
      </c>
      <c r="E68" s="115">
        <v>94</v>
      </c>
      <c r="F68" s="114">
        <v>75</v>
      </c>
      <c r="G68" s="114">
        <v>84</v>
      </c>
      <c r="H68" s="114">
        <v>73</v>
      </c>
      <c r="I68" s="140">
        <v>86</v>
      </c>
      <c r="J68" s="115">
        <v>8</v>
      </c>
      <c r="K68" s="116">
        <v>9.3023255813953494</v>
      </c>
    </row>
    <row r="69" spans="1:11" ht="14.1" customHeight="1" x14ac:dyDescent="0.2">
      <c r="A69" s="306">
        <v>83</v>
      </c>
      <c r="B69" s="307" t="s">
        <v>304</v>
      </c>
      <c r="C69" s="308"/>
      <c r="D69" s="113">
        <v>3.9255475474074593</v>
      </c>
      <c r="E69" s="115">
        <v>561</v>
      </c>
      <c r="F69" s="114">
        <v>468</v>
      </c>
      <c r="G69" s="114">
        <v>967</v>
      </c>
      <c r="H69" s="114">
        <v>474</v>
      </c>
      <c r="I69" s="140">
        <v>563</v>
      </c>
      <c r="J69" s="115">
        <v>-2</v>
      </c>
      <c r="K69" s="116">
        <v>-0.35523978685612789</v>
      </c>
    </row>
    <row r="70" spans="1:11" ht="14.1" customHeight="1" x14ac:dyDescent="0.2">
      <c r="A70" s="306" t="s">
        <v>305</v>
      </c>
      <c r="B70" s="307" t="s">
        <v>306</v>
      </c>
      <c r="C70" s="308"/>
      <c r="D70" s="113">
        <v>3.3097753831082501</v>
      </c>
      <c r="E70" s="115">
        <v>473</v>
      </c>
      <c r="F70" s="114">
        <v>395</v>
      </c>
      <c r="G70" s="114">
        <v>882</v>
      </c>
      <c r="H70" s="114">
        <v>391</v>
      </c>
      <c r="I70" s="140">
        <v>448</v>
      </c>
      <c r="J70" s="115">
        <v>25</v>
      </c>
      <c r="K70" s="116">
        <v>5.5803571428571432</v>
      </c>
    </row>
    <row r="71" spans="1:11" ht="14.1" customHeight="1" x14ac:dyDescent="0.2">
      <c r="A71" s="306"/>
      <c r="B71" s="307" t="s">
        <v>307</v>
      </c>
      <c r="C71" s="308"/>
      <c r="D71" s="113">
        <v>1.3574977258414387</v>
      </c>
      <c r="E71" s="115">
        <v>194</v>
      </c>
      <c r="F71" s="114">
        <v>181</v>
      </c>
      <c r="G71" s="114">
        <v>449</v>
      </c>
      <c r="H71" s="114">
        <v>152</v>
      </c>
      <c r="I71" s="140">
        <v>194</v>
      </c>
      <c r="J71" s="115">
        <v>0</v>
      </c>
      <c r="K71" s="116">
        <v>0</v>
      </c>
    </row>
    <row r="72" spans="1:11" ht="14.1" customHeight="1" x14ac:dyDescent="0.2">
      <c r="A72" s="306">
        <v>84</v>
      </c>
      <c r="B72" s="307" t="s">
        <v>308</v>
      </c>
      <c r="C72" s="308"/>
      <c r="D72" s="113">
        <v>3.407739136519488</v>
      </c>
      <c r="E72" s="115">
        <v>487</v>
      </c>
      <c r="F72" s="114">
        <v>452</v>
      </c>
      <c r="G72" s="114">
        <v>566</v>
      </c>
      <c r="H72" s="114">
        <v>436</v>
      </c>
      <c r="I72" s="140">
        <v>511</v>
      </c>
      <c r="J72" s="115">
        <v>-24</v>
      </c>
      <c r="K72" s="116">
        <v>-4.6966731898238745</v>
      </c>
    </row>
    <row r="73" spans="1:11" ht="14.1" customHeight="1" x14ac:dyDescent="0.2">
      <c r="A73" s="306" t="s">
        <v>309</v>
      </c>
      <c r="B73" s="307" t="s">
        <v>310</v>
      </c>
      <c r="C73" s="308"/>
      <c r="D73" s="113">
        <v>0.57378769855153589</v>
      </c>
      <c r="E73" s="115">
        <v>82</v>
      </c>
      <c r="F73" s="114">
        <v>96</v>
      </c>
      <c r="G73" s="114">
        <v>157</v>
      </c>
      <c r="H73" s="114">
        <v>114</v>
      </c>
      <c r="I73" s="140">
        <v>61</v>
      </c>
      <c r="J73" s="115">
        <v>21</v>
      </c>
      <c r="K73" s="116">
        <v>34.42622950819672</v>
      </c>
    </row>
    <row r="74" spans="1:11" ht="14.1" customHeight="1" x14ac:dyDescent="0.2">
      <c r="A74" s="306" t="s">
        <v>311</v>
      </c>
      <c r="B74" s="307" t="s">
        <v>312</v>
      </c>
      <c r="C74" s="308"/>
      <c r="D74" s="113">
        <v>0.18193268490658457</v>
      </c>
      <c r="E74" s="115">
        <v>26</v>
      </c>
      <c r="F74" s="114">
        <v>22</v>
      </c>
      <c r="G74" s="114">
        <v>37</v>
      </c>
      <c r="H74" s="114">
        <v>23</v>
      </c>
      <c r="I74" s="140">
        <v>21</v>
      </c>
      <c r="J74" s="115">
        <v>5</v>
      </c>
      <c r="K74" s="116">
        <v>23.80952380952381</v>
      </c>
    </row>
    <row r="75" spans="1:11" ht="14.1" customHeight="1" x14ac:dyDescent="0.2">
      <c r="A75" s="306" t="s">
        <v>313</v>
      </c>
      <c r="B75" s="307" t="s">
        <v>314</v>
      </c>
      <c r="C75" s="308"/>
      <c r="D75" s="113">
        <v>2.1831922188790149</v>
      </c>
      <c r="E75" s="115">
        <v>312</v>
      </c>
      <c r="F75" s="114">
        <v>289</v>
      </c>
      <c r="G75" s="114">
        <v>316</v>
      </c>
      <c r="H75" s="114">
        <v>255</v>
      </c>
      <c r="I75" s="140">
        <v>367</v>
      </c>
      <c r="J75" s="115">
        <v>-55</v>
      </c>
      <c r="K75" s="116">
        <v>-14.986376021798366</v>
      </c>
    </row>
    <row r="76" spans="1:11" ht="14.1" customHeight="1" x14ac:dyDescent="0.2">
      <c r="A76" s="306">
        <v>91</v>
      </c>
      <c r="B76" s="307" t="s">
        <v>315</v>
      </c>
      <c r="C76" s="308"/>
      <c r="D76" s="113">
        <v>0.81169967112168495</v>
      </c>
      <c r="E76" s="115">
        <v>116</v>
      </c>
      <c r="F76" s="114">
        <v>108</v>
      </c>
      <c r="G76" s="114">
        <v>139</v>
      </c>
      <c r="H76" s="114">
        <v>53</v>
      </c>
      <c r="I76" s="140">
        <v>99</v>
      </c>
      <c r="J76" s="115">
        <v>17</v>
      </c>
      <c r="K76" s="116">
        <v>17.171717171717173</v>
      </c>
    </row>
    <row r="77" spans="1:11" ht="14.1" customHeight="1" x14ac:dyDescent="0.2">
      <c r="A77" s="306">
        <v>92</v>
      </c>
      <c r="B77" s="307" t="s">
        <v>316</v>
      </c>
      <c r="C77" s="308"/>
      <c r="D77" s="113">
        <v>2.7709747393464417</v>
      </c>
      <c r="E77" s="115">
        <v>396</v>
      </c>
      <c r="F77" s="114">
        <v>242</v>
      </c>
      <c r="G77" s="114">
        <v>281</v>
      </c>
      <c r="H77" s="114">
        <v>216</v>
      </c>
      <c r="I77" s="140">
        <v>450</v>
      </c>
      <c r="J77" s="115">
        <v>-54</v>
      </c>
      <c r="K77" s="116">
        <v>-12</v>
      </c>
    </row>
    <row r="78" spans="1:11" ht="14.1" customHeight="1" x14ac:dyDescent="0.2">
      <c r="A78" s="306">
        <v>93</v>
      </c>
      <c r="B78" s="307" t="s">
        <v>317</v>
      </c>
      <c r="C78" s="308"/>
      <c r="D78" s="113">
        <v>0.14694563011685677</v>
      </c>
      <c r="E78" s="115">
        <v>21</v>
      </c>
      <c r="F78" s="114">
        <v>14</v>
      </c>
      <c r="G78" s="114" t="s">
        <v>513</v>
      </c>
      <c r="H78" s="114">
        <v>26</v>
      </c>
      <c r="I78" s="140">
        <v>19</v>
      </c>
      <c r="J78" s="115">
        <v>2</v>
      </c>
      <c r="K78" s="116">
        <v>10.526315789473685</v>
      </c>
    </row>
    <row r="79" spans="1:11" ht="14.1" customHeight="1" x14ac:dyDescent="0.2">
      <c r="A79" s="306">
        <v>94</v>
      </c>
      <c r="B79" s="307" t="s">
        <v>318</v>
      </c>
      <c r="C79" s="308"/>
      <c r="D79" s="113">
        <v>0.90966342453292282</v>
      </c>
      <c r="E79" s="115">
        <v>130</v>
      </c>
      <c r="F79" s="114">
        <v>116</v>
      </c>
      <c r="G79" s="114">
        <v>142</v>
      </c>
      <c r="H79" s="114">
        <v>111</v>
      </c>
      <c r="I79" s="140">
        <v>104</v>
      </c>
      <c r="J79" s="115">
        <v>26</v>
      </c>
      <c r="K79" s="116">
        <v>25</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0.23791197257014904</v>
      </c>
      <c r="E81" s="143">
        <v>34</v>
      </c>
      <c r="F81" s="144">
        <v>28</v>
      </c>
      <c r="G81" s="144">
        <v>69</v>
      </c>
      <c r="H81" s="144">
        <v>45</v>
      </c>
      <c r="I81" s="145">
        <v>38</v>
      </c>
      <c r="J81" s="143">
        <v>-4</v>
      </c>
      <c r="K81" s="146">
        <v>-10.526315789473685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129434</v>
      </c>
      <c r="C10" s="114">
        <v>68544</v>
      </c>
      <c r="D10" s="114">
        <v>60890</v>
      </c>
      <c r="E10" s="114">
        <v>94318</v>
      </c>
      <c r="F10" s="114">
        <v>32151</v>
      </c>
      <c r="G10" s="114">
        <v>14028</v>
      </c>
      <c r="H10" s="114">
        <v>34240</v>
      </c>
      <c r="I10" s="115">
        <v>31171</v>
      </c>
      <c r="J10" s="114">
        <v>21738</v>
      </c>
      <c r="K10" s="114">
        <v>9433</v>
      </c>
      <c r="L10" s="423">
        <v>9270</v>
      </c>
      <c r="M10" s="424">
        <v>10254</v>
      </c>
    </row>
    <row r="11" spans="1:13" ht="11.1" customHeight="1" x14ac:dyDescent="0.2">
      <c r="A11" s="422" t="s">
        <v>387</v>
      </c>
      <c r="B11" s="115">
        <v>130708</v>
      </c>
      <c r="C11" s="114">
        <v>69613</v>
      </c>
      <c r="D11" s="114">
        <v>61095</v>
      </c>
      <c r="E11" s="114">
        <v>95165</v>
      </c>
      <c r="F11" s="114">
        <v>32575</v>
      </c>
      <c r="G11" s="114">
        <v>13798</v>
      </c>
      <c r="H11" s="114">
        <v>34930</v>
      </c>
      <c r="I11" s="115">
        <v>31869</v>
      </c>
      <c r="J11" s="114">
        <v>22290</v>
      </c>
      <c r="K11" s="114">
        <v>9579</v>
      </c>
      <c r="L11" s="423">
        <v>9262</v>
      </c>
      <c r="M11" s="424">
        <v>8151</v>
      </c>
    </row>
    <row r="12" spans="1:13" ht="11.1" customHeight="1" x14ac:dyDescent="0.2">
      <c r="A12" s="422" t="s">
        <v>388</v>
      </c>
      <c r="B12" s="115">
        <v>133350</v>
      </c>
      <c r="C12" s="114">
        <v>71167</v>
      </c>
      <c r="D12" s="114">
        <v>62183</v>
      </c>
      <c r="E12" s="114">
        <v>97379</v>
      </c>
      <c r="F12" s="114">
        <v>32920</v>
      </c>
      <c r="G12" s="114">
        <v>15389</v>
      </c>
      <c r="H12" s="114">
        <v>35582</v>
      </c>
      <c r="I12" s="115">
        <v>31870</v>
      </c>
      <c r="J12" s="114">
        <v>21966</v>
      </c>
      <c r="K12" s="114">
        <v>9904</v>
      </c>
      <c r="L12" s="423">
        <v>13397</v>
      </c>
      <c r="M12" s="424">
        <v>11274</v>
      </c>
    </row>
    <row r="13" spans="1:13" s="110" customFormat="1" ht="11.1" customHeight="1" x14ac:dyDescent="0.2">
      <c r="A13" s="422" t="s">
        <v>389</v>
      </c>
      <c r="B13" s="115">
        <v>132797</v>
      </c>
      <c r="C13" s="114">
        <v>70579</v>
      </c>
      <c r="D13" s="114">
        <v>62218</v>
      </c>
      <c r="E13" s="114">
        <v>96404</v>
      </c>
      <c r="F13" s="114">
        <v>33322</v>
      </c>
      <c r="G13" s="114">
        <v>14924</v>
      </c>
      <c r="H13" s="114">
        <v>35855</v>
      </c>
      <c r="I13" s="115">
        <v>32925</v>
      </c>
      <c r="J13" s="114">
        <v>22832</v>
      </c>
      <c r="K13" s="114">
        <v>10093</v>
      </c>
      <c r="L13" s="423">
        <v>8367</v>
      </c>
      <c r="M13" s="424">
        <v>9044</v>
      </c>
    </row>
    <row r="14" spans="1:13" ht="15" customHeight="1" x14ac:dyDescent="0.2">
      <c r="A14" s="422" t="s">
        <v>390</v>
      </c>
      <c r="B14" s="115">
        <v>133717</v>
      </c>
      <c r="C14" s="114">
        <v>71097</v>
      </c>
      <c r="D14" s="114">
        <v>62620</v>
      </c>
      <c r="E14" s="114">
        <v>94410</v>
      </c>
      <c r="F14" s="114">
        <v>36564</v>
      </c>
      <c r="G14" s="114">
        <v>14492</v>
      </c>
      <c r="H14" s="114">
        <v>36714</v>
      </c>
      <c r="I14" s="115">
        <v>32523</v>
      </c>
      <c r="J14" s="114">
        <v>22469</v>
      </c>
      <c r="K14" s="114">
        <v>10054</v>
      </c>
      <c r="L14" s="423">
        <v>10394</v>
      </c>
      <c r="M14" s="424">
        <v>10119</v>
      </c>
    </row>
    <row r="15" spans="1:13" ht="11.1" customHeight="1" x14ac:dyDescent="0.2">
      <c r="A15" s="422" t="s">
        <v>387</v>
      </c>
      <c r="B15" s="115">
        <v>135099</v>
      </c>
      <c r="C15" s="114">
        <v>72275</v>
      </c>
      <c r="D15" s="114">
        <v>62824</v>
      </c>
      <c r="E15" s="114">
        <v>95184</v>
      </c>
      <c r="F15" s="114">
        <v>37219</v>
      </c>
      <c r="G15" s="114">
        <v>14237</v>
      </c>
      <c r="H15" s="114">
        <v>37384</v>
      </c>
      <c r="I15" s="115">
        <v>32927</v>
      </c>
      <c r="J15" s="114">
        <v>22749</v>
      </c>
      <c r="K15" s="114">
        <v>10178</v>
      </c>
      <c r="L15" s="423">
        <v>9755</v>
      </c>
      <c r="M15" s="424">
        <v>8568</v>
      </c>
    </row>
    <row r="16" spans="1:13" ht="11.1" customHeight="1" x14ac:dyDescent="0.2">
      <c r="A16" s="422" t="s">
        <v>388</v>
      </c>
      <c r="B16" s="115">
        <v>137121</v>
      </c>
      <c r="C16" s="114">
        <v>73542</v>
      </c>
      <c r="D16" s="114">
        <v>63579</v>
      </c>
      <c r="E16" s="114">
        <v>97610</v>
      </c>
      <c r="F16" s="114">
        <v>37459</v>
      </c>
      <c r="G16" s="114">
        <v>15802</v>
      </c>
      <c r="H16" s="114">
        <v>37927</v>
      </c>
      <c r="I16" s="115">
        <v>32560</v>
      </c>
      <c r="J16" s="114">
        <v>22096</v>
      </c>
      <c r="K16" s="114">
        <v>10464</v>
      </c>
      <c r="L16" s="423">
        <v>14464</v>
      </c>
      <c r="M16" s="424">
        <v>12146</v>
      </c>
    </row>
    <row r="17" spans="1:13" s="110" customFormat="1" ht="11.1" customHeight="1" x14ac:dyDescent="0.2">
      <c r="A17" s="422" t="s">
        <v>389</v>
      </c>
      <c r="B17" s="115">
        <v>136382</v>
      </c>
      <c r="C17" s="114">
        <v>72683</v>
      </c>
      <c r="D17" s="114">
        <v>63699</v>
      </c>
      <c r="E17" s="114">
        <v>98357</v>
      </c>
      <c r="F17" s="114">
        <v>37853</v>
      </c>
      <c r="G17" s="114">
        <v>15238</v>
      </c>
      <c r="H17" s="114">
        <v>38243</v>
      </c>
      <c r="I17" s="115">
        <v>32928</v>
      </c>
      <c r="J17" s="114">
        <v>22522</v>
      </c>
      <c r="K17" s="114">
        <v>10406</v>
      </c>
      <c r="L17" s="423">
        <v>8761</v>
      </c>
      <c r="M17" s="424">
        <v>9633</v>
      </c>
    </row>
    <row r="18" spans="1:13" ht="15" customHeight="1" x14ac:dyDescent="0.2">
      <c r="A18" s="422" t="s">
        <v>391</v>
      </c>
      <c r="B18" s="115">
        <v>136789</v>
      </c>
      <c r="C18" s="114">
        <v>72548</v>
      </c>
      <c r="D18" s="114">
        <v>64241</v>
      </c>
      <c r="E18" s="114">
        <v>97722</v>
      </c>
      <c r="F18" s="114">
        <v>38734</v>
      </c>
      <c r="G18" s="114">
        <v>14795</v>
      </c>
      <c r="H18" s="114">
        <v>38867</v>
      </c>
      <c r="I18" s="115">
        <v>32237</v>
      </c>
      <c r="J18" s="114">
        <v>22095</v>
      </c>
      <c r="K18" s="114">
        <v>10142</v>
      </c>
      <c r="L18" s="423">
        <v>10463</v>
      </c>
      <c r="M18" s="424">
        <v>10256</v>
      </c>
    </row>
    <row r="19" spans="1:13" ht="11.1" customHeight="1" x14ac:dyDescent="0.2">
      <c r="A19" s="422" t="s">
        <v>387</v>
      </c>
      <c r="B19" s="115">
        <v>137451</v>
      </c>
      <c r="C19" s="114">
        <v>73075</v>
      </c>
      <c r="D19" s="114">
        <v>64376</v>
      </c>
      <c r="E19" s="114">
        <v>97660</v>
      </c>
      <c r="F19" s="114">
        <v>39380</v>
      </c>
      <c r="G19" s="114">
        <v>14144</v>
      </c>
      <c r="H19" s="114">
        <v>39614</v>
      </c>
      <c r="I19" s="115">
        <v>32780</v>
      </c>
      <c r="J19" s="114">
        <v>22424</v>
      </c>
      <c r="K19" s="114">
        <v>10356</v>
      </c>
      <c r="L19" s="423">
        <v>9439</v>
      </c>
      <c r="M19" s="424">
        <v>8899</v>
      </c>
    </row>
    <row r="20" spans="1:13" ht="11.1" customHeight="1" x14ac:dyDescent="0.2">
      <c r="A20" s="422" t="s">
        <v>388</v>
      </c>
      <c r="B20" s="115">
        <v>139993</v>
      </c>
      <c r="C20" s="114">
        <v>74188</v>
      </c>
      <c r="D20" s="114">
        <v>65805</v>
      </c>
      <c r="E20" s="114">
        <v>99601</v>
      </c>
      <c r="F20" s="114">
        <v>39782</v>
      </c>
      <c r="G20" s="114">
        <v>15759</v>
      </c>
      <c r="H20" s="114">
        <v>40263</v>
      </c>
      <c r="I20" s="115">
        <v>33045</v>
      </c>
      <c r="J20" s="114">
        <v>22204</v>
      </c>
      <c r="K20" s="114">
        <v>10841</v>
      </c>
      <c r="L20" s="423">
        <v>13648</v>
      </c>
      <c r="M20" s="424">
        <v>11183</v>
      </c>
    </row>
    <row r="21" spans="1:13" s="110" customFormat="1" ht="11.1" customHeight="1" x14ac:dyDescent="0.2">
      <c r="A21" s="422" t="s">
        <v>389</v>
      </c>
      <c r="B21" s="115">
        <v>139955</v>
      </c>
      <c r="C21" s="114">
        <v>73761</v>
      </c>
      <c r="D21" s="114">
        <v>66194</v>
      </c>
      <c r="E21" s="114">
        <v>99531</v>
      </c>
      <c r="F21" s="114">
        <v>40245</v>
      </c>
      <c r="G21" s="114">
        <v>15490</v>
      </c>
      <c r="H21" s="114">
        <v>40540</v>
      </c>
      <c r="I21" s="115">
        <v>33695</v>
      </c>
      <c r="J21" s="114">
        <v>22749</v>
      </c>
      <c r="K21" s="114">
        <v>10946</v>
      </c>
      <c r="L21" s="423">
        <v>8381</v>
      </c>
      <c r="M21" s="424">
        <v>8921</v>
      </c>
    </row>
    <row r="22" spans="1:13" ht="15" customHeight="1" x14ac:dyDescent="0.2">
      <c r="A22" s="422" t="s">
        <v>392</v>
      </c>
      <c r="B22" s="115">
        <v>138563</v>
      </c>
      <c r="C22" s="114">
        <v>72960</v>
      </c>
      <c r="D22" s="114">
        <v>65603</v>
      </c>
      <c r="E22" s="114">
        <v>97954</v>
      </c>
      <c r="F22" s="114">
        <v>39947</v>
      </c>
      <c r="G22" s="114">
        <v>14479</v>
      </c>
      <c r="H22" s="114">
        <v>40862</v>
      </c>
      <c r="I22" s="115">
        <v>33356</v>
      </c>
      <c r="J22" s="114">
        <v>22660</v>
      </c>
      <c r="K22" s="114">
        <v>10696</v>
      </c>
      <c r="L22" s="423">
        <v>8766</v>
      </c>
      <c r="M22" s="424">
        <v>10290</v>
      </c>
    </row>
    <row r="23" spans="1:13" ht="11.1" customHeight="1" x14ac:dyDescent="0.2">
      <c r="A23" s="422" t="s">
        <v>387</v>
      </c>
      <c r="B23" s="115">
        <v>138920</v>
      </c>
      <c r="C23" s="114">
        <v>73423</v>
      </c>
      <c r="D23" s="114">
        <v>65497</v>
      </c>
      <c r="E23" s="114">
        <v>97859</v>
      </c>
      <c r="F23" s="114">
        <v>40319</v>
      </c>
      <c r="G23" s="114">
        <v>13973</v>
      </c>
      <c r="H23" s="114">
        <v>41433</v>
      </c>
      <c r="I23" s="115">
        <v>33924</v>
      </c>
      <c r="J23" s="114">
        <v>23121</v>
      </c>
      <c r="K23" s="114">
        <v>10803</v>
      </c>
      <c r="L23" s="423">
        <v>9240</v>
      </c>
      <c r="M23" s="424">
        <v>8960</v>
      </c>
    </row>
    <row r="24" spans="1:13" ht="11.1" customHeight="1" x14ac:dyDescent="0.2">
      <c r="A24" s="422" t="s">
        <v>388</v>
      </c>
      <c r="B24" s="115">
        <v>141372</v>
      </c>
      <c r="C24" s="114">
        <v>74631</v>
      </c>
      <c r="D24" s="114">
        <v>66741</v>
      </c>
      <c r="E24" s="114">
        <v>97663</v>
      </c>
      <c r="F24" s="114">
        <v>40540</v>
      </c>
      <c r="G24" s="114">
        <v>15564</v>
      </c>
      <c r="H24" s="114">
        <v>42014</v>
      </c>
      <c r="I24" s="115">
        <v>34178</v>
      </c>
      <c r="J24" s="114">
        <v>22886</v>
      </c>
      <c r="K24" s="114">
        <v>11292</v>
      </c>
      <c r="L24" s="423">
        <v>13862</v>
      </c>
      <c r="M24" s="424">
        <v>12110</v>
      </c>
    </row>
    <row r="25" spans="1:13" s="110" customFormat="1" ht="11.1" customHeight="1" x14ac:dyDescent="0.2">
      <c r="A25" s="422" t="s">
        <v>389</v>
      </c>
      <c r="B25" s="115">
        <v>140728</v>
      </c>
      <c r="C25" s="114">
        <v>73929</v>
      </c>
      <c r="D25" s="114">
        <v>66799</v>
      </c>
      <c r="E25" s="114">
        <v>96658</v>
      </c>
      <c r="F25" s="114">
        <v>40946</v>
      </c>
      <c r="G25" s="114">
        <v>15060</v>
      </c>
      <c r="H25" s="114">
        <v>42381</v>
      </c>
      <c r="I25" s="115">
        <v>35039</v>
      </c>
      <c r="J25" s="114">
        <v>23751</v>
      </c>
      <c r="K25" s="114">
        <v>11288</v>
      </c>
      <c r="L25" s="423">
        <v>7694</v>
      </c>
      <c r="M25" s="424">
        <v>8616</v>
      </c>
    </row>
    <row r="26" spans="1:13" ht="15" customHeight="1" x14ac:dyDescent="0.2">
      <c r="A26" s="422" t="s">
        <v>393</v>
      </c>
      <c r="B26" s="115">
        <v>140326</v>
      </c>
      <c r="C26" s="114">
        <v>73653</v>
      </c>
      <c r="D26" s="114">
        <v>66673</v>
      </c>
      <c r="E26" s="114">
        <v>95970</v>
      </c>
      <c r="F26" s="114">
        <v>41217</v>
      </c>
      <c r="G26" s="114">
        <v>14316</v>
      </c>
      <c r="H26" s="114">
        <v>42898</v>
      </c>
      <c r="I26" s="115">
        <v>34586</v>
      </c>
      <c r="J26" s="114">
        <v>23404</v>
      </c>
      <c r="K26" s="114">
        <v>11182</v>
      </c>
      <c r="L26" s="423">
        <v>9722</v>
      </c>
      <c r="M26" s="424">
        <v>10170</v>
      </c>
    </row>
    <row r="27" spans="1:13" ht="11.1" customHeight="1" x14ac:dyDescent="0.2">
      <c r="A27" s="422" t="s">
        <v>387</v>
      </c>
      <c r="B27" s="115">
        <v>141142</v>
      </c>
      <c r="C27" s="114">
        <v>74240</v>
      </c>
      <c r="D27" s="114">
        <v>66902</v>
      </c>
      <c r="E27" s="114">
        <v>96029</v>
      </c>
      <c r="F27" s="114">
        <v>42025</v>
      </c>
      <c r="G27" s="114">
        <v>13761</v>
      </c>
      <c r="H27" s="114">
        <v>43734</v>
      </c>
      <c r="I27" s="115">
        <v>35181</v>
      </c>
      <c r="J27" s="114">
        <v>23868</v>
      </c>
      <c r="K27" s="114">
        <v>11313</v>
      </c>
      <c r="L27" s="423">
        <v>9307</v>
      </c>
      <c r="M27" s="424">
        <v>8774</v>
      </c>
    </row>
    <row r="28" spans="1:13" ht="11.1" customHeight="1" x14ac:dyDescent="0.2">
      <c r="A28" s="422" t="s">
        <v>388</v>
      </c>
      <c r="B28" s="115">
        <v>143478</v>
      </c>
      <c r="C28" s="114">
        <v>75265</v>
      </c>
      <c r="D28" s="114">
        <v>68213</v>
      </c>
      <c r="E28" s="114">
        <v>99459</v>
      </c>
      <c r="F28" s="114">
        <v>42559</v>
      </c>
      <c r="G28" s="114">
        <v>15372</v>
      </c>
      <c r="H28" s="114">
        <v>44294</v>
      </c>
      <c r="I28" s="115">
        <v>35653</v>
      </c>
      <c r="J28" s="114">
        <v>23761</v>
      </c>
      <c r="K28" s="114">
        <v>11892</v>
      </c>
      <c r="L28" s="423">
        <v>13869</v>
      </c>
      <c r="M28" s="424">
        <v>11676</v>
      </c>
    </row>
    <row r="29" spans="1:13" s="110" customFormat="1" ht="11.1" customHeight="1" x14ac:dyDescent="0.2">
      <c r="A29" s="422" t="s">
        <v>389</v>
      </c>
      <c r="B29" s="115">
        <v>142737</v>
      </c>
      <c r="C29" s="114">
        <v>74514</v>
      </c>
      <c r="D29" s="114">
        <v>68223</v>
      </c>
      <c r="E29" s="114">
        <v>99750</v>
      </c>
      <c r="F29" s="114">
        <v>42881</v>
      </c>
      <c r="G29" s="114">
        <v>14941</v>
      </c>
      <c r="H29" s="114">
        <v>44614</v>
      </c>
      <c r="I29" s="115">
        <v>36117</v>
      </c>
      <c r="J29" s="114">
        <v>24226</v>
      </c>
      <c r="K29" s="114">
        <v>11891</v>
      </c>
      <c r="L29" s="423">
        <v>8207</v>
      </c>
      <c r="M29" s="424">
        <v>9094</v>
      </c>
    </row>
    <row r="30" spans="1:13" ht="15" customHeight="1" x14ac:dyDescent="0.2">
      <c r="A30" s="422" t="s">
        <v>394</v>
      </c>
      <c r="B30" s="115">
        <v>143029</v>
      </c>
      <c r="C30" s="114">
        <v>74634</v>
      </c>
      <c r="D30" s="114">
        <v>68395</v>
      </c>
      <c r="E30" s="114">
        <v>99387</v>
      </c>
      <c r="F30" s="114">
        <v>43580</v>
      </c>
      <c r="G30" s="114">
        <v>14421</v>
      </c>
      <c r="H30" s="114">
        <v>45159</v>
      </c>
      <c r="I30" s="115">
        <v>35654</v>
      </c>
      <c r="J30" s="114">
        <v>23737</v>
      </c>
      <c r="K30" s="114">
        <v>11917</v>
      </c>
      <c r="L30" s="423">
        <v>11100</v>
      </c>
      <c r="M30" s="424">
        <v>10583</v>
      </c>
    </row>
    <row r="31" spans="1:13" ht="11.1" customHeight="1" x14ac:dyDescent="0.2">
      <c r="A31" s="422" t="s">
        <v>387</v>
      </c>
      <c r="B31" s="115">
        <v>144063</v>
      </c>
      <c r="C31" s="114">
        <v>75612</v>
      </c>
      <c r="D31" s="114">
        <v>68451</v>
      </c>
      <c r="E31" s="114">
        <v>99610</v>
      </c>
      <c r="F31" s="114">
        <v>44400</v>
      </c>
      <c r="G31" s="114">
        <v>13975</v>
      </c>
      <c r="H31" s="114">
        <v>45897</v>
      </c>
      <c r="I31" s="115">
        <v>36063</v>
      </c>
      <c r="J31" s="114">
        <v>24000</v>
      </c>
      <c r="K31" s="114">
        <v>12063</v>
      </c>
      <c r="L31" s="423">
        <v>10167</v>
      </c>
      <c r="M31" s="424">
        <v>9347</v>
      </c>
    </row>
    <row r="32" spans="1:13" ht="11.1" customHeight="1" x14ac:dyDescent="0.2">
      <c r="A32" s="422" t="s">
        <v>388</v>
      </c>
      <c r="B32" s="115">
        <v>147026</v>
      </c>
      <c r="C32" s="114">
        <v>77024</v>
      </c>
      <c r="D32" s="114">
        <v>70002</v>
      </c>
      <c r="E32" s="114">
        <v>102141</v>
      </c>
      <c r="F32" s="114">
        <v>44859</v>
      </c>
      <c r="G32" s="114">
        <v>15837</v>
      </c>
      <c r="H32" s="114">
        <v>46386</v>
      </c>
      <c r="I32" s="115">
        <v>36158</v>
      </c>
      <c r="J32" s="114">
        <v>23515</v>
      </c>
      <c r="K32" s="114">
        <v>12643</v>
      </c>
      <c r="L32" s="423">
        <v>14349</v>
      </c>
      <c r="M32" s="424">
        <v>11699</v>
      </c>
    </row>
    <row r="33" spans="1:13" s="110" customFormat="1" ht="11.1" customHeight="1" x14ac:dyDescent="0.2">
      <c r="A33" s="422" t="s">
        <v>389</v>
      </c>
      <c r="B33" s="115">
        <v>146960</v>
      </c>
      <c r="C33" s="114">
        <v>76685</v>
      </c>
      <c r="D33" s="114">
        <v>70275</v>
      </c>
      <c r="E33" s="114">
        <v>101553</v>
      </c>
      <c r="F33" s="114">
        <v>45390</v>
      </c>
      <c r="G33" s="114">
        <v>15515</v>
      </c>
      <c r="H33" s="114">
        <v>46676</v>
      </c>
      <c r="I33" s="115">
        <v>36611</v>
      </c>
      <c r="J33" s="114">
        <v>24011</v>
      </c>
      <c r="K33" s="114">
        <v>12600</v>
      </c>
      <c r="L33" s="423">
        <v>9556</v>
      </c>
      <c r="M33" s="424">
        <v>9716</v>
      </c>
    </row>
    <row r="34" spans="1:13" ht="15" customHeight="1" x14ac:dyDescent="0.2">
      <c r="A34" s="422" t="s">
        <v>395</v>
      </c>
      <c r="B34" s="115">
        <v>147204</v>
      </c>
      <c r="C34" s="114">
        <v>76916</v>
      </c>
      <c r="D34" s="114">
        <v>70288</v>
      </c>
      <c r="E34" s="114">
        <v>101588</v>
      </c>
      <c r="F34" s="114">
        <v>45604</v>
      </c>
      <c r="G34" s="114">
        <v>14980</v>
      </c>
      <c r="H34" s="114">
        <v>47270</v>
      </c>
      <c r="I34" s="115">
        <v>36073</v>
      </c>
      <c r="J34" s="114">
        <v>23583</v>
      </c>
      <c r="K34" s="114">
        <v>12490</v>
      </c>
      <c r="L34" s="423">
        <v>11460</v>
      </c>
      <c r="M34" s="424">
        <v>11209</v>
      </c>
    </row>
    <row r="35" spans="1:13" ht="11.1" customHeight="1" x14ac:dyDescent="0.2">
      <c r="A35" s="422" t="s">
        <v>387</v>
      </c>
      <c r="B35" s="115">
        <v>148264</v>
      </c>
      <c r="C35" s="114">
        <v>77654</v>
      </c>
      <c r="D35" s="114">
        <v>70610</v>
      </c>
      <c r="E35" s="114">
        <v>102071</v>
      </c>
      <c r="F35" s="114">
        <v>46187</v>
      </c>
      <c r="G35" s="114">
        <v>14525</v>
      </c>
      <c r="H35" s="114">
        <v>48067</v>
      </c>
      <c r="I35" s="115">
        <v>36776</v>
      </c>
      <c r="J35" s="114">
        <v>24065</v>
      </c>
      <c r="K35" s="114">
        <v>12711</v>
      </c>
      <c r="L35" s="423">
        <v>10757</v>
      </c>
      <c r="M35" s="424">
        <v>9838</v>
      </c>
    </row>
    <row r="36" spans="1:13" ht="11.1" customHeight="1" x14ac:dyDescent="0.2">
      <c r="A36" s="422" t="s">
        <v>388</v>
      </c>
      <c r="B36" s="115">
        <v>151704</v>
      </c>
      <c r="C36" s="114">
        <v>79297</v>
      </c>
      <c r="D36" s="114">
        <v>72407</v>
      </c>
      <c r="E36" s="114">
        <v>104830</v>
      </c>
      <c r="F36" s="114">
        <v>46872</v>
      </c>
      <c r="G36" s="114">
        <v>16414</v>
      </c>
      <c r="H36" s="114">
        <v>48792</v>
      </c>
      <c r="I36" s="115">
        <v>36760</v>
      </c>
      <c r="J36" s="114">
        <v>23577</v>
      </c>
      <c r="K36" s="114">
        <v>13183</v>
      </c>
      <c r="L36" s="423">
        <v>15631</v>
      </c>
      <c r="M36" s="424">
        <v>12724</v>
      </c>
    </row>
    <row r="37" spans="1:13" s="110" customFormat="1" ht="11.1" customHeight="1" x14ac:dyDescent="0.2">
      <c r="A37" s="422" t="s">
        <v>389</v>
      </c>
      <c r="B37" s="115">
        <v>151068</v>
      </c>
      <c r="C37" s="114">
        <v>78916</v>
      </c>
      <c r="D37" s="114">
        <v>72152</v>
      </c>
      <c r="E37" s="114">
        <v>103739</v>
      </c>
      <c r="F37" s="114">
        <v>47328</v>
      </c>
      <c r="G37" s="114">
        <v>15979</v>
      </c>
      <c r="H37" s="114">
        <v>48894</v>
      </c>
      <c r="I37" s="115">
        <v>37091</v>
      </c>
      <c r="J37" s="114">
        <v>24026</v>
      </c>
      <c r="K37" s="114">
        <v>13065</v>
      </c>
      <c r="L37" s="423">
        <v>10126</v>
      </c>
      <c r="M37" s="424">
        <v>10474</v>
      </c>
    </row>
    <row r="38" spans="1:13" ht="15" customHeight="1" x14ac:dyDescent="0.2">
      <c r="A38" s="425" t="s">
        <v>396</v>
      </c>
      <c r="B38" s="115">
        <v>150603</v>
      </c>
      <c r="C38" s="114">
        <v>78967</v>
      </c>
      <c r="D38" s="114">
        <v>71636</v>
      </c>
      <c r="E38" s="114">
        <v>102991</v>
      </c>
      <c r="F38" s="114">
        <v>47612</v>
      </c>
      <c r="G38" s="114">
        <v>15350</v>
      </c>
      <c r="H38" s="114">
        <v>49291</v>
      </c>
      <c r="I38" s="115">
        <v>36989</v>
      </c>
      <c r="J38" s="114">
        <v>23845</v>
      </c>
      <c r="K38" s="114">
        <v>13144</v>
      </c>
      <c r="L38" s="423">
        <v>11968</v>
      </c>
      <c r="M38" s="424">
        <v>12833</v>
      </c>
    </row>
    <row r="39" spans="1:13" ht="11.1" customHeight="1" x14ac:dyDescent="0.2">
      <c r="A39" s="422" t="s">
        <v>387</v>
      </c>
      <c r="B39" s="115">
        <v>151171</v>
      </c>
      <c r="C39" s="114">
        <v>79538</v>
      </c>
      <c r="D39" s="114">
        <v>71633</v>
      </c>
      <c r="E39" s="114">
        <v>103023</v>
      </c>
      <c r="F39" s="114">
        <v>48148</v>
      </c>
      <c r="G39" s="114">
        <v>14855</v>
      </c>
      <c r="H39" s="114">
        <v>50071</v>
      </c>
      <c r="I39" s="115">
        <v>37838</v>
      </c>
      <c r="J39" s="114">
        <v>24399</v>
      </c>
      <c r="K39" s="114">
        <v>13439</v>
      </c>
      <c r="L39" s="423">
        <v>11291</v>
      </c>
      <c r="M39" s="424">
        <v>10664</v>
      </c>
    </row>
    <row r="40" spans="1:13" ht="11.1" customHeight="1" x14ac:dyDescent="0.2">
      <c r="A40" s="425" t="s">
        <v>388</v>
      </c>
      <c r="B40" s="115">
        <v>154043</v>
      </c>
      <c r="C40" s="114">
        <v>81203</v>
      </c>
      <c r="D40" s="114">
        <v>72840</v>
      </c>
      <c r="E40" s="114">
        <v>105459</v>
      </c>
      <c r="F40" s="114">
        <v>48584</v>
      </c>
      <c r="G40" s="114">
        <v>16753</v>
      </c>
      <c r="H40" s="114">
        <v>50480</v>
      </c>
      <c r="I40" s="115">
        <v>37764</v>
      </c>
      <c r="J40" s="114">
        <v>23754</v>
      </c>
      <c r="K40" s="114">
        <v>14010</v>
      </c>
      <c r="L40" s="423">
        <v>16604</v>
      </c>
      <c r="M40" s="424">
        <v>14151</v>
      </c>
    </row>
    <row r="41" spans="1:13" s="110" customFormat="1" ht="11.1" customHeight="1" x14ac:dyDescent="0.2">
      <c r="A41" s="422" t="s">
        <v>389</v>
      </c>
      <c r="B41" s="115">
        <v>154716</v>
      </c>
      <c r="C41" s="114">
        <v>81437</v>
      </c>
      <c r="D41" s="114">
        <v>73279</v>
      </c>
      <c r="E41" s="114">
        <v>105074</v>
      </c>
      <c r="F41" s="114">
        <v>49642</v>
      </c>
      <c r="G41" s="114">
        <v>16765</v>
      </c>
      <c r="H41" s="114">
        <v>50770</v>
      </c>
      <c r="I41" s="115">
        <v>38259</v>
      </c>
      <c r="J41" s="114">
        <v>24350</v>
      </c>
      <c r="K41" s="114">
        <v>13909</v>
      </c>
      <c r="L41" s="423">
        <v>11150</v>
      </c>
      <c r="M41" s="424">
        <v>11145</v>
      </c>
    </row>
    <row r="42" spans="1:13" ht="15" customHeight="1" x14ac:dyDescent="0.2">
      <c r="A42" s="422" t="s">
        <v>397</v>
      </c>
      <c r="B42" s="115">
        <v>154739</v>
      </c>
      <c r="C42" s="114">
        <v>81678</v>
      </c>
      <c r="D42" s="114">
        <v>73061</v>
      </c>
      <c r="E42" s="114">
        <v>104910</v>
      </c>
      <c r="F42" s="114">
        <v>49829</v>
      </c>
      <c r="G42" s="114">
        <v>16292</v>
      </c>
      <c r="H42" s="114">
        <v>51141</v>
      </c>
      <c r="I42" s="115">
        <v>37782</v>
      </c>
      <c r="J42" s="114">
        <v>23935</v>
      </c>
      <c r="K42" s="114">
        <v>13847</v>
      </c>
      <c r="L42" s="423">
        <v>12919</v>
      </c>
      <c r="M42" s="424">
        <v>12834</v>
      </c>
    </row>
    <row r="43" spans="1:13" ht="11.1" customHeight="1" x14ac:dyDescent="0.2">
      <c r="A43" s="422" t="s">
        <v>387</v>
      </c>
      <c r="B43" s="115">
        <v>155791</v>
      </c>
      <c r="C43" s="114">
        <v>82421</v>
      </c>
      <c r="D43" s="114">
        <v>73370</v>
      </c>
      <c r="E43" s="114">
        <v>105446</v>
      </c>
      <c r="F43" s="114">
        <v>50345</v>
      </c>
      <c r="G43" s="114">
        <v>15831</v>
      </c>
      <c r="H43" s="114">
        <v>51918</v>
      </c>
      <c r="I43" s="115">
        <v>38779</v>
      </c>
      <c r="J43" s="114">
        <v>24596</v>
      </c>
      <c r="K43" s="114">
        <v>14183</v>
      </c>
      <c r="L43" s="423">
        <v>11962</v>
      </c>
      <c r="M43" s="424">
        <v>11364</v>
      </c>
    </row>
    <row r="44" spans="1:13" ht="11.1" customHeight="1" x14ac:dyDescent="0.2">
      <c r="A44" s="422" t="s">
        <v>388</v>
      </c>
      <c r="B44" s="115">
        <v>158308</v>
      </c>
      <c r="C44" s="114">
        <v>83826</v>
      </c>
      <c r="D44" s="114">
        <v>74482</v>
      </c>
      <c r="E44" s="114">
        <v>107646</v>
      </c>
      <c r="F44" s="114">
        <v>50662</v>
      </c>
      <c r="G44" s="114">
        <v>17426</v>
      </c>
      <c r="H44" s="114">
        <v>52341</v>
      </c>
      <c r="I44" s="115">
        <v>38215</v>
      </c>
      <c r="J44" s="114">
        <v>23490</v>
      </c>
      <c r="K44" s="114">
        <v>14725</v>
      </c>
      <c r="L44" s="423">
        <v>17676</v>
      </c>
      <c r="M44" s="424">
        <v>15463</v>
      </c>
    </row>
    <row r="45" spans="1:13" s="110" customFormat="1" ht="11.1" customHeight="1" x14ac:dyDescent="0.2">
      <c r="A45" s="422" t="s">
        <v>389</v>
      </c>
      <c r="B45" s="115">
        <v>158186</v>
      </c>
      <c r="C45" s="114">
        <v>83402</v>
      </c>
      <c r="D45" s="114">
        <v>74784</v>
      </c>
      <c r="E45" s="114">
        <v>106707</v>
      </c>
      <c r="F45" s="114">
        <v>51479</v>
      </c>
      <c r="G45" s="114">
        <v>17116</v>
      </c>
      <c r="H45" s="114">
        <v>52444</v>
      </c>
      <c r="I45" s="115">
        <v>38728</v>
      </c>
      <c r="J45" s="114">
        <v>23959</v>
      </c>
      <c r="K45" s="114">
        <v>14769</v>
      </c>
      <c r="L45" s="423">
        <v>11291</v>
      </c>
      <c r="M45" s="424">
        <v>11466</v>
      </c>
    </row>
    <row r="46" spans="1:13" ht="15" customHeight="1" x14ac:dyDescent="0.2">
      <c r="A46" s="422" t="s">
        <v>398</v>
      </c>
      <c r="B46" s="115">
        <v>157677</v>
      </c>
      <c r="C46" s="114">
        <v>83279</v>
      </c>
      <c r="D46" s="114">
        <v>74398</v>
      </c>
      <c r="E46" s="114">
        <v>106118</v>
      </c>
      <c r="F46" s="114">
        <v>51559</v>
      </c>
      <c r="G46" s="114">
        <v>16538</v>
      </c>
      <c r="H46" s="114">
        <v>52636</v>
      </c>
      <c r="I46" s="115">
        <v>38393</v>
      </c>
      <c r="J46" s="114">
        <v>23497</v>
      </c>
      <c r="K46" s="114">
        <v>14896</v>
      </c>
      <c r="L46" s="423">
        <v>12882</v>
      </c>
      <c r="M46" s="424">
        <v>13495</v>
      </c>
    </row>
    <row r="47" spans="1:13" ht="11.1" customHeight="1" x14ac:dyDescent="0.2">
      <c r="A47" s="422" t="s">
        <v>387</v>
      </c>
      <c r="B47" s="115">
        <v>158107</v>
      </c>
      <c r="C47" s="114">
        <v>83617</v>
      </c>
      <c r="D47" s="114">
        <v>74490</v>
      </c>
      <c r="E47" s="114">
        <v>106065</v>
      </c>
      <c r="F47" s="114">
        <v>52042</v>
      </c>
      <c r="G47" s="114">
        <v>16150</v>
      </c>
      <c r="H47" s="114">
        <v>53091</v>
      </c>
      <c r="I47" s="115">
        <v>39009</v>
      </c>
      <c r="J47" s="114">
        <v>23894</v>
      </c>
      <c r="K47" s="114">
        <v>15115</v>
      </c>
      <c r="L47" s="423">
        <v>11623</v>
      </c>
      <c r="M47" s="424">
        <v>11197</v>
      </c>
    </row>
    <row r="48" spans="1:13" ht="11.1" customHeight="1" x14ac:dyDescent="0.2">
      <c r="A48" s="422" t="s">
        <v>388</v>
      </c>
      <c r="B48" s="115">
        <v>160623</v>
      </c>
      <c r="C48" s="114">
        <v>84921</v>
      </c>
      <c r="D48" s="114">
        <v>75702</v>
      </c>
      <c r="E48" s="114">
        <v>108364</v>
      </c>
      <c r="F48" s="114">
        <v>52259</v>
      </c>
      <c r="G48" s="114">
        <v>17843</v>
      </c>
      <c r="H48" s="114">
        <v>53448</v>
      </c>
      <c r="I48" s="115">
        <v>38210</v>
      </c>
      <c r="J48" s="114">
        <v>22705</v>
      </c>
      <c r="K48" s="114">
        <v>15505</v>
      </c>
      <c r="L48" s="423">
        <v>17596</v>
      </c>
      <c r="M48" s="424">
        <v>14929</v>
      </c>
    </row>
    <row r="49" spans="1:17" s="110" customFormat="1" ht="11.1" customHeight="1" x14ac:dyDescent="0.2">
      <c r="A49" s="422" t="s">
        <v>389</v>
      </c>
      <c r="B49" s="115">
        <v>160533</v>
      </c>
      <c r="C49" s="114">
        <v>84369</v>
      </c>
      <c r="D49" s="114">
        <v>76164</v>
      </c>
      <c r="E49" s="114">
        <v>107534</v>
      </c>
      <c r="F49" s="114">
        <v>52999</v>
      </c>
      <c r="G49" s="114">
        <v>17699</v>
      </c>
      <c r="H49" s="114">
        <v>53502</v>
      </c>
      <c r="I49" s="115">
        <v>38654</v>
      </c>
      <c r="J49" s="114">
        <v>23280</v>
      </c>
      <c r="K49" s="114">
        <v>15374</v>
      </c>
      <c r="L49" s="423">
        <v>11893</v>
      </c>
      <c r="M49" s="424">
        <v>12702</v>
      </c>
    </row>
    <row r="50" spans="1:17" ht="15" customHeight="1" x14ac:dyDescent="0.2">
      <c r="A50" s="422" t="s">
        <v>399</v>
      </c>
      <c r="B50" s="143">
        <v>160222</v>
      </c>
      <c r="C50" s="144">
        <v>84306</v>
      </c>
      <c r="D50" s="144">
        <v>75916</v>
      </c>
      <c r="E50" s="144">
        <v>107151</v>
      </c>
      <c r="F50" s="144">
        <v>53071</v>
      </c>
      <c r="G50" s="144">
        <v>17145</v>
      </c>
      <c r="H50" s="144">
        <v>53482</v>
      </c>
      <c r="I50" s="143">
        <v>36790</v>
      </c>
      <c r="J50" s="144">
        <v>22023</v>
      </c>
      <c r="K50" s="144">
        <v>14767</v>
      </c>
      <c r="L50" s="426">
        <v>13633</v>
      </c>
      <c r="M50" s="427">
        <v>14291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1.6140591208610007</v>
      </c>
      <c r="C6" s="480">
        <f>'Tabelle 3.3'!J11</f>
        <v>-4.1752402781757088</v>
      </c>
      <c r="D6" s="481">
        <f t="shared" ref="D6:E9" si="0">IF(OR(AND(B6&gt;=-50,B6&lt;=50),ISNUMBER(B6)=FALSE),B6,"")</f>
        <v>1.6140591208610007</v>
      </c>
      <c r="E6" s="481">
        <f t="shared" si="0"/>
        <v>-4.1752402781757088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1.6140591208610007</v>
      </c>
      <c r="C14" s="480">
        <f>'Tabelle 3.3'!J11</f>
        <v>-4.1752402781757088</v>
      </c>
      <c r="D14" s="481">
        <f>IF(OR(AND(B14&gt;=-50,B14&lt;=50),ISNUMBER(B14)=FALSE),B14,"")</f>
        <v>1.6140591208610007</v>
      </c>
      <c r="E14" s="481">
        <f>IF(OR(AND(C14&gt;=-50,C14&lt;=50),ISNUMBER(C14)=FALSE),C14,"")</f>
        <v>-4.1752402781757088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10.344827586206897</v>
      </c>
      <c r="C15" s="480">
        <f>'Tabelle 3.3'!J12</f>
        <v>9.1603053435114496</v>
      </c>
      <c r="D15" s="481">
        <f t="shared" ref="D15:E45" si="3">IF(OR(AND(B15&gt;=-50,B15&lt;=50),ISNUMBER(B15)=FALSE),B15,"")</f>
        <v>10.344827586206897</v>
      </c>
      <c r="E15" s="481">
        <f t="shared" si="3"/>
        <v>9.1603053435114496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2.8467153284671531</v>
      </c>
      <c r="C16" s="480">
        <f>'Tabelle 3.3'!J13</f>
        <v>13.157894736842104</v>
      </c>
      <c r="D16" s="481">
        <f t="shared" si="3"/>
        <v>2.8467153284671531</v>
      </c>
      <c r="E16" s="481">
        <f t="shared" si="3"/>
        <v>13.157894736842104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0.49456754546516607</v>
      </c>
      <c r="C17" s="480">
        <f>'Tabelle 3.3'!J14</f>
        <v>-5.932629462041227</v>
      </c>
      <c r="D17" s="481">
        <f t="shared" si="3"/>
        <v>0.49456754546516607</v>
      </c>
      <c r="E17" s="481">
        <f t="shared" si="3"/>
        <v>-5.932629462041227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2.2867194371152153</v>
      </c>
      <c r="C18" s="480">
        <f>'Tabelle 3.3'!J15</f>
        <v>-7.7966101694915251</v>
      </c>
      <c r="D18" s="481">
        <f t="shared" si="3"/>
        <v>2.2867194371152153</v>
      </c>
      <c r="E18" s="481">
        <f t="shared" si="3"/>
        <v>-7.7966101694915251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-6.1308319538961438E-2</v>
      </c>
      <c r="C19" s="480">
        <f>'Tabelle 3.3'!J16</f>
        <v>-4.5086705202312141</v>
      </c>
      <c r="D19" s="481">
        <f t="shared" si="3"/>
        <v>-6.1308319538961438E-2</v>
      </c>
      <c r="E19" s="481">
        <f t="shared" si="3"/>
        <v>-4.5086705202312141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0.19006244909041542</v>
      </c>
      <c r="C20" s="480">
        <f>'Tabelle 3.3'!J17</f>
        <v>-4.1841004184100417</v>
      </c>
      <c r="D20" s="481">
        <f t="shared" si="3"/>
        <v>0.19006244909041542</v>
      </c>
      <c r="E20" s="481">
        <f t="shared" si="3"/>
        <v>-4.1841004184100417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3.8869257950530036</v>
      </c>
      <c r="C21" s="480">
        <f>'Tabelle 3.3'!J18</f>
        <v>0.8951406649616368</v>
      </c>
      <c r="D21" s="481">
        <f t="shared" si="3"/>
        <v>3.8869257950530036</v>
      </c>
      <c r="E21" s="481">
        <f t="shared" si="3"/>
        <v>0.8951406649616368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-0.13967071570660686</v>
      </c>
      <c r="C22" s="480">
        <f>'Tabelle 3.3'!J19</f>
        <v>-1.7707362534948743</v>
      </c>
      <c r="D22" s="481">
        <f t="shared" si="3"/>
        <v>-0.13967071570660686</v>
      </c>
      <c r="E22" s="481">
        <f t="shared" si="3"/>
        <v>-1.7707362534948743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1.4948392454620951</v>
      </c>
      <c r="C23" s="480">
        <f>'Tabelle 3.3'!J20</f>
        <v>-2.9659141212926072</v>
      </c>
      <c r="D23" s="481">
        <f t="shared" si="3"/>
        <v>1.4948392454620951</v>
      </c>
      <c r="E23" s="481">
        <f t="shared" si="3"/>
        <v>-2.9659141212926072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-2.3441162681669011E-2</v>
      </c>
      <c r="C24" s="480">
        <f>'Tabelle 3.3'!J21</f>
        <v>-13.8499904085939</v>
      </c>
      <c r="D24" s="481">
        <f t="shared" si="3"/>
        <v>-2.3441162681669011E-2</v>
      </c>
      <c r="E24" s="481">
        <f t="shared" si="3"/>
        <v>-13.8499904085939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6.416666666666667</v>
      </c>
      <c r="C25" s="480">
        <f>'Tabelle 3.3'!J22</f>
        <v>-11.111111111111111</v>
      </c>
      <c r="D25" s="481">
        <f t="shared" si="3"/>
        <v>6.416666666666667</v>
      </c>
      <c r="E25" s="481">
        <f t="shared" si="3"/>
        <v>-11.111111111111111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-1.6095990635059994</v>
      </c>
      <c r="C26" s="480">
        <f>'Tabelle 3.3'!J23</f>
        <v>-0.78740157480314965</v>
      </c>
      <c r="D26" s="481">
        <f t="shared" si="3"/>
        <v>-1.6095990635059994</v>
      </c>
      <c r="E26" s="481">
        <f t="shared" si="3"/>
        <v>-0.78740157480314965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2.624406984960129</v>
      </c>
      <c r="C27" s="480">
        <f>'Tabelle 3.3'!J24</f>
        <v>-4.3657614300446888</v>
      </c>
      <c r="D27" s="481">
        <f t="shared" si="3"/>
        <v>2.624406984960129</v>
      </c>
      <c r="E27" s="481">
        <f t="shared" si="3"/>
        <v>-4.3657614300446888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-1.9208456877658888</v>
      </c>
      <c r="C28" s="480">
        <f>'Tabelle 3.3'!J25</f>
        <v>-2.2060916595502418</v>
      </c>
      <c r="D28" s="481">
        <f t="shared" si="3"/>
        <v>-1.9208456877658888</v>
      </c>
      <c r="E28" s="481">
        <f t="shared" si="3"/>
        <v>-2.2060916595502418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-0.48293089092422981</v>
      </c>
      <c r="C29" s="480">
        <f>'Tabelle 3.3'!J26</f>
        <v>-12.375533428165006</v>
      </c>
      <c r="D29" s="481">
        <f t="shared" si="3"/>
        <v>-0.48293089092422981</v>
      </c>
      <c r="E29" s="481">
        <f t="shared" si="3"/>
        <v>-12.375533428165006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2.9353911333030718</v>
      </c>
      <c r="C30" s="480">
        <f>'Tabelle 3.3'!J27</f>
        <v>23.913043478260871</v>
      </c>
      <c r="D30" s="481">
        <f t="shared" si="3"/>
        <v>2.9353911333030718</v>
      </c>
      <c r="E30" s="481">
        <f t="shared" si="3"/>
        <v>23.913043478260871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2.2811551859759525</v>
      </c>
      <c r="C31" s="480">
        <f>'Tabelle 3.3'!J28</f>
        <v>-7.1471471471471473</v>
      </c>
      <c r="D31" s="481">
        <f t="shared" si="3"/>
        <v>2.2811551859759525</v>
      </c>
      <c r="E31" s="481">
        <f t="shared" si="3"/>
        <v>-7.1471471471471473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4.6760136415308828</v>
      </c>
      <c r="C32" s="480">
        <f>'Tabelle 3.3'!J29</f>
        <v>-0.28264556246466932</v>
      </c>
      <c r="D32" s="481">
        <f t="shared" si="3"/>
        <v>4.6760136415308828</v>
      </c>
      <c r="E32" s="481">
        <f t="shared" si="3"/>
        <v>-0.28264556246466932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2.104575819980913</v>
      </c>
      <c r="C33" s="480">
        <f>'Tabelle 3.3'!J30</f>
        <v>1.6129032258064515</v>
      </c>
      <c r="D33" s="481">
        <f t="shared" si="3"/>
        <v>2.104575819980913</v>
      </c>
      <c r="E33" s="481">
        <f t="shared" si="3"/>
        <v>1.6129032258064515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3.0971216966840598</v>
      </c>
      <c r="C34" s="480">
        <f>'Tabelle 3.3'!J31</f>
        <v>-2.6947984123668269</v>
      </c>
      <c r="D34" s="481">
        <f t="shared" si="3"/>
        <v>3.0971216966840598</v>
      </c>
      <c r="E34" s="481">
        <f t="shared" si="3"/>
        <v>-2.6947984123668269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10.344827586206897</v>
      </c>
      <c r="C37" s="480">
        <f>'Tabelle 3.3'!J34</f>
        <v>9.1603053435114496</v>
      </c>
      <c r="D37" s="481">
        <f t="shared" si="3"/>
        <v>10.344827586206897</v>
      </c>
      <c r="E37" s="481">
        <f t="shared" si="3"/>
        <v>9.1603053435114496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1.2025184256855548</v>
      </c>
      <c r="C38" s="480">
        <f>'Tabelle 3.3'!J35</f>
        <v>-3.5475939585528629</v>
      </c>
      <c r="D38" s="481">
        <f t="shared" si="3"/>
        <v>1.2025184256855548</v>
      </c>
      <c r="E38" s="481">
        <f t="shared" si="3"/>
        <v>-3.5475939585528629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1.7110220149885851</v>
      </c>
      <c r="C39" s="480">
        <f>'Tabelle 3.3'!J36</f>
        <v>-4.2750247070450378</v>
      </c>
      <c r="D39" s="481">
        <f t="shared" si="3"/>
        <v>1.7110220149885851</v>
      </c>
      <c r="E39" s="481">
        <f t="shared" si="3"/>
        <v>-4.2750247070450378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1.7110220149885851</v>
      </c>
      <c r="C45" s="480">
        <f>'Tabelle 3.3'!J36</f>
        <v>-4.2750247070450378</v>
      </c>
      <c r="D45" s="481">
        <f t="shared" si="3"/>
        <v>1.7110220149885851</v>
      </c>
      <c r="E45" s="481">
        <f t="shared" si="3"/>
        <v>-4.2750247070450378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140326</v>
      </c>
      <c r="C51" s="487">
        <v>23404</v>
      </c>
      <c r="D51" s="487">
        <v>11182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141142</v>
      </c>
      <c r="C52" s="487">
        <v>23868</v>
      </c>
      <c r="D52" s="487">
        <v>11313</v>
      </c>
      <c r="E52" s="488">
        <f t="shared" ref="E52:G70" si="11">IF($A$51=37802,IF(COUNTBLANK(B$51:B$70)&gt;0,#N/A,B52/B$51*100),IF(COUNTBLANK(B$51:B$75)&gt;0,#N/A,B52/B$51*100))</f>
        <v>100.58150307141941</v>
      </c>
      <c r="F52" s="488">
        <f t="shared" si="11"/>
        <v>101.98256708255001</v>
      </c>
      <c r="G52" s="488">
        <f t="shared" si="11"/>
        <v>101.17152566624934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143478</v>
      </c>
      <c r="C53" s="487">
        <v>23761</v>
      </c>
      <c r="D53" s="487">
        <v>11892</v>
      </c>
      <c r="E53" s="488">
        <f t="shared" si="11"/>
        <v>102.24619813862009</v>
      </c>
      <c r="F53" s="488">
        <f t="shared" si="11"/>
        <v>101.52538027687574</v>
      </c>
      <c r="G53" s="488">
        <f t="shared" si="11"/>
        <v>106.34949025219103</v>
      </c>
      <c r="H53" s="489">
        <f>IF(ISERROR(L53)=TRUE,IF(MONTH(A53)=MONTH(MAX(A$51:A$75)),A53,""),"")</f>
        <v>41883</v>
      </c>
      <c r="I53" s="488">
        <f t="shared" si="12"/>
        <v>102.24619813862009</v>
      </c>
      <c r="J53" s="488">
        <f t="shared" si="10"/>
        <v>101.52538027687574</v>
      </c>
      <c r="K53" s="488">
        <f t="shared" si="10"/>
        <v>106.34949025219103</v>
      </c>
      <c r="L53" s="488" t="e">
        <f t="shared" si="13"/>
        <v>#N/A</v>
      </c>
    </row>
    <row r="54" spans="1:14" ht="15" customHeight="1" x14ac:dyDescent="0.2">
      <c r="A54" s="490" t="s">
        <v>462</v>
      </c>
      <c r="B54" s="487">
        <v>142737</v>
      </c>
      <c r="C54" s="487">
        <v>24226</v>
      </c>
      <c r="D54" s="487">
        <v>11891</v>
      </c>
      <c r="E54" s="488">
        <f t="shared" si="11"/>
        <v>101.71814204067671</v>
      </c>
      <c r="F54" s="488">
        <f t="shared" si="11"/>
        <v>103.51222013331054</v>
      </c>
      <c r="G54" s="488">
        <f t="shared" si="11"/>
        <v>106.34054730817385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143029</v>
      </c>
      <c r="C55" s="487">
        <v>23737</v>
      </c>
      <c r="D55" s="487">
        <v>11917</v>
      </c>
      <c r="E55" s="488">
        <f t="shared" si="11"/>
        <v>101.9262289240768</v>
      </c>
      <c r="F55" s="488">
        <f t="shared" si="11"/>
        <v>101.42283370364041</v>
      </c>
      <c r="G55" s="488">
        <f t="shared" si="11"/>
        <v>106.57306385262029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144063</v>
      </c>
      <c r="C56" s="487">
        <v>24000</v>
      </c>
      <c r="D56" s="487">
        <v>12063</v>
      </c>
      <c r="E56" s="488">
        <f t="shared" si="11"/>
        <v>102.66308453173325</v>
      </c>
      <c r="F56" s="488">
        <f t="shared" si="11"/>
        <v>102.5465732353444</v>
      </c>
      <c r="G56" s="488">
        <f t="shared" si="11"/>
        <v>107.87873367912717</v>
      </c>
      <c r="H56" s="489" t="str">
        <f t="shared" si="14"/>
        <v/>
      </c>
      <c r="I56" s="488" t="str">
        <f t="shared" si="12"/>
        <v/>
      </c>
      <c r="J56" s="488" t="str">
        <f t="shared" si="10"/>
        <v/>
      </c>
      <c r="K56" s="488" t="str">
        <f t="shared" si="10"/>
        <v/>
      </c>
      <c r="L56" s="488" t="e">
        <f t="shared" si="13"/>
        <v>#N/A</v>
      </c>
    </row>
    <row r="57" spans="1:14" ht="15" customHeight="1" x14ac:dyDescent="0.2">
      <c r="A57" s="490">
        <v>42248</v>
      </c>
      <c r="B57" s="487">
        <v>147026</v>
      </c>
      <c r="C57" s="487">
        <v>23515</v>
      </c>
      <c r="D57" s="487">
        <v>12643</v>
      </c>
      <c r="E57" s="488">
        <f t="shared" si="11"/>
        <v>104.77459629719368</v>
      </c>
      <c r="F57" s="488">
        <f t="shared" si="11"/>
        <v>100.47427790121345</v>
      </c>
      <c r="G57" s="488">
        <f t="shared" si="11"/>
        <v>113.06564120908602</v>
      </c>
      <c r="H57" s="489">
        <f t="shared" si="14"/>
        <v>42248</v>
      </c>
      <c r="I57" s="488">
        <f t="shared" si="12"/>
        <v>104.77459629719368</v>
      </c>
      <c r="J57" s="488">
        <f t="shared" si="10"/>
        <v>100.47427790121345</v>
      </c>
      <c r="K57" s="488">
        <f t="shared" si="10"/>
        <v>113.06564120908602</v>
      </c>
      <c r="L57" s="488" t="e">
        <f t="shared" si="13"/>
        <v>#N/A</v>
      </c>
    </row>
    <row r="58" spans="1:14" ht="15" customHeight="1" x14ac:dyDescent="0.2">
      <c r="A58" s="490" t="s">
        <v>465</v>
      </c>
      <c r="B58" s="487">
        <v>146960</v>
      </c>
      <c r="C58" s="487">
        <v>24011</v>
      </c>
      <c r="D58" s="487">
        <v>12600</v>
      </c>
      <c r="E58" s="488">
        <f t="shared" si="11"/>
        <v>104.72756296053475</v>
      </c>
      <c r="F58" s="488">
        <f t="shared" si="11"/>
        <v>102.59357374807725</v>
      </c>
      <c r="G58" s="488">
        <f t="shared" si="11"/>
        <v>112.68109461634769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147204</v>
      </c>
      <c r="C59" s="487">
        <v>23583</v>
      </c>
      <c r="D59" s="487">
        <v>12490</v>
      </c>
      <c r="E59" s="488">
        <f t="shared" si="11"/>
        <v>104.90144378091017</v>
      </c>
      <c r="F59" s="488">
        <f t="shared" si="11"/>
        <v>100.76482652538029</v>
      </c>
      <c r="G59" s="488">
        <f t="shared" si="11"/>
        <v>111.69737077445896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148264</v>
      </c>
      <c r="C60" s="487">
        <v>24065</v>
      </c>
      <c r="D60" s="487">
        <v>12711</v>
      </c>
      <c r="E60" s="488">
        <f t="shared" si="11"/>
        <v>105.65682767270499</v>
      </c>
      <c r="F60" s="488">
        <f t="shared" si="11"/>
        <v>102.82430353785679</v>
      </c>
      <c r="G60" s="488">
        <f t="shared" si="11"/>
        <v>113.67376140225363</v>
      </c>
      <c r="H60" s="489" t="str">
        <f t="shared" si="14"/>
        <v/>
      </c>
      <c r="I60" s="488" t="str">
        <f t="shared" si="12"/>
        <v/>
      </c>
      <c r="J60" s="488" t="str">
        <f t="shared" si="10"/>
        <v/>
      </c>
      <c r="K60" s="488" t="str">
        <f t="shared" si="10"/>
        <v/>
      </c>
      <c r="L60" s="488" t="e">
        <f t="shared" si="13"/>
        <v>#N/A</v>
      </c>
    </row>
    <row r="61" spans="1:14" ht="15" customHeight="1" x14ac:dyDescent="0.2">
      <c r="A61" s="490">
        <v>42614</v>
      </c>
      <c r="B61" s="487">
        <v>151704</v>
      </c>
      <c r="C61" s="487">
        <v>23577</v>
      </c>
      <c r="D61" s="487">
        <v>13183</v>
      </c>
      <c r="E61" s="488">
        <f t="shared" si="11"/>
        <v>108.10826218947309</v>
      </c>
      <c r="F61" s="488">
        <f t="shared" si="11"/>
        <v>100.73918988207144</v>
      </c>
      <c r="G61" s="488">
        <f t="shared" si="11"/>
        <v>117.89483097835807</v>
      </c>
      <c r="H61" s="489">
        <f t="shared" si="14"/>
        <v>42614</v>
      </c>
      <c r="I61" s="488">
        <f t="shared" si="12"/>
        <v>108.10826218947309</v>
      </c>
      <c r="J61" s="488">
        <f t="shared" si="10"/>
        <v>100.73918988207144</v>
      </c>
      <c r="K61" s="488">
        <f t="shared" si="10"/>
        <v>117.89483097835807</v>
      </c>
      <c r="L61" s="488" t="e">
        <f t="shared" si="13"/>
        <v>#N/A</v>
      </c>
    </row>
    <row r="62" spans="1:14" ht="15" customHeight="1" x14ac:dyDescent="0.2">
      <c r="A62" s="490" t="s">
        <v>468</v>
      </c>
      <c r="B62" s="487">
        <v>151068</v>
      </c>
      <c r="C62" s="487">
        <v>24026</v>
      </c>
      <c r="D62" s="487">
        <v>13065</v>
      </c>
      <c r="E62" s="488">
        <f t="shared" si="11"/>
        <v>107.6550318543962</v>
      </c>
      <c r="F62" s="488">
        <f t="shared" si="11"/>
        <v>102.65766535634936</v>
      </c>
      <c r="G62" s="488">
        <f t="shared" si="11"/>
        <v>116.83956358433196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150603</v>
      </c>
      <c r="C63" s="487">
        <v>23845</v>
      </c>
      <c r="D63" s="487">
        <v>13144</v>
      </c>
      <c r="E63" s="488">
        <f t="shared" si="11"/>
        <v>107.32366061884468</v>
      </c>
      <c r="F63" s="488">
        <f t="shared" si="11"/>
        <v>101.88429328319945</v>
      </c>
      <c r="G63" s="488">
        <f t="shared" si="11"/>
        <v>117.54605616168843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151171</v>
      </c>
      <c r="C64" s="487">
        <v>24399</v>
      </c>
      <c r="D64" s="487">
        <v>13439</v>
      </c>
      <c r="E64" s="488">
        <f t="shared" si="11"/>
        <v>107.72843236463663</v>
      </c>
      <c r="F64" s="488">
        <f t="shared" si="11"/>
        <v>104.25141001538198</v>
      </c>
      <c r="G64" s="488">
        <f t="shared" si="11"/>
        <v>120.18422464675371</v>
      </c>
      <c r="H64" s="489" t="str">
        <f t="shared" si="14"/>
        <v/>
      </c>
      <c r="I64" s="488" t="str">
        <f t="shared" si="12"/>
        <v/>
      </c>
      <c r="J64" s="488" t="str">
        <f t="shared" si="10"/>
        <v/>
      </c>
      <c r="K64" s="488" t="str">
        <f t="shared" si="10"/>
        <v/>
      </c>
      <c r="L64" s="488" t="e">
        <f t="shared" si="13"/>
        <v>#N/A</v>
      </c>
    </row>
    <row r="65" spans="1:12" ht="15" customHeight="1" x14ac:dyDescent="0.2">
      <c r="A65" s="490">
        <v>42979</v>
      </c>
      <c r="B65" s="487">
        <v>154043</v>
      </c>
      <c r="C65" s="487">
        <v>23754</v>
      </c>
      <c r="D65" s="487">
        <v>14010</v>
      </c>
      <c r="E65" s="488">
        <f t="shared" si="11"/>
        <v>109.77509513561279</v>
      </c>
      <c r="F65" s="488">
        <f t="shared" si="11"/>
        <v>101.49547085968211</v>
      </c>
      <c r="G65" s="488">
        <f t="shared" si="11"/>
        <v>125.29064568055803</v>
      </c>
      <c r="H65" s="489">
        <f t="shared" si="14"/>
        <v>42979</v>
      </c>
      <c r="I65" s="488">
        <f t="shared" si="12"/>
        <v>109.77509513561279</v>
      </c>
      <c r="J65" s="488">
        <f t="shared" si="10"/>
        <v>101.49547085968211</v>
      </c>
      <c r="K65" s="488">
        <f t="shared" si="10"/>
        <v>125.29064568055803</v>
      </c>
      <c r="L65" s="488" t="e">
        <f t="shared" si="13"/>
        <v>#N/A</v>
      </c>
    </row>
    <row r="66" spans="1:12" ht="15" customHeight="1" x14ac:dyDescent="0.2">
      <c r="A66" s="490" t="s">
        <v>471</v>
      </c>
      <c r="B66" s="487">
        <v>154716</v>
      </c>
      <c r="C66" s="487">
        <v>24350</v>
      </c>
      <c r="D66" s="487">
        <v>13909</v>
      </c>
      <c r="E66" s="488">
        <f t="shared" si="11"/>
        <v>110.25469264427119</v>
      </c>
      <c r="F66" s="488">
        <f t="shared" si="11"/>
        <v>104.04204409502648</v>
      </c>
      <c r="G66" s="488">
        <f t="shared" si="11"/>
        <v>124.38740833482382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154739</v>
      </c>
      <c r="C67" s="487">
        <v>23935</v>
      </c>
      <c r="D67" s="487">
        <v>13847</v>
      </c>
      <c r="E67" s="488">
        <f t="shared" si="11"/>
        <v>110.2710830494705</v>
      </c>
      <c r="F67" s="488">
        <f t="shared" si="11"/>
        <v>102.268842932832</v>
      </c>
      <c r="G67" s="488">
        <f t="shared" si="11"/>
        <v>123.83294580575925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155791</v>
      </c>
      <c r="C68" s="487">
        <v>24596</v>
      </c>
      <c r="D68" s="487">
        <v>14183</v>
      </c>
      <c r="E68" s="488">
        <f t="shared" si="11"/>
        <v>111.02076593076123</v>
      </c>
      <c r="F68" s="488">
        <f t="shared" si="11"/>
        <v>105.09314647068877</v>
      </c>
      <c r="G68" s="488">
        <f t="shared" si="11"/>
        <v>126.83777499552853</v>
      </c>
      <c r="H68" s="489" t="str">
        <f t="shared" si="14"/>
        <v/>
      </c>
      <c r="I68" s="488" t="str">
        <f t="shared" si="12"/>
        <v/>
      </c>
      <c r="J68" s="488" t="str">
        <f t="shared" si="12"/>
        <v/>
      </c>
      <c r="K68" s="488" t="str">
        <f t="shared" si="12"/>
        <v/>
      </c>
      <c r="L68" s="488" t="e">
        <f t="shared" si="13"/>
        <v>#N/A</v>
      </c>
    </row>
    <row r="69" spans="1:12" ht="15" customHeight="1" x14ac:dyDescent="0.2">
      <c r="A69" s="490">
        <v>43344</v>
      </c>
      <c r="B69" s="487">
        <v>158308</v>
      </c>
      <c r="C69" s="487">
        <v>23490</v>
      </c>
      <c r="D69" s="487">
        <v>14725</v>
      </c>
      <c r="E69" s="488">
        <f t="shared" si="11"/>
        <v>112.81444636061741</v>
      </c>
      <c r="F69" s="488">
        <f t="shared" si="11"/>
        <v>100.36745855409333</v>
      </c>
      <c r="G69" s="488">
        <f t="shared" si="11"/>
        <v>131.68485065283491</v>
      </c>
      <c r="H69" s="489">
        <f t="shared" si="14"/>
        <v>43344</v>
      </c>
      <c r="I69" s="488">
        <f t="shared" si="12"/>
        <v>112.81444636061741</v>
      </c>
      <c r="J69" s="488">
        <f t="shared" si="12"/>
        <v>100.36745855409333</v>
      </c>
      <c r="K69" s="488">
        <f t="shared" si="12"/>
        <v>131.68485065283491</v>
      </c>
      <c r="L69" s="488" t="e">
        <f t="shared" si="13"/>
        <v>#N/A</v>
      </c>
    </row>
    <row r="70" spans="1:12" ht="15" customHeight="1" x14ac:dyDescent="0.2">
      <c r="A70" s="490" t="s">
        <v>474</v>
      </c>
      <c r="B70" s="487">
        <v>158186</v>
      </c>
      <c r="C70" s="487">
        <v>23959</v>
      </c>
      <c r="D70" s="487">
        <v>14769</v>
      </c>
      <c r="E70" s="488">
        <f t="shared" si="11"/>
        <v>112.7275059504297</v>
      </c>
      <c r="F70" s="488">
        <f t="shared" si="11"/>
        <v>102.37138950606735</v>
      </c>
      <c r="G70" s="488">
        <f t="shared" si="11"/>
        <v>132.07834018959042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157677</v>
      </c>
      <c r="C71" s="487">
        <v>23497</v>
      </c>
      <c r="D71" s="487">
        <v>14896</v>
      </c>
      <c r="E71" s="491">
        <f t="shared" ref="E71:G75" si="15">IF($A$51=37802,IF(COUNTBLANK(B$51:B$70)&gt;0,#N/A,IF(ISBLANK(B71)=FALSE,B71/B$51*100,#N/A)),IF(COUNTBLANK(B$51:B$75)&gt;0,#N/A,B71/B$51*100))</f>
        <v>112.36477915710559</v>
      </c>
      <c r="F71" s="491">
        <f t="shared" si="15"/>
        <v>100.39736797128695</v>
      </c>
      <c r="G71" s="491">
        <f t="shared" si="15"/>
        <v>133.21409407977106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158107</v>
      </c>
      <c r="C72" s="487">
        <v>23894</v>
      </c>
      <c r="D72" s="487">
        <v>15115</v>
      </c>
      <c r="E72" s="491">
        <f t="shared" si="15"/>
        <v>112.6712084717016</v>
      </c>
      <c r="F72" s="491">
        <f t="shared" si="15"/>
        <v>102.09365920355495</v>
      </c>
      <c r="G72" s="491">
        <f t="shared" si="15"/>
        <v>135.17259881953137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160623</v>
      </c>
      <c r="C73" s="487">
        <v>22705</v>
      </c>
      <c r="D73" s="487">
        <v>15505</v>
      </c>
      <c r="E73" s="491">
        <f t="shared" si="15"/>
        <v>114.4641762752448</v>
      </c>
      <c r="F73" s="491">
        <f t="shared" si="15"/>
        <v>97.013331054520592</v>
      </c>
      <c r="G73" s="491">
        <f t="shared" si="15"/>
        <v>138.66034698622786</v>
      </c>
      <c r="H73" s="492">
        <f>IF(A$51=37802,IF(ISERROR(L73)=TRUE,IF(ISBLANK(A73)=FALSE,IF(MONTH(A73)=MONTH(MAX(A$51:A$75)),A73,""),""),""),IF(ISERROR(L73)=TRUE,IF(MONTH(A73)=MONTH(MAX(A$51:A$75)),A73,""),""))</f>
        <v>43709</v>
      </c>
      <c r="I73" s="488">
        <f t="shared" si="12"/>
        <v>114.4641762752448</v>
      </c>
      <c r="J73" s="488">
        <f t="shared" si="12"/>
        <v>97.013331054520592</v>
      </c>
      <c r="K73" s="488">
        <f t="shared" si="12"/>
        <v>138.66034698622786</v>
      </c>
      <c r="L73" s="488" t="e">
        <f t="shared" si="13"/>
        <v>#N/A</v>
      </c>
    </row>
    <row r="74" spans="1:12" ht="15" customHeight="1" x14ac:dyDescent="0.2">
      <c r="A74" s="490" t="s">
        <v>477</v>
      </c>
      <c r="B74" s="487">
        <v>160533</v>
      </c>
      <c r="C74" s="487">
        <v>23280</v>
      </c>
      <c r="D74" s="487">
        <v>15374</v>
      </c>
      <c r="E74" s="491">
        <f t="shared" si="15"/>
        <v>114.40003990707352</v>
      </c>
      <c r="F74" s="491">
        <f t="shared" si="15"/>
        <v>99.470176038284052</v>
      </c>
      <c r="G74" s="491">
        <f t="shared" si="15"/>
        <v>137.48882131997851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160222</v>
      </c>
      <c r="C75" s="493">
        <v>22023</v>
      </c>
      <c r="D75" s="493">
        <v>14767</v>
      </c>
      <c r="E75" s="491">
        <f t="shared" si="15"/>
        <v>114.17841312372619</v>
      </c>
      <c r="F75" s="491">
        <f t="shared" si="15"/>
        <v>94.099299265082891</v>
      </c>
      <c r="G75" s="491">
        <f t="shared" si="15"/>
        <v>132.06045430155606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114.4641762752448</v>
      </c>
      <c r="J77" s="488">
        <f>IF(J75&lt;&gt;"",J75,IF(J74&lt;&gt;"",J74,IF(J73&lt;&gt;"",J73,IF(J72&lt;&gt;"",J72,IF(J71&lt;&gt;"",J71,IF(J70&lt;&gt;"",J70,""))))))</f>
        <v>97.013331054520592</v>
      </c>
      <c r="K77" s="488">
        <f>IF(K75&lt;&gt;"",K75,IF(K74&lt;&gt;"",K74,IF(K73&lt;&gt;"",K73,IF(K72&lt;&gt;"",K72,IF(K71&lt;&gt;"",K71,IF(K70&lt;&gt;"",K70,""))))))</f>
        <v>138.66034698622786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-3,0%</v>
      </c>
      <c r="K79" s="488" t="str">
        <f>"GeB - im Nebenjob: "&amp;IF(K77&gt;100,"+","")&amp;TEXT(K77-100,"0,0")&amp;"%"</f>
        <v>GeB - im Nebenjob: +38,7%</v>
      </c>
    </row>
    <row r="81" spans="9:9" ht="15" customHeight="1" x14ac:dyDescent="0.2">
      <c r="I81" s="488" t="str">
        <f>IF(ISERROR(HLOOKUP(1,I$78:K$79,2,FALSE)),"",HLOOKUP(1,I$78:K$79,2,FALSE))</f>
        <v>GeB - im Nebenjob: +38,7%</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-3,0%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160222</v>
      </c>
      <c r="E12" s="114">
        <v>160533</v>
      </c>
      <c r="F12" s="114">
        <v>160623</v>
      </c>
      <c r="G12" s="114">
        <v>158107</v>
      </c>
      <c r="H12" s="114">
        <v>157677</v>
      </c>
      <c r="I12" s="115">
        <v>2545</v>
      </c>
      <c r="J12" s="116">
        <v>1.6140591208610007</v>
      </c>
      <c r="N12" s="117"/>
    </row>
    <row r="13" spans="1:15" s="110" customFormat="1" ht="13.5" customHeight="1" x14ac:dyDescent="0.2">
      <c r="A13" s="118" t="s">
        <v>105</v>
      </c>
      <c r="B13" s="119" t="s">
        <v>106</v>
      </c>
      <c r="C13" s="113">
        <v>52.618242188962817</v>
      </c>
      <c r="D13" s="114">
        <v>84306</v>
      </c>
      <c r="E13" s="114">
        <v>84369</v>
      </c>
      <c r="F13" s="114">
        <v>84921</v>
      </c>
      <c r="G13" s="114">
        <v>83617</v>
      </c>
      <c r="H13" s="114">
        <v>83279</v>
      </c>
      <c r="I13" s="115">
        <v>1027</v>
      </c>
      <c r="J13" s="116">
        <v>1.233204049039974</v>
      </c>
    </row>
    <row r="14" spans="1:15" s="110" customFormat="1" ht="13.5" customHeight="1" x14ac:dyDescent="0.2">
      <c r="A14" s="120"/>
      <c r="B14" s="119" t="s">
        <v>107</v>
      </c>
      <c r="C14" s="113">
        <v>47.381757811037183</v>
      </c>
      <c r="D14" s="114">
        <v>75916</v>
      </c>
      <c r="E14" s="114">
        <v>76164</v>
      </c>
      <c r="F14" s="114">
        <v>75702</v>
      </c>
      <c r="G14" s="114">
        <v>74490</v>
      </c>
      <c r="H14" s="114">
        <v>74398</v>
      </c>
      <c r="I14" s="115">
        <v>1518</v>
      </c>
      <c r="J14" s="116">
        <v>2.040377429500793</v>
      </c>
    </row>
    <row r="15" spans="1:15" s="110" customFormat="1" ht="13.5" customHeight="1" x14ac:dyDescent="0.2">
      <c r="A15" s="118" t="s">
        <v>105</v>
      </c>
      <c r="B15" s="121" t="s">
        <v>108</v>
      </c>
      <c r="C15" s="113">
        <v>10.700777670981513</v>
      </c>
      <c r="D15" s="114">
        <v>17145</v>
      </c>
      <c r="E15" s="114">
        <v>17699</v>
      </c>
      <c r="F15" s="114">
        <v>17843</v>
      </c>
      <c r="G15" s="114">
        <v>16150</v>
      </c>
      <c r="H15" s="114">
        <v>16538</v>
      </c>
      <c r="I15" s="115">
        <v>607</v>
      </c>
      <c r="J15" s="116">
        <v>3.6703349860926351</v>
      </c>
    </row>
    <row r="16" spans="1:15" s="110" customFormat="1" ht="13.5" customHeight="1" x14ac:dyDescent="0.2">
      <c r="A16" s="118"/>
      <c r="B16" s="121" t="s">
        <v>109</v>
      </c>
      <c r="C16" s="113">
        <v>67.89080151290085</v>
      </c>
      <c r="D16" s="114">
        <v>108776</v>
      </c>
      <c r="E16" s="114">
        <v>108676</v>
      </c>
      <c r="F16" s="114">
        <v>108918</v>
      </c>
      <c r="G16" s="114">
        <v>108599</v>
      </c>
      <c r="H16" s="114">
        <v>108347</v>
      </c>
      <c r="I16" s="115">
        <v>429</v>
      </c>
      <c r="J16" s="116">
        <v>0.39595004937838613</v>
      </c>
    </row>
    <row r="17" spans="1:10" s="110" customFormat="1" ht="13.5" customHeight="1" x14ac:dyDescent="0.2">
      <c r="A17" s="118"/>
      <c r="B17" s="121" t="s">
        <v>110</v>
      </c>
      <c r="C17" s="113">
        <v>20.14205290159903</v>
      </c>
      <c r="D17" s="114">
        <v>32272</v>
      </c>
      <c r="E17" s="114">
        <v>32140</v>
      </c>
      <c r="F17" s="114">
        <v>31907</v>
      </c>
      <c r="G17" s="114">
        <v>31479</v>
      </c>
      <c r="H17" s="114">
        <v>30978</v>
      </c>
      <c r="I17" s="115">
        <v>1294</v>
      </c>
      <c r="J17" s="116">
        <v>4.1771579830847703</v>
      </c>
    </row>
    <row r="18" spans="1:10" s="110" customFormat="1" ht="13.5" customHeight="1" x14ac:dyDescent="0.2">
      <c r="A18" s="120"/>
      <c r="B18" s="121" t="s">
        <v>111</v>
      </c>
      <c r="C18" s="113">
        <v>1.2663679145186055</v>
      </c>
      <c r="D18" s="114">
        <v>2029</v>
      </c>
      <c r="E18" s="114">
        <v>2018</v>
      </c>
      <c r="F18" s="114">
        <v>1955</v>
      </c>
      <c r="G18" s="114">
        <v>1879</v>
      </c>
      <c r="H18" s="114">
        <v>1814</v>
      </c>
      <c r="I18" s="115">
        <v>215</v>
      </c>
      <c r="J18" s="116">
        <v>11.852260198456451</v>
      </c>
    </row>
    <row r="19" spans="1:10" s="110" customFormat="1" ht="13.5" customHeight="1" x14ac:dyDescent="0.2">
      <c r="A19" s="120"/>
      <c r="B19" s="121" t="s">
        <v>112</v>
      </c>
      <c r="C19" s="113">
        <v>0.42129045948746113</v>
      </c>
      <c r="D19" s="114">
        <v>675</v>
      </c>
      <c r="E19" s="114">
        <v>638</v>
      </c>
      <c r="F19" s="114">
        <v>622</v>
      </c>
      <c r="G19" s="114">
        <v>536</v>
      </c>
      <c r="H19" s="114">
        <v>517</v>
      </c>
      <c r="I19" s="115">
        <v>158</v>
      </c>
      <c r="J19" s="116">
        <v>30.56092843326886</v>
      </c>
    </row>
    <row r="20" spans="1:10" s="110" customFormat="1" ht="13.5" customHeight="1" x14ac:dyDescent="0.2">
      <c r="A20" s="118" t="s">
        <v>113</v>
      </c>
      <c r="B20" s="122" t="s">
        <v>114</v>
      </c>
      <c r="C20" s="113">
        <v>66.876583740060667</v>
      </c>
      <c r="D20" s="114">
        <v>107151</v>
      </c>
      <c r="E20" s="114">
        <v>107534</v>
      </c>
      <c r="F20" s="114">
        <v>108364</v>
      </c>
      <c r="G20" s="114">
        <v>106065</v>
      </c>
      <c r="H20" s="114">
        <v>106118</v>
      </c>
      <c r="I20" s="115">
        <v>1033</v>
      </c>
      <c r="J20" s="116">
        <v>0.97344465594903784</v>
      </c>
    </row>
    <row r="21" spans="1:10" s="110" customFormat="1" ht="13.5" customHeight="1" x14ac:dyDescent="0.2">
      <c r="A21" s="120"/>
      <c r="B21" s="122" t="s">
        <v>115</v>
      </c>
      <c r="C21" s="113">
        <v>33.123416259939333</v>
      </c>
      <c r="D21" s="114">
        <v>53071</v>
      </c>
      <c r="E21" s="114">
        <v>52999</v>
      </c>
      <c r="F21" s="114">
        <v>52259</v>
      </c>
      <c r="G21" s="114">
        <v>52042</v>
      </c>
      <c r="H21" s="114">
        <v>51559</v>
      </c>
      <c r="I21" s="115">
        <v>1512</v>
      </c>
      <c r="J21" s="116">
        <v>2.9325626951647625</v>
      </c>
    </row>
    <row r="22" spans="1:10" s="110" customFormat="1" ht="13.5" customHeight="1" x14ac:dyDescent="0.2">
      <c r="A22" s="118" t="s">
        <v>113</v>
      </c>
      <c r="B22" s="122" t="s">
        <v>116</v>
      </c>
      <c r="C22" s="113">
        <v>89.03209297100274</v>
      </c>
      <c r="D22" s="114">
        <v>142649</v>
      </c>
      <c r="E22" s="114">
        <v>143365</v>
      </c>
      <c r="F22" s="114">
        <v>143308</v>
      </c>
      <c r="G22" s="114">
        <v>141065</v>
      </c>
      <c r="H22" s="114">
        <v>140936</v>
      </c>
      <c r="I22" s="115">
        <v>1713</v>
      </c>
      <c r="J22" s="116">
        <v>1.2154453085088266</v>
      </c>
    </row>
    <row r="23" spans="1:10" s="110" customFormat="1" ht="13.5" customHeight="1" x14ac:dyDescent="0.2">
      <c r="A23" s="123"/>
      <c r="B23" s="124" t="s">
        <v>117</v>
      </c>
      <c r="C23" s="125">
        <v>10.852442236397</v>
      </c>
      <c r="D23" s="114">
        <v>17388</v>
      </c>
      <c r="E23" s="114">
        <v>16997</v>
      </c>
      <c r="F23" s="114">
        <v>17146</v>
      </c>
      <c r="G23" s="114">
        <v>16863</v>
      </c>
      <c r="H23" s="114">
        <v>16564</v>
      </c>
      <c r="I23" s="115">
        <v>824</v>
      </c>
      <c r="J23" s="116">
        <v>4.974643805843999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36790</v>
      </c>
      <c r="E26" s="114">
        <v>38654</v>
      </c>
      <c r="F26" s="114">
        <v>38210</v>
      </c>
      <c r="G26" s="114">
        <v>39009</v>
      </c>
      <c r="H26" s="140">
        <v>38393</v>
      </c>
      <c r="I26" s="115">
        <v>-1603</v>
      </c>
      <c r="J26" s="116">
        <v>-4.1752402781757088</v>
      </c>
    </row>
    <row r="27" spans="1:10" s="110" customFormat="1" ht="13.5" customHeight="1" x14ac:dyDescent="0.2">
      <c r="A27" s="118" t="s">
        <v>105</v>
      </c>
      <c r="B27" s="119" t="s">
        <v>106</v>
      </c>
      <c r="C27" s="113">
        <v>42.617559119325904</v>
      </c>
      <c r="D27" s="115">
        <v>15679</v>
      </c>
      <c r="E27" s="114">
        <v>16593</v>
      </c>
      <c r="F27" s="114">
        <v>16360</v>
      </c>
      <c r="G27" s="114">
        <v>16538</v>
      </c>
      <c r="H27" s="140">
        <v>16182</v>
      </c>
      <c r="I27" s="115">
        <v>-503</v>
      </c>
      <c r="J27" s="116">
        <v>-3.1083920405388703</v>
      </c>
    </row>
    <row r="28" spans="1:10" s="110" customFormat="1" ht="13.5" customHeight="1" x14ac:dyDescent="0.2">
      <c r="A28" s="120"/>
      <c r="B28" s="119" t="s">
        <v>107</v>
      </c>
      <c r="C28" s="113">
        <v>57.382440880674096</v>
      </c>
      <c r="D28" s="115">
        <v>21111</v>
      </c>
      <c r="E28" s="114">
        <v>22061</v>
      </c>
      <c r="F28" s="114">
        <v>21850</v>
      </c>
      <c r="G28" s="114">
        <v>22471</v>
      </c>
      <c r="H28" s="140">
        <v>22211</v>
      </c>
      <c r="I28" s="115">
        <v>-1100</v>
      </c>
      <c r="J28" s="116">
        <v>-4.9525010130115712</v>
      </c>
    </row>
    <row r="29" spans="1:10" s="110" customFormat="1" ht="13.5" customHeight="1" x14ac:dyDescent="0.2">
      <c r="A29" s="118" t="s">
        <v>105</v>
      </c>
      <c r="B29" s="121" t="s">
        <v>108</v>
      </c>
      <c r="C29" s="113">
        <v>21.880945909214461</v>
      </c>
      <c r="D29" s="115">
        <v>8050</v>
      </c>
      <c r="E29" s="114">
        <v>8779</v>
      </c>
      <c r="F29" s="114">
        <v>8353</v>
      </c>
      <c r="G29" s="114">
        <v>9004</v>
      </c>
      <c r="H29" s="140">
        <v>8537</v>
      </c>
      <c r="I29" s="115">
        <v>-487</v>
      </c>
      <c r="J29" s="116">
        <v>-5.7045800632540704</v>
      </c>
    </row>
    <row r="30" spans="1:10" s="110" customFormat="1" ht="13.5" customHeight="1" x14ac:dyDescent="0.2">
      <c r="A30" s="118"/>
      <c r="B30" s="121" t="s">
        <v>109</v>
      </c>
      <c r="C30" s="113">
        <v>51.861918999728189</v>
      </c>
      <c r="D30" s="115">
        <v>19080</v>
      </c>
      <c r="E30" s="114">
        <v>19985</v>
      </c>
      <c r="F30" s="114">
        <v>19986</v>
      </c>
      <c r="G30" s="114">
        <v>20223</v>
      </c>
      <c r="H30" s="140">
        <v>20156</v>
      </c>
      <c r="I30" s="115">
        <v>-1076</v>
      </c>
      <c r="J30" s="116">
        <v>-5.3383607858702122</v>
      </c>
    </row>
    <row r="31" spans="1:10" s="110" customFormat="1" ht="13.5" customHeight="1" x14ac:dyDescent="0.2">
      <c r="A31" s="118"/>
      <c r="B31" s="121" t="s">
        <v>110</v>
      </c>
      <c r="C31" s="113">
        <v>14.998640935036695</v>
      </c>
      <c r="D31" s="115">
        <v>5518</v>
      </c>
      <c r="E31" s="114">
        <v>5669</v>
      </c>
      <c r="F31" s="114">
        <v>5688</v>
      </c>
      <c r="G31" s="114">
        <v>5641</v>
      </c>
      <c r="H31" s="140">
        <v>5622</v>
      </c>
      <c r="I31" s="115">
        <v>-104</v>
      </c>
      <c r="J31" s="116">
        <v>-1.8498754891497688</v>
      </c>
    </row>
    <row r="32" spans="1:10" s="110" customFormat="1" ht="13.5" customHeight="1" x14ac:dyDescent="0.2">
      <c r="A32" s="120"/>
      <c r="B32" s="121" t="s">
        <v>111</v>
      </c>
      <c r="C32" s="113">
        <v>11.258494156020658</v>
      </c>
      <c r="D32" s="115">
        <v>4142</v>
      </c>
      <c r="E32" s="114">
        <v>4221</v>
      </c>
      <c r="F32" s="114">
        <v>4183</v>
      </c>
      <c r="G32" s="114">
        <v>4141</v>
      </c>
      <c r="H32" s="140">
        <v>4078</v>
      </c>
      <c r="I32" s="115">
        <v>64</v>
      </c>
      <c r="J32" s="116">
        <v>1.5693967631191761</v>
      </c>
    </row>
    <row r="33" spans="1:10" s="110" customFormat="1" ht="13.5" customHeight="1" x14ac:dyDescent="0.2">
      <c r="A33" s="120"/>
      <c r="B33" s="121" t="s">
        <v>112</v>
      </c>
      <c r="C33" s="113">
        <v>1.1198695297635226</v>
      </c>
      <c r="D33" s="115">
        <v>412</v>
      </c>
      <c r="E33" s="114">
        <v>430</v>
      </c>
      <c r="F33" s="114">
        <v>426</v>
      </c>
      <c r="G33" s="114">
        <v>390</v>
      </c>
      <c r="H33" s="140">
        <v>360</v>
      </c>
      <c r="I33" s="115">
        <v>52</v>
      </c>
      <c r="J33" s="116">
        <v>14.444444444444445</v>
      </c>
    </row>
    <row r="34" spans="1:10" s="110" customFormat="1" ht="13.5" customHeight="1" x14ac:dyDescent="0.2">
      <c r="A34" s="118" t="s">
        <v>113</v>
      </c>
      <c r="B34" s="122" t="s">
        <v>116</v>
      </c>
      <c r="C34" s="113">
        <v>84.452296819787989</v>
      </c>
      <c r="D34" s="115">
        <v>31070</v>
      </c>
      <c r="E34" s="114">
        <v>32681</v>
      </c>
      <c r="F34" s="114">
        <v>32343</v>
      </c>
      <c r="G34" s="114">
        <v>33034</v>
      </c>
      <c r="H34" s="140">
        <v>32508</v>
      </c>
      <c r="I34" s="115">
        <v>-1438</v>
      </c>
      <c r="J34" s="116">
        <v>-4.4235265165497726</v>
      </c>
    </row>
    <row r="35" spans="1:10" s="110" customFormat="1" ht="13.5" customHeight="1" x14ac:dyDescent="0.2">
      <c r="A35" s="118"/>
      <c r="B35" s="119" t="s">
        <v>117</v>
      </c>
      <c r="C35" s="113">
        <v>15.161728730633325</v>
      </c>
      <c r="D35" s="115">
        <v>5578</v>
      </c>
      <c r="E35" s="114">
        <v>5799</v>
      </c>
      <c r="F35" s="114">
        <v>5706</v>
      </c>
      <c r="G35" s="114">
        <v>5809</v>
      </c>
      <c r="H35" s="140">
        <v>5719</v>
      </c>
      <c r="I35" s="115">
        <v>-141</v>
      </c>
      <c r="J35" s="116">
        <v>-2.46546599055779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22023</v>
      </c>
      <c r="E37" s="114">
        <v>23280</v>
      </c>
      <c r="F37" s="114">
        <v>22705</v>
      </c>
      <c r="G37" s="114">
        <v>23894</v>
      </c>
      <c r="H37" s="140">
        <v>23497</v>
      </c>
      <c r="I37" s="115">
        <v>-1474</v>
      </c>
      <c r="J37" s="116">
        <v>-6.2731412520747334</v>
      </c>
    </row>
    <row r="38" spans="1:10" s="110" customFormat="1" ht="13.5" customHeight="1" x14ac:dyDescent="0.2">
      <c r="A38" s="118" t="s">
        <v>105</v>
      </c>
      <c r="B38" s="119" t="s">
        <v>106</v>
      </c>
      <c r="C38" s="113">
        <v>38.636879625845708</v>
      </c>
      <c r="D38" s="115">
        <v>8509</v>
      </c>
      <c r="E38" s="114">
        <v>9072</v>
      </c>
      <c r="F38" s="114">
        <v>8782</v>
      </c>
      <c r="G38" s="114">
        <v>9235</v>
      </c>
      <c r="H38" s="140">
        <v>9033</v>
      </c>
      <c r="I38" s="115">
        <v>-524</v>
      </c>
      <c r="J38" s="116">
        <v>-5.800952064651832</v>
      </c>
    </row>
    <row r="39" spans="1:10" s="110" customFormat="1" ht="13.5" customHeight="1" x14ac:dyDescent="0.2">
      <c r="A39" s="120"/>
      <c r="B39" s="119" t="s">
        <v>107</v>
      </c>
      <c r="C39" s="113">
        <v>61.363120374154292</v>
      </c>
      <c r="D39" s="115">
        <v>13514</v>
      </c>
      <c r="E39" s="114">
        <v>14208</v>
      </c>
      <c r="F39" s="114">
        <v>13923</v>
      </c>
      <c r="G39" s="114">
        <v>14659</v>
      </c>
      <c r="H39" s="140">
        <v>14464</v>
      </c>
      <c r="I39" s="115">
        <v>-950</v>
      </c>
      <c r="J39" s="116">
        <v>-6.5680309734513278</v>
      </c>
    </row>
    <row r="40" spans="1:10" s="110" customFormat="1" ht="13.5" customHeight="1" x14ac:dyDescent="0.2">
      <c r="A40" s="118" t="s">
        <v>105</v>
      </c>
      <c r="B40" s="121" t="s">
        <v>108</v>
      </c>
      <c r="C40" s="113">
        <v>27.866321572901057</v>
      </c>
      <c r="D40" s="115">
        <v>6137</v>
      </c>
      <c r="E40" s="114">
        <v>6655</v>
      </c>
      <c r="F40" s="114">
        <v>6174</v>
      </c>
      <c r="G40" s="114">
        <v>7050</v>
      </c>
      <c r="H40" s="140">
        <v>6623</v>
      </c>
      <c r="I40" s="115">
        <v>-486</v>
      </c>
      <c r="J40" s="116">
        <v>-7.3380643213045449</v>
      </c>
    </row>
    <row r="41" spans="1:10" s="110" customFormat="1" ht="13.5" customHeight="1" x14ac:dyDescent="0.2">
      <c r="A41" s="118"/>
      <c r="B41" s="121" t="s">
        <v>109</v>
      </c>
      <c r="C41" s="113">
        <v>39.43604413567634</v>
      </c>
      <c r="D41" s="115">
        <v>8685</v>
      </c>
      <c r="E41" s="114">
        <v>9235</v>
      </c>
      <c r="F41" s="114">
        <v>9168</v>
      </c>
      <c r="G41" s="114">
        <v>9508</v>
      </c>
      <c r="H41" s="140">
        <v>9570</v>
      </c>
      <c r="I41" s="115">
        <v>-885</v>
      </c>
      <c r="J41" s="116">
        <v>-9.2476489028213162</v>
      </c>
    </row>
    <row r="42" spans="1:10" s="110" customFormat="1" ht="13.5" customHeight="1" x14ac:dyDescent="0.2">
      <c r="A42" s="118"/>
      <c r="B42" s="121" t="s">
        <v>110</v>
      </c>
      <c r="C42" s="113">
        <v>14.616537256504563</v>
      </c>
      <c r="D42" s="115">
        <v>3219</v>
      </c>
      <c r="E42" s="114">
        <v>3310</v>
      </c>
      <c r="F42" s="114">
        <v>3326</v>
      </c>
      <c r="G42" s="114">
        <v>3344</v>
      </c>
      <c r="H42" s="140">
        <v>3371</v>
      </c>
      <c r="I42" s="115">
        <v>-152</v>
      </c>
      <c r="J42" s="116">
        <v>-4.5090477603085137</v>
      </c>
    </row>
    <row r="43" spans="1:10" s="110" customFormat="1" ht="13.5" customHeight="1" x14ac:dyDescent="0.2">
      <c r="A43" s="120"/>
      <c r="B43" s="121" t="s">
        <v>111</v>
      </c>
      <c r="C43" s="113">
        <v>18.081097034918042</v>
      </c>
      <c r="D43" s="115">
        <v>3982</v>
      </c>
      <c r="E43" s="114">
        <v>4080</v>
      </c>
      <c r="F43" s="114">
        <v>4037</v>
      </c>
      <c r="G43" s="114">
        <v>3992</v>
      </c>
      <c r="H43" s="140">
        <v>3933</v>
      </c>
      <c r="I43" s="115">
        <v>49</v>
      </c>
      <c r="J43" s="116">
        <v>1.2458682939232137</v>
      </c>
    </row>
    <row r="44" spans="1:10" s="110" customFormat="1" ht="13.5" customHeight="1" x14ac:dyDescent="0.2">
      <c r="A44" s="120"/>
      <c r="B44" s="121" t="s">
        <v>112</v>
      </c>
      <c r="C44" s="113">
        <v>1.6210325568723607</v>
      </c>
      <c r="D44" s="115">
        <v>357</v>
      </c>
      <c r="E44" s="114">
        <v>389</v>
      </c>
      <c r="F44" s="114">
        <v>382</v>
      </c>
      <c r="G44" s="114">
        <v>348</v>
      </c>
      <c r="H44" s="140">
        <v>323</v>
      </c>
      <c r="I44" s="115">
        <v>34</v>
      </c>
      <c r="J44" s="116">
        <v>10.526315789473685</v>
      </c>
    </row>
    <row r="45" spans="1:10" s="110" customFormat="1" ht="13.5" customHeight="1" x14ac:dyDescent="0.2">
      <c r="A45" s="118" t="s">
        <v>113</v>
      </c>
      <c r="B45" s="122" t="s">
        <v>116</v>
      </c>
      <c r="C45" s="113">
        <v>84.75230440902692</v>
      </c>
      <c r="D45" s="115">
        <v>18665</v>
      </c>
      <c r="E45" s="114">
        <v>19683</v>
      </c>
      <c r="F45" s="114">
        <v>19223</v>
      </c>
      <c r="G45" s="114">
        <v>20259</v>
      </c>
      <c r="H45" s="140">
        <v>19850</v>
      </c>
      <c r="I45" s="115">
        <v>-1185</v>
      </c>
      <c r="J45" s="116">
        <v>-5.9697732997481108</v>
      </c>
    </row>
    <row r="46" spans="1:10" s="110" customFormat="1" ht="13.5" customHeight="1" x14ac:dyDescent="0.2">
      <c r="A46" s="118"/>
      <c r="B46" s="119" t="s">
        <v>117</v>
      </c>
      <c r="C46" s="113">
        <v>14.621077963946783</v>
      </c>
      <c r="D46" s="115">
        <v>3220</v>
      </c>
      <c r="E46" s="114">
        <v>3427</v>
      </c>
      <c r="F46" s="114">
        <v>3326</v>
      </c>
      <c r="G46" s="114">
        <v>3474</v>
      </c>
      <c r="H46" s="140">
        <v>3486</v>
      </c>
      <c r="I46" s="115">
        <v>-266</v>
      </c>
      <c r="J46" s="116">
        <v>-7.6305220883534135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14767</v>
      </c>
      <c r="E48" s="114">
        <v>15374</v>
      </c>
      <c r="F48" s="114">
        <v>15505</v>
      </c>
      <c r="G48" s="114">
        <v>15115</v>
      </c>
      <c r="H48" s="140">
        <v>14896</v>
      </c>
      <c r="I48" s="115">
        <v>-129</v>
      </c>
      <c r="J48" s="116">
        <v>-0.86600429645542432</v>
      </c>
    </row>
    <row r="49" spans="1:12" s="110" customFormat="1" ht="13.5" customHeight="1" x14ac:dyDescent="0.2">
      <c r="A49" s="118" t="s">
        <v>105</v>
      </c>
      <c r="B49" s="119" t="s">
        <v>106</v>
      </c>
      <c r="C49" s="113">
        <v>48.554208708607028</v>
      </c>
      <c r="D49" s="115">
        <v>7170</v>
      </c>
      <c r="E49" s="114">
        <v>7521</v>
      </c>
      <c r="F49" s="114">
        <v>7578</v>
      </c>
      <c r="G49" s="114">
        <v>7303</v>
      </c>
      <c r="H49" s="140">
        <v>7149</v>
      </c>
      <c r="I49" s="115">
        <v>21</v>
      </c>
      <c r="J49" s="116">
        <v>0.29374737725556022</v>
      </c>
    </row>
    <row r="50" spans="1:12" s="110" customFormat="1" ht="13.5" customHeight="1" x14ac:dyDescent="0.2">
      <c r="A50" s="120"/>
      <c r="B50" s="119" t="s">
        <v>107</v>
      </c>
      <c r="C50" s="113">
        <v>51.445791291392972</v>
      </c>
      <c r="D50" s="115">
        <v>7597</v>
      </c>
      <c r="E50" s="114">
        <v>7853</v>
      </c>
      <c r="F50" s="114">
        <v>7927</v>
      </c>
      <c r="G50" s="114">
        <v>7812</v>
      </c>
      <c r="H50" s="140">
        <v>7747</v>
      </c>
      <c r="I50" s="115">
        <v>-150</v>
      </c>
      <c r="J50" s="116">
        <v>-1.9362333806634826</v>
      </c>
    </row>
    <row r="51" spans="1:12" s="110" customFormat="1" ht="13.5" customHeight="1" x14ac:dyDescent="0.2">
      <c r="A51" s="118" t="s">
        <v>105</v>
      </c>
      <c r="B51" s="121" t="s">
        <v>108</v>
      </c>
      <c r="C51" s="113">
        <v>12.954560845127649</v>
      </c>
      <c r="D51" s="115">
        <v>1913</v>
      </c>
      <c r="E51" s="114">
        <v>2124</v>
      </c>
      <c r="F51" s="114">
        <v>2179</v>
      </c>
      <c r="G51" s="114">
        <v>1954</v>
      </c>
      <c r="H51" s="140">
        <v>1914</v>
      </c>
      <c r="I51" s="115">
        <v>-1</v>
      </c>
      <c r="J51" s="116">
        <v>-5.2246603970741899E-2</v>
      </c>
    </row>
    <row r="52" spans="1:12" s="110" customFormat="1" ht="13.5" customHeight="1" x14ac:dyDescent="0.2">
      <c r="A52" s="118"/>
      <c r="B52" s="121" t="s">
        <v>109</v>
      </c>
      <c r="C52" s="113">
        <v>70.393444843231535</v>
      </c>
      <c r="D52" s="115">
        <v>10395</v>
      </c>
      <c r="E52" s="114">
        <v>10750</v>
      </c>
      <c r="F52" s="114">
        <v>10818</v>
      </c>
      <c r="G52" s="114">
        <v>10715</v>
      </c>
      <c r="H52" s="140">
        <v>10586</v>
      </c>
      <c r="I52" s="115">
        <v>-191</v>
      </c>
      <c r="J52" s="116">
        <v>-1.804269790289061</v>
      </c>
    </row>
    <row r="53" spans="1:12" s="110" customFormat="1" ht="13.5" customHeight="1" x14ac:dyDescent="0.2">
      <c r="A53" s="118"/>
      <c r="B53" s="121" t="s">
        <v>110</v>
      </c>
      <c r="C53" s="113">
        <v>15.568497325116814</v>
      </c>
      <c r="D53" s="115">
        <v>2299</v>
      </c>
      <c r="E53" s="114">
        <v>2359</v>
      </c>
      <c r="F53" s="114">
        <v>2362</v>
      </c>
      <c r="G53" s="114">
        <v>2297</v>
      </c>
      <c r="H53" s="140">
        <v>2251</v>
      </c>
      <c r="I53" s="115">
        <v>48</v>
      </c>
      <c r="J53" s="116">
        <v>2.1323856063971567</v>
      </c>
    </row>
    <row r="54" spans="1:12" s="110" customFormat="1" ht="13.5" customHeight="1" x14ac:dyDescent="0.2">
      <c r="A54" s="120"/>
      <c r="B54" s="121" t="s">
        <v>111</v>
      </c>
      <c r="C54" s="113">
        <v>1.0834969865240063</v>
      </c>
      <c r="D54" s="115">
        <v>160</v>
      </c>
      <c r="E54" s="114">
        <v>141</v>
      </c>
      <c r="F54" s="114">
        <v>146</v>
      </c>
      <c r="G54" s="114">
        <v>149</v>
      </c>
      <c r="H54" s="140">
        <v>145</v>
      </c>
      <c r="I54" s="115">
        <v>15</v>
      </c>
      <c r="J54" s="116">
        <v>10.344827586206897</v>
      </c>
    </row>
    <row r="55" spans="1:12" s="110" customFormat="1" ht="13.5" customHeight="1" x14ac:dyDescent="0.2">
      <c r="A55" s="120"/>
      <c r="B55" s="121" t="s">
        <v>112</v>
      </c>
      <c r="C55" s="113">
        <v>0.37245208911762712</v>
      </c>
      <c r="D55" s="115">
        <v>55</v>
      </c>
      <c r="E55" s="114">
        <v>41</v>
      </c>
      <c r="F55" s="114">
        <v>44</v>
      </c>
      <c r="G55" s="114">
        <v>42</v>
      </c>
      <c r="H55" s="140">
        <v>37</v>
      </c>
      <c r="I55" s="115">
        <v>18</v>
      </c>
      <c r="J55" s="116">
        <v>48.648648648648646</v>
      </c>
    </row>
    <row r="56" spans="1:12" s="110" customFormat="1" ht="13.5" customHeight="1" x14ac:dyDescent="0.2">
      <c r="A56" s="118" t="s">
        <v>113</v>
      </c>
      <c r="B56" s="122" t="s">
        <v>116</v>
      </c>
      <c r="C56" s="113">
        <v>84.004875736439359</v>
      </c>
      <c r="D56" s="115">
        <v>12405</v>
      </c>
      <c r="E56" s="114">
        <v>12998</v>
      </c>
      <c r="F56" s="114">
        <v>13120</v>
      </c>
      <c r="G56" s="114">
        <v>12775</v>
      </c>
      <c r="H56" s="140">
        <v>12658</v>
      </c>
      <c r="I56" s="115">
        <v>-253</v>
      </c>
      <c r="J56" s="116">
        <v>-1.9987359772475906</v>
      </c>
    </row>
    <row r="57" spans="1:12" s="110" customFormat="1" ht="13.5" customHeight="1" x14ac:dyDescent="0.2">
      <c r="A57" s="142"/>
      <c r="B57" s="124" t="s">
        <v>117</v>
      </c>
      <c r="C57" s="125">
        <v>15.968036838897541</v>
      </c>
      <c r="D57" s="143">
        <v>2358</v>
      </c>
      <c r="E57" s="144">
        <v>2372</v>
      </c>
      <c r="F57" s="144">
        <v>2380</v>
      </c>
      <c r="G57" s="144">
        <v>2335</v>
      </c>
      <c r="H57" s="145">
        <v>2233</v>
      </c>
      <c r="I57" s="143">
        <v>125</v>
      </c>
      <c r="J57" s="146">
        <v>5.5978504254366319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160222</v>
      </c>
      <c r="E12" s="236">
        <v>160533</v>
      </c>
      <c r="F12" s="114">
        <v>160623</v>
      </c>
      <c r="G12" s="114">
        <v>158107</v>
      </c>
      <c r="H12" s="140">
        <v>157677</v>
      </c>
      <c r="I12" s="115">
        <v>2545</v>
      </c>
      <c r="J12" s="116">
        <v>1.6140591208610007</v>
      </c>
    </row>
    <row r="13" spans="1:15" s="110" customFormat="1" ht="12" customHeight="1" x14ac:dyDescent="0.2">
      <c r="A13" s="118" t="s">
        <v>105</v>
      </c>
      <c r="B13" s="119" t="s">
        <v>106</v>
      </c>
      <c r="C13" s="113">
        <v>52.618242188962817</v>
      </c>
      <c r="D13" s="115">
        <v>84306</v>
      </c>
      <c r="E13" s="114">
        <v>84369</v>
      </c>
      <c r="F13" s="114">
        <v>84921</v>
      </c>
      <c r="G13" s="114">
        <v>83617</v>
      </c>
      <c r="H13" s="140">
        <v>83279</v>
      </c>
      <c r="I13" s="115">
        <v>1027</v>
      </c>
      <c r="J13" s="116">
        <v>1.233204049039974</v>
      </c>
    </row>
    <row r="14" spans="1:15" s="110" customFormat="1" ht="12" customHeight="1" x14ac:dyDescent="0.2">
      <c r="A14" s="118"/>
      <c r="B14" s="119" t="s">
        <v>107</v>
      </c>
      <c r="C14" s="113">
        <v>47.381757811037183</v>
      </c>
      <c r="D14" s="115">
        <v>75916</v>
      </c>
      <c r="E14" s="114">
        <v>76164</v>
      </c>
      <c r="F14" s="114">
        <v>75702</v>
      </c>
      <c r="G14" s="114">
        <v>74490</v>
      </c>
      <c r="H14" s="140">
        <v>74398</v>
      </c>
      <c r="I14" s="115">
        <v>1518</v>
      </c>
      <c r="J14" s="116">
        <v>2.040377429500793</v>
      </c>
    </row>
    <row r="15" spans="1:15" s="110" customFormat="1" ht="12" customHeight="1" x14ac:dyDescent="0.2">
      <c r="A15" s="118" t="s">
        <v>105</v>
      </c>
      <c r="B15" s="121" t="s">
        <v>108</v>
      </c>
      <c r="C15" s="113">
        <v>10.700777670981513</v>
      </c>
      <c r="D15" s="115">
        <v>17145</v>
      </c>
      <c r="E15" s="114">
        <v>17699</v>
      </c>
      <c r="F15" s="114">
        <v>17843</v>
      </c>
      <c r="G15" s="114">
        <v>16150</v>
      </c>
      <c r="H15" s="140">
        <v>16538</v>
      </c>
      <c r="I15" s="115">
        <v>607</v>
      </c>
      <c r="J15" s="116">
        <v>3.6703349860926351</v>
      </c>
    </row>
    <row r="16" spans="1:15" s="110" customFormat="1" ht="12" customHeight="1" x14ac:dyDescent="0.2">
      <c r="A16" s="118"/>
      <c r="B16" s="121" t="s">
        <v>109</v>
      </c>
      <c r="C16" s="113">
        <v>67.89080151290085</v>
      </c>
      <c r="D16" s="115">
        <v>108776</v>
      </c>
      <c r="E16" s="114">
        <v>108676</v>
      </c>
      <c r="F16" s="114">
        <v>108918</v>
      </c>
      <c r="G16" s="114">
        <v>108599</v>
      </c>
      <c r="H16" s="140">
        <v>108347</v>
      </c>
      <c r="I16" s="115">
        <v>429</v>
      </c>
      <c r="J16" s="116">
        <v>0.39595004937838613</v>
      </c>
    </row>
    <row r="17" spans="1:10" s="110" customFormat="1" ht="12" customHeight="1" x14ac:dyDescent="0.2">
      <c r="A17" s="118"/>
      <c r="B17" s="121" t="s">
        <v>110</v>
      </c>
      <c r="C17" s="113">
        <v>20.14205290159903</v>
      </c>
      <c r="D17" s="115">
        <v>32272</v>
      </c>
      <c r="E17" s="114">
        <v>32140</v>
      </c>
      <c r="F17" s="114">
        <v>31907</v>
      </c>
      <c r="G17" s="114">
        <v>31479</v>
      </c>
      <c r="H17" s="140">
        <v>30978</v>
      </c>
      <c r="I17" s="115">
        <v>1294</v>
      </c>
      <c r="J17" s="116">
        <v>4.1771579830847703</v>
      </c>
    </row>
    <row r="18" spans="1:10" s="110" customFormat="1" ht="12" customHeight="1" x14ac:dyDescent="0.2">
      <c r="A18" s="120"/>
      <c r="B18" s="121" t="s">
        <v>111</v>
      </c>
      <c r="C18" s="113">
        <v>1.2663679145186055</v>
      </c>
      <c r="D18" s="115">
        <v>2029</v>
      </c>
      <c r="E18" s="114">
        <v>2018</v>
      </c>
      <c r="F18" s="114">
        <v>1955</v>
      </c>
      <c r="G18" s="114">
        <v>1879</v>
      </c>
      <c r="H18" s="140">
        <v>1814</v>
      </c>
      <c r="I18" s="115">
        <v>215</v>
      </c>
      <c r="J18" s="116">
        <v>11.852260198456451</v>
      </c>
    </row>
    <row r="19" spans="1:10" s="110" customFormat="1" ht="12" customHeight="1" x14ac:dyDescent="0.2">
      <c r="A19" s="120"/>
      <c r="B19" s="121" t="s">
        <v>112</v>
      </c>
      <c r="C19" s="113">
        <v>0.42129045948746113</v>
      </c>
      <c r="D19" s="115">
        <v>675</v>
      </c>
      <c r="E19" s="114">
        <v>638</v>
      </c>
      <c r="F19" s="114">
        <v>622</v>
      </c>
      <c r="G19" s="114">
        <v>536</v>
      </c>
      <c r="H19" s="140">
        <v>517</v>
      </c>
      <c r="I19" s="115">
        <v>158</v>
      </c>
      <c r="J19" s="116">
        <v>30.56092843326886</v>
      </c>
    </row>
    <row r="20" spans="1:10" s="110" customFormat="1" ht="12" customHeight="1" x14ac:dyDescent="0.2">
      <c r="A20" s="118" t="s">
        <v>113</v>
      </c>
      <c r="B20" s="119" t="s">
        <v>181</v>
      </c>
      <c r="C20" s="113">
        <v>66.876583740060667</v>
      </c>
      <c r="D20" s="115">
        <v>107151</v>
      </c>
      <c r="E20" s="114">
        <v>107534</v>
      </c>
      <c r="F20" s="114">
        <v>108364</v>
      </c>
      <c r="G20" s="114">
        <v>106065</v>
      </c>
      <c r="H20" s="140">
        <v>106118</v>
      </c>
      <c r="I20" s="115">
        <v>1033</v>
      </c>
      <c r="J20" s="116">
        <v>0.97344465594903784</v>
      </c>
    </row>
    <row r="21" spans="1:10" s="110" customFormat="1" ht="12" customHeight="1" x14ac:dyDescent="0.2">
      <c r="A21" s="118"/>
      <c r="B21" s="119" t="s">
        <v>182</v>
      </c>
      <c r="C21" s="113">
        <v>33.123416259939333</v>
      </c>
      <c r="D21" s="115">
        <v>53071</v>
      </c>
      <c r="E21" s="114">
        <v>52999</v>
      </c>
      <c r="F21" s="114">
        <v>52259</v>
      </c>
      <c r="G21" s="114">
        <v>52042</v>
      </c>
      <c r="H21" s="140">
        <v>51559</v>
      </c>
      <c r="I21" s="115">
        <v>1512</v>
      </c>
      <c r="J21" s="116">
        <v>2.9325626951647625</v>
      </c>
    </row>
    <row r="22" spans="1:10" s="110" customFormat="1" ht="12" customHeight="1" x14ac:dyDescent="0.2">
      <c r="A22" s="118" t="s">
        <v>113</v>
      </c>
      <c r="B22" s="119" t="s">
        <v>116</v>
      </c>
      <c r="C22" s="113">
        <v>89.03209297100274</v>
      </c>
      <c r="D22" s="115">
        <v>142649</v>
      </c>
      <c r="E22" s="114">
        <v>143365</v>
      </c>
      <c r="F22" s="114">
        <v>143308</v>
      </c>
      <c r="G22" s="114">
        <v>141065</v>
      </c>
      <c r="H22" s="140">
        <v>140936</v>
      </c>
      <c r="I22" s="115">
        <v>1713</v>
      </c>
      <c r="J22" s="116">
        <v>1.2154453085088266</v>
      </c>
    </row>
    <row r="23" spans="1:10" s="110" customFormat="1" ht="12" customHeight="1" x14ac:dyDescent="0.2">
      <c r="A23" s="118"/>
      <c r="B23" s="119" t="s">
        <v>117</v>
      </c>
      <c r="C23" s="113">
        <v>10.852442236397</v>
      </c>
      <c r="D23" s="115">
        <v>17388</v>
      </c>
      <c r="E23" s="114">
        <v>16997</v>
      </c>
      <c r="F23" s="114">
        <v>17146</v>
      </c>
      <c r="G23" s="114">
        <v>16863</v>
      </c>
      <c r="H23" s="140">
        <v>16564</v>
      </c>
      <c r="I23" s="115">
        <v>824</v>
      </c>
      <c r="J23" s="116">
        <v>4.974643805843999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129851</v>
      </c>
      <c r="E64" s="236">
        <v>130267</v>
      </c>
      <c r="F64" s="236">
        <v>130719</v>
      </c>
      <c r="G64" s="236">
        <v>128488</v>
      </c>
      <c r="H64" s="140">
        <v>128076</v>
      </c>
      <c r="I64" s="115">
        <v>1775</v>
      </c>
      <c r="J64" s="116">
        <v>1.3858958743246197</v>
      </c>
    </row>
    <row r="65" spans="1:12" s="110" customFormat="1" ht="12" customHeight="1" x14ac:dyDescent="0.2">
      <c r="A65" s="118" t="s">
        <v>105</v>
      </c>
      <c r="B65" s="119" t="s">
        <v>106</v>
      </c>
      <c r="C65" s="113">
        <v>53.943365857790852</v>
      </c>
      <c r="D65" s="235">
        <v>70046</v>
      </c>
      <c r="E65" s="236">
        <v>70261</v>
      </c>
      <c r="F65" s="236">
        <v>70775</v>
      </c>
      <c r="G65" s="236">
        <v>69504</v>
      </c>
      <c r="H65" s="140">
        <v>69218</v>
      </c>
      <c r="I65" s="115">
        <v>828</v>
      </c>
      <c r="J65" s="116">
        <v>1.1962206362506862</v>
      </c>
    </row>
    <row r="66" spans="1:12" s="110" customFormat="1" ht="12" customHeight="1" x14ac:dyDescent="0.2">
      <c r="A66" s="118"/>
      <c r="B66" s="119" t="s">
        <v>107</v>
      </c>
      <c r="C66" s="113">
        <v>46.056634142209148</v>
      </c>
      <c r="D66" s="235">
        <v>59805</v>
      </c>
      <c r="E66" s="236">
        <v>60006</v>
      </c>
      <c r="F66" s="236">
        <v>59944</v>
      </c>
      <c r="G66" s="236">
        <v>58984</v>
      </c>
      <c r="H66" s="140">
        <v>58858</v>
      </c>
      <c r="I66" s="115">
        <v>947</v>
      </c>
      <c r="J66" s="116">
        <v>1.6089571511094498</v>
      </c>
    </row>
    <row r="67" spans="1:12" s="110" customFormat="1" ht="12" customHeight="1" x14ac:dyDescent="0.2">
      <c r="A67" s="118" t="s">
        <v>105</v>
      </c>
      <c r="B67" s="121" t="s">
        <v>108</v>
      </c>
      <c r="C67" s="113">
        <v>10.569036819123458</v>
      </c>
      <c r="D67" s="235">
        <v>13724</v>
      </c>
      <c r="E67" s="236">
        <v>14215</v>
      </c>
      <c r="F67" s="236">
        <v>14349</v>
      </c>
      <c r="G67" s="236">
        <v>12951</v>
      </c>
      <c r="H67" s="140">
        <v>13238</v>
      </c>
      <c r="I67" s="115">
        <v>486</v>
      </c>
      <c r="J67" s="116">
        <v>3.6712494334491614</v>
      </c>
    </row>
    <row r="68" spans="1:12" s="110" customFormat="1" ht="12" customHeight="1" x14ac:dyDescent="0.2">
      <c r="A68" s="118"/>
      <c r="B68" s="121" t="s">
        <v>109</v>
      </c>
      <c r="C68" s="113">
        <v>69.116140807540944</v>
      </c>
      <c r="D68" s="235">
        <v>89748</v>
      </c>
      <c r="E68" s="236">
        <v>89870</v>
      </c>
      <c r="F68" s="236">
        <v>90260</v>
      </c>
      <c r="G68" s="236">
        <v>89843</v>
      </c>
      <c r="H68" s="140">
        <v>89636</v>
      </c>
      <c r="I68" s="115">
        <v>112</v>
      </c>
      <c r="J68" s="116">
        <v>0.12494979695657994</v>
      </c>
    </row>
    <row r="69" spans="1:12" s="110" customFormat="1" ht="12" customHeight="1" x14ac:dyDescent="0.2">
      <c r="A69" s="118"/>
      <c r="B69" s="121" t="s">
        <v>110</v>
      </c>
      <c r="C69" s="113">
        <v>18.996388167977145</v>
      </c>
      <c r="D69" s="235">
        <v>24667</v>
      </c>
      <c r="E69" s="236">
        <v>24496</v>
      </c>
      <c r="F69" s="236">
        <v>24476</v>
      </c>
      <c r="G69" s="236">
        <v>24119</v>
      </c>
      <c r="H69" s="140">
        <v>23696</v>
      </c>
      <c r="I69" s="115">
        <v>971</v>
      </c>
      <c r="J69" s="116">
        <v>4.0977380148548281</v>
      </c>
    </row>
    <row r="70" spans="1:12" s="110" customFormat="1" ht="12" customHeight="1" x14ac:dyDescent="0.2">
      <c r="A70" s="120"/>
      <c r="B70" s="121" t="s">
        <v>111</v>
      </c>
      <c r="C70" s="113">
        <v>1.3184342053584492</v>
      </c>
      <c r="D70" s="235">
        <v>1712</v>
      </c>
      <c r="E70" s="236">
        <v>1686</v>
      </c>
      <c r="F70" s="236">
        <v>1634</v>
      </c>
      <c r="G70" s="236">
        <v>1575</v>
      </c>
      <c r="H70" s="140">
        <v>1506</v>
      </c>
      <c r="I70" s="115">
        <v>206</v>
      </c>
      <c r="J70" s="116">
        <v>13.678618857901727</v>
      </c>
    </row>
    <row r="71" spans="1:12" s="110" customFormat="1" ht="12" customHeight="1" x14ac:dyDescent="0.2">
      <c r="A71" s="120"/>
      <c r="B71" s="121" t="s">
        <v>112</v>
      </c>
      <c r="C71" s="113">
        <v>0.4458956804337279</v>
      </c>
      <c r="D71" s="235">
        <v>579</v>
      </c>
      <c r="E71" s="236">
        <v>541</v>
      </c>
      <c r="F71" s="236">
        <v>546</v>
      </c>
      <c r="G71" s="236">
        <v>477</v>
      </c>
      <c r="H71" s="140">
        <v>450</v>
      </c>
      <c r="I71" s="115">
        <v>129</v>
      </c>
      <c r="J71" s="116">
        <v>28.666666666666668</v>
      </c>
    </row>
    <row r="72" spans="1:12" s="110" customFormat="1" ht="12" customHeight="1" x14ac:dyDescent="0.2">
      <c r="A72" s="118" t="s">
        <v>113</v>
      </c>
      <c r="B72" s="119" t="s">
        <v>181</v>
      </c>
      <c r="C72" s="113">
        <v>67.107684961994906</v>
      </c>
      <c r="D72" s="235">
        <v>87140</v>
      </c>
      <c r="E72" s="236">
        <v>87600</v>
      </c>
      <c r="F72" s="236">
        <v>88462</v>
      </c>
      <c r="G72" s="236">
        <v>86570</v>
      </c>
      <c r="H72" s="140">
        <v>86615</v>
      </c>
      <c r="I72" s="115">
        <v>525</v>
      </c>
      <c r="J72" s="116">
        <v>0.60613057784448421</v>
      </c>
    </row>
    <row r="73" spans="1:12" s="110" customFormat="1" ht="12" customHeight="1" x14ac:dyDescent="0.2">
      <c r="A73" s="118"/>
      <c r="B73" s="119" t="s">
        <v>182</v>
      </c>
      <c r="C73" s="113">
        <v>32.892315038005101</v>
      </c>
      <c r="D73" s="115">
        <v>42711</v>
      </c>
      <c r="E73" s="114">
        <v>42667</v>
      </c>
      <c r="F73" s="114">
        <v>42257</v>
      </c>
      <c r="G73" s="114">
        <v>41918</v>
      </c>
      <c r="H73" s="140">
        <v>41461</v>
      </c>
      <c r="I73" s="115">
        <v>1250</v>
      </c>
      <c r="J73" s="116">
        <v>3.0148814548611949</v>
      </c>
    </row>
    <row r="74" spans="1:12" s="110" customFormat="1" ht="12" customHeight="1" x14ac:dyDescent="0.2">
      <c r="A74" s="118" t="s">
        <v>113</v>
      </c>
      <c r="B74" s="119" t="s">
        <v>116</v>
      </c>
      <c r="C74" s="113">
        <v>87.329323609367663</v>
      </c>
      <c r="D74" s="115">
        <v>113398</v>
      </c>
      <c r="E74" s="114">
        <v>114029</v>
      </c>
      <c r="F74" s="114">
        <v>114432</v>
      </c>
      <c r="G74" s="114">
        <v>112298</v>
      </c>
      <c r="H74" s="140">
        <v>112126</v>
      </c>
      <c r="I74" s="115">
        <v>1272</v>
      </c>
      <c r="J74" s="116">
        <v>1.1344380429160053</v>
      </c>
    </row>
    <row r="75" spans="1:12" s="110" customFormat="1" ht="12" customHeight="1" x14ac:dyDescent="0.2">
      <c r="A75" s="142"/>
      <c r="B75" s="124" t="s">
        <v>117</v>
      </c>
      <c r="C75" s="125">
        <v>12.558239828726771</v>
      </c>
      <c r="D75" s="143">
        <v>16307</v>
      </c>
      <c r="E75" s="144">
        <v>16104</v>
      </c>
      <c r="F75" s="144">
        <v>16155</v>
      </c>
      <c r="G75" s="144">
        <v>16055</v>
      </c>
      <c r="H75" s="145">
        <v>15823</v>
      </c>
      <c r="I75" s="143">
        <v>484</v>
      </c>
      <c r="J75" s="146">
        <v>3.0588383997977626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160222</v>
      </c>
      <c r="G11" s="114">
        <v>160533</v>
      </c>
      <c r="H11" s="114">
        <v>160623</v>
      </c>
      <c r="I11" s="114">
        <v>158107</v>
      </c>
      <c r="J11" s="140">
        <v>157677</v>
      </c>
      <c r="K11" s="114">
        <v>2545</v>
      </c>
      <c r="L11" s="116">
        <v>1.6140591208610007</v>
      </c>
    </row>
    <row r="12" spans="1:17" s="110" customFormat="1" ht="24.95" customHeight="1" x14ac:dyDescent="0.2">
      <c r="A12" s="604" t="s">
        <v>185</v>
      </c>
      <c r="B12" s="605"/>
      <c r="C12" s="605"/>
      <c r="D12" s="606"/>
      <c r="E12" s="113">
        <v>52.618242188962817</v>
      </c>
      <c r="F12" s="115">
        <v>84306</v>
      </c>
      <c r="G12" s="114">
        <v>84369</v>
      </c>
      <c r="H12" s="114">
        <v>84921</v>
      </c>
      <c r="I12" s="114">
        <v>83617</v>
      </c>
      <c r="J12" s="140">
        <v>83279</v>
      </c>
      <c r="K12" s="114">
        <v>1027</v>
      </c>
      <c r="L12" s="116">
        <v>1.233204049039974</v>
      </c>
    </row>
    <row r="13" spans="1:17" s="110" customFormat="1" ht="15" customHeight="1" x14ac:dyDescent="0.2">
      <c r="A13" s="120"/>
      <c r="B13" s="612" t="s">
        <v>107</v>
      </c>
      <c r="C13" s="612"/>
      <c r="E13" s="113">
        <v>47.381757811037183</v>
      </c>
      <c r="F13" s="115">
        <v>75916</v>
      </c>
      <c r="G13" s="114">
        <v>76164</v>
      </c>
      <c r="H13" s="114">
        <v>75702</v>
      </c>
      <c r="I13" s="114">
        <v>74490</v>
      </c>
      <c r="J13" s="140">
        <v>74398</v>
      </c>
      <c r="K13" s="114">
        <v>1518</v>
      </c>
      <c r="L13" s="116">
        <v>2.040377429500793</v>
      </c>
    </row>
    <row r="14" spans="1:17" s="110" customFormat="1" ht="24.95" customHeight="1" x14ac:dyDescent="0.2">
      <c r="A14" s="604" t="s">
        <v>186</v>
      </c>
      <c r="B14" s="605"/>
      <c r="C14" s="605"/>
      <c r="D14" s="606"/>
      <c r="E14" s="113">
        <v>10.700777670981513</v>
      </c>
      <c r="F14" s="115">
        <v>17145</v>
      </c>
      <c r="G14" s="114">
        <v>17699</v>
      </c>
      <c r="H14" s="114">
        <v>17843</v>
      </c>
      <c r="I14" s="114">
        <v>16150</v>
      </c>
      <c r="J14" s="140">
        <v>16538</v>
      </c>
      <c r="K14" s="114">
        <v>607</v>
      </c>
      <c r="L14" s="116">
        <v>3.6703349860926351</v>
      </c>
    </row>
    <row r="15" spans="1:17" s="110" customFormat="1" ht="15" customHeight="1" x14ac:dyDescent="0.2">
      <c r="A15" s="120"/>
      <c r="B15" s="119"/>
      <c r="C15" s="258" t="s">
        <v>106</v>
      </c>
      <c r="E15" s="113">
        <v>52.94254884806066</v>
      </c>
      <c r="F15" s="115">
        <v>9077</v>
      </c>
      <c r="G15" s="114">
        <v>9358</v>
      </c>
      <c r="H15" s="114">
        <v>9583</v>
      </c>
      <c r="I15" s="114">
        <v>8704</v>
      </c>
      <c r="J15" s="140">
        <v>8877</v>
      </c>
      <c r="K15" s="114">
        <v>200</v>
      </c>
      <c r="L15" s="116">
        <v>2.2530134054297624</v>
      </c>
    </row>
    <row r="16" spans="1:17" s="110" customFormat="1" ht="15" customHeight="1" x14ac:dyDescent="0.2">
      <c r="A16" s="120"/>
      <c r="B16" s="119"/>
      <c r="C16" s="258" t="s">
        <v>107</v>
      </c>
      <c r="E16" s="113">
        <v>47.05745115193934</v>
      </c>
      <c r="F16" s="115">
        <v>8068</v>
      </c>
      <c r="G16" s="114">
        <v>8341</v>
      </c>
      <c r="H16" s="114">
        <v>8260</v>
      </c>
      <c r="I16" s="114">
        <v>7446</v>
      </c>
      <c r="J16" s="140">
        <v>7661</v>
      </c>
      <c r="K16" s="114">
        <v>407</v>
      </c>
      <c r="L16" s="116">
        <v>5.3126223730583471</v>
      </c>
    </row>
    <row r="17" spans="1:12" s="110" customFormat="1" ht="15" customHeight="1" x14ac:dyDescent="0.2">
      <c r="A17" s="120"/>
      <c r="B17" s="121" t="s">
        <v>109</v>
      </c>
      <c r="C17" s="258"/>
      <c r="E17" s="113">
        <v>67.89080151290085</v>
      </c>
      <c r="F17" s="115">
        <v>108776</v>
      </c>
      <c r="G17" s="114">
        <v>108676</v>
      </c>
      <c r="H17" s="114">
        <v>108918</v>
      </c>
      <c r="I17" s="114">
        <v>108599</v>
      </c>
      <c r="J17" s="140">
        <v>108347</v>
      </c>
      <c r="K17" s="114">
        <v>429</v>
      </c>
      <c r="L17" s="116">
        <v>0.39595004937838613</v>
      </c>
    </row>
    <row r="18" spans="1:12" s="110" customFormat="1" ht="15" customHeight="1" x14ac:dyDescent="0.2">
      <c r="A18" s="120"/>
      <c r="B18" s="119"/>
      <c r="C18" s="258" t="s">
        <v>106</v>
      </c>
      <c r="E18" s="113">
        <v>52.728543060969329</v>
      </c>
      <c r="F18" s="115">
        <v>57356</v>
      </c>
      <c r="G18" s="114">
        <v>57199</v>
      </c>
      <c r="H18" s="114">
        <v>57651</v>
      </c>
      <c r="I18" s="114">
        <v>57520</v>
      </c>
      <c r="J18" s="140">
        <v>57309</v>
      </c>
      <c r="K18" s="114">
        <v>47</v>
      </c>
      <c r="L18" s="116">
        <v>8.2011551414263029E-2</v>
      </c>
    </row>
    <row r="19" spans="1:12" s="110" customFormat="1" ht="15" customHeight="1" x14ac:dyDescent="0.2">
      <c r="A19" s="120"/>
      <c r="B19" s="119"/>
      <c r="C19" s="258" t="s">
        <v>107</v>
      </c>
      <c r="E19" s="113">
        <v>47.271456939030671</v>
      </c>
      <c r="F19" s="115">
        <v>51420</v>
      </c>
      <c r="G19" s="114">
        <v>51477</v>
      </c>
      <c r="H19" s="114">
        <v>51267</v>
      </c>
      <c r="I19" s="114">
        <v>51079</v>
      </c>
      <c r="J19" s="140">
        <v>51038</v>
      </c>
      <c r="K19" s="114">
        <v>382</v>
      </c>
      <c r="L19" s="116">
        <v>0.7484619303264235</v>
      </c>
    </row>
    <row r="20" spans="1:12" s="110" customFormat="1" ht="15" customHeight="1" x14ac:dyDescent="0.2">
      <c r="A20" s="120"/>
      <c r="B20" s="121" t="s">
        <v>110</v>
      </c>
      <c r="C20" s="258"/>
      <c r="E20" s="113">
        <v>20.14205290159903</v>
      </c>
      <c r="F20" s="115">
        <v>32272</v>
      </c>
      <c r="G20" s="114">
        <v>32140</v>
      </c>
      <c r="H20" s="114">
        <v>31907</v>
      </c>
      <c r="I20" s="114">
        <v>31479</v>
      </c>
      <c r="J20" s="140">
        <v>30978</v>
      </c>
      <c r="K20" s="114">
        <v>1294</v>
      </c>
      <c r="L20" s="116">
        <v>4.1771579830847703</v>
      </c>
    </row>
    <row r="21" spans="1:12" s="110" customFormat="1" ht="15" customHeight="1" x14ac:dyDescent="0.2">
      <c r="A21" s="120"/>
      <c r="B21" s="119"/>
      <c r="C21" s="258" t="s">
        <v>106</v>
      </c>
      <c r="E21" s="113">
        <v>51.459469509172038</v>
      </c>
      <c r="F21" s="115">
        <v>16607</v>
      </c>
      <c r="G21" s="114">
        <v>16554</v>
      </c>
      <c r="H21" s="114">
        <v>16435</v>
      </c>
      <c r="I21" s="114">
        <v>16195</v>
      </c>
      <c r="J21" s="140">
        <v>15940</v>
      </c>
      <c r="K21" s="114">
        <v>667</v>
      </c>
      <c r="L21" s="116">
        <v>4.1844416562107902</v>
      </c>
    </row>
    <row r="22" spans="1:12" s="110" customFormat="1" ht="15" customHeight="1" x14ac:dyDescent="0.2">
      <c r="A22" s="120"/>
      <c r="B22" s="119"/>
      <c r="C22" s="258" t="s">
        <v>107</v>
      </c>
      <c r="E22" s="113">
        <v>48.540530490827962</v>
      </c>
      <c r="F22" s="115">
        <v>15665</v>
      </c>
      <c r="G22" s="114">
        <v>15586</v>
      </c>
      <c r="H22" s="114">
        <v>15472</v>
      </c>
      <c r="I22" s="114">
        <v>15284</v>
      </c>
      <c r="J22" s="140">
        <v>15038</v>
      </c>
      <c r="K22" s="114">
        <v>627</v>
      </c>
      <c r="L22" s="116">
        <v>4.1694374251895203</v>
      </c>
    </row>
    <row r="23" spans="1:12" s="110" customFormat="1" ht="15" customHeight="1" x14ac:dyDescent="0.2">
      <c r="A23" s="120"/>
      <c r="B23" s="121" t="s">
        <v>111</v>
      </c>
      <c r="C23" s="258"/>
      <c r="E23" s="113">
        <v>1.2663679145186055</v>
      </c>
      <c r="F23" s="115">
        <v>2029</v>
      </c>
      <c r="G23" s="114">
        <v>2018</v>
      </c>
      <c r="H23" s="114">
        <v>1955</v>
      </c>
      <c r="I23" s="114">
        <v>1879</v>
      </c>
      <c r="J23" s="140">
        <v>1814</v>
      </c>
      <c r="K23" s="114">
        <v>215</v>
      </c>
      <c r="L23" s="116">
        <v>11.852260198456451</v>
      </c>
    </row>
    <row r="24" spans="1:12" s="110" customFormat="1" ht="15" customHeight="1" x14ac:dyDescent="0.2">
      <c r="A24" s="120"/>
      <c r="B24" s="119"/>
      <c r="C24" s="258" t="s">
        <v>106</v>
      </c>
      <c r="E24" s="113">
        <v>62.395268605224246</v>
      </c>
      <c r="F24" s="115">
        <v>1266</v>
      </c>
      <c r="G24" s="114">
        <v>1258</v>
      </c>
      <c r="H24" s="114">
        <v>1252</v>
      </c>
      <c r="I24" s="114">
        <v>1198</v>
      </c>
      <c r="J24" s="140">
        <v>1153</v>
      </c>
      <c r="K24" s="114">
        <v>113</v>
      </c>
      <c r="L24" s="116">
        <v>9.8005203816131825</v>
      </c>
    </row>
    <row r="25" spans="1:12" s="110" customFormat="1" ht="15" customHeight="1" x14ac:dyDescent="0.2">
      <c r="A25" s="120"/>
      <c r="B25" s="119"/>
      <c r="C25" s="258" t="s">
        <v>107</v>
      </c>
      <c r="E25" s="113">
        <v>37.604731394775754</v>
      </c>
      <c r="F25" s="115">
        <v>763</v>
      </c>
      <c r="G25" s="114">
        <v>760</v>
      </c>
      <c r="H25" s="114">
        <v>703</v>
      </c>
      <c r="I25" s="114">
        <v>681</v>
      </c>
      <c r="J25" s="140">
        <v>661</v>
      </c>
      <c r="K25" s="114">
        <v>102</v>
      </c>
      <c r="L25" s="116">
        <v>15.431164901664145</v>
      </c>
    </row>
    <row r="26" spans="1:12" s="110" customFormat="1" ht="15" customHeight="1" x14ac:dyDescent="0.2">
      <c r="A26" s="120"/>
      <c r="C26" s="121" t="s">
        <v>187</v>
      </c>
      <c r="D26" s="110" t="s">
        <v>188</v>
      </c>
      <c r="E26" s="113">
        <v>0.42129045948746113</v>
      </c>
      <c r="F26" s="115">
        <v>675</v>
      </c>
      <c r="G26" s="114">
        <v>638</v>
      </c>
      <c r="H26" s="114">
        <v>622</v>
      </c>
      <c r="I26" s="114">
        <v>536</v>
      </c>
      <c r="J26" s="140">
        <v>517</v>
      </c>
      <c r="K26" s="114">
        <v>158</v>
      </c>
      <c r="L26" s="116">
        <v>30.56092843326886</v>
      </c>
    </row>
    <row r="27" spans="1:12" s="110" customFormat="1" ht="15" customHeight="1" x14ac:dyDescent="0.2">
      <c r="A27" s="120"/>
      <c r="B27" s="119"/>
      <c r="D27" s="259" t="s">
        <v>106</v>
      </c>
      <c r="E27" s="113">
        <v>52.592592592592595</v>
      </c>
      <c r="F27" s="115">
        <v>355</v>
      </c>
      <c r="G27" s="114">
        <v>335</v>
      </c>
      <c r="H27" s="114">
        <v>345</v>
      </c>
      <c r="I27" s="114">
        <v>294</v>
      </c>
      <c r="J27" s="140">
        <v>278</v>
      </c>
      <c r="K27" s="114">
        <v>77</v>
      </c>
      <c r="L27" s="116">
        <v>27.697841726618705</v>
      </c>
    </row>
    <row r="28" spans="1:12" s="110" customFormat="1" ht="15" customHeight="1" x14ac:dyDescent="0.2">
      <c r="A28" s="120"/>
      <c r="B28" s="119"/>
      <c r="D28" s="259" t="s">
        <v>107</v>
      </c>
      <c r="E28" s="113">
        <v>47.407407407407405</v>
      </c>
      <c r="F28" s="115">
        <v>320</v>
      </c>
      <c r="G28" s="114">
        <v>303</v>
      </c>
      <c r="H28" s="114">
        <v>277</v>
      </c>
      <c r="I28" s="114">
        <v>242</v>
      </c>
      <c r="J28" s="140">
        <v>239</v>
      </c>
      <c r="K28" s="114">
        <v>81</v>
      </c>
      <c r="L28" s="116">
        <v>33.89121338912134</v>
      </c>
    </row>
    <row r="29" spans="1:12" s="110" customFormat="1" ht="24.95" customHeight="1" x14ac:dyDescent="0.2">
      <c r="A29" s="604" t="s">
        <v>189</v>
      </c>
      <c r="B29" s="605"/>
      <c r="C29" s="605"/>
      <c r="D29" s="606"/>
      <c r="E29" s="113">
        <v>89.03209297100274</v>
      </c>
      <c r="F29" s="115">
        <v>142649</v>
      </c>
      <c r="G29" s="114">
        <v>143365</v>
      </c>
      <c r="H29" s="114">
        <v>143308</v>
      </c>
      <c r="I29" s="114">
        <v>141065</v>
      </c>
      <c r="J29" s="140">
        <v>140936</v>
      </c>
      <c r="K29" s="114">
        <v>1713</v>
      </c>
      <c r="L29" s="116">
        <v>1.2154453085088266</v>
      </c>
    </row>
    <row r="30" spans="1:12" s="110" customFormat="1" ht="15" customHeight="1" x14ac:dyDescent="0.2">
      <c r="A30" s="120"/>
      <c r="B30" s="119"/>
      <c r="C30" s="258" t="s">
        <v>106</v>
      </c>
      <c r="E30" s="113">
        <v>51.583256805165128</v>
      </c>
      <c r="F30" s="115">
        <v>73583</v>
      </c>
      <c r="G30" s="114">
        <v>73873</v>
      </c>
      <c r="H30" s="114">
        <v>74148</v>
      </c>
      <c r="I30" s="114">
        <v>72974</v>
      </c>
      <c r="J30" s="140">
        <v>72841</v>
      </c>
      <c r="K30" s="114">
        <v>742</v>
      </c>
      <c r="L30" s="116">
        <v>1.0186570749989703</v>
      </c>
    </row>
    <row r="31" spans="1:12" s="110" customFormat="1" ht="15" customHeight="1" x14ac:dyDescent="0.2">
      <c r="A31" s="120"/>
      <c r="B31" s="119"/>
      <c r="C31" s="258" t="s">
        <v>107</v>
      </c>
      <c r="E31" s="113">
        <v>48.416743194834872</v>
      </c>
      <c r="F31" s="115">
        <v>69066</v>
      </c>
      <c r="G31" s="114">
        <v>69492</v>
      </c>
      <c r="H31" s="114">
        <v>69160</v>
      </c>
      <c r="I31" s="114">
        <v>68091</v>
      </c>
      <c r="J31" s="140">
        <v>68095</v>
      </c>
      <c r="K31" s="114">
        <v>971</v>
      </c>
      <c r="L31" s="116">
        <v>1.4259490417798664</v>
      </c>
    </row>
    <row r="32" spans="1:12" s="110" customFormat="1" ht="15" customHeight="1" x14ac:dyDescent="0.2">
      <c r="A32" s="120"/>
      <c r="B32" s="119" t="s">
        <v>117</v>
      </c>
      <c r="C32" s="258"/>
      <c r="E32" s="113">
        <v>10.852442236397</v>
      </c>
      <c r="F32" s="115">
        <v>17388</v>
      </c>
      <c r="G32" s="114">
        <v>16997</v>
      </c>
      <c r="H32" s="114">
        <v>17146</v>
      </c>
      <c r="I32" s="114">
        <v>16863</v>
      </c>
      <c r="J32" s="140">
        <v>16564</v>
      </c>
      <c r="K32" s="114">
        <v>824</v>
      </c>
      <c r="L32" s="116">
        <v>4.974643805843999</v>
      </c>
    </row>
    <row r="33" spans="1:12" s="110" customFormat="1" ht="15" customHeight="1" x14ac:dyDescent="0.2">
      <c r="A33" s="120"/>
      <c r="B33" s="119"/>
      <c r="C33" s="258" t="s">
        <v>106</v>
      </c>
      <c r="E33" s="113">
        <v>61.04784909132735</v>
      </c>
      <c r="F33" s="115">
        <v>10615</v>
      </c>
      <c r="G33" s="114">
        <v>10401</v>
      </c>
      <c r="H33" s="114">
        <v>10678</v>
      </c>
      <c r="I33" s="114">
        <v>10547</v>
      </c>
      <c r="J33" s="140">
        <v>10342</v>
      </c>
      <c r="K33" s="114">
        <v>273</v>
      </c>
      <c r="L33" s="116">
        <v>2.6397215238831948</v>
      </c>
    </row>
    <row r="34" spans="1:12" s="110" customFormat="1" ht="15" customHeight="1" x14ac:dyDescent="0.2">
      <c r="A34" s="120"/>
      <c r="B34" s="119"/>
      <c r="C34" s="258" t="s">
        <v>107</v>
      </c>
      <c r="E34" s="113">
        <v>38.95215090867265</v>
      </c>
      <c r="F34" s="115">
        <v>6773</v>
      </c>
      <c r="G34" s="114">
        <v>6596</v>
      </c>
      <c r="H34" s="114">
        <v>6468</v>
      </c>
      <c r="I34" s="114">
        <v>6316</v>
      </c>
      <c r="J34" s="140">
        <v>6222</v>
      </c>
      <c r="K34" s="114">
        <v>551</v>
      </c>
      <c r="L34" s="116">
        <v>8.8556734169077469</v>
      </c>
    </row>
    <row r="35" spans="1:12" s="110" customFormat="1" ht="24.95" customHeight="1" x14ac:dyDescent="0.2">
      <c r="A35" s="604" t="s">
        <v>190</v>
      </c>
      <c r="B35" s="605"/>
      <c r="C35" s="605"/>
      <c r="D35" s="606"/>
      <c r="E35" s="113">
        <v>66.876583740060667</v>
      </c>
      <c r="F35" s="115">
        <v>107151</v>
      </c>
      <c r="G35" s="114">
        <v>107534</v>
      </c>
      <c r="H35" s="114">
        <v>108364</v>
      </c>
      <c r="I35" s="114">
        <v>106065</v>
      </c>
      <c r="J35" s="140">
        <v>106118</v>
      </c>
      <c r="K35" s="114">
        <v>1033</v>
      </c>
      <c r="L35" s="116">
        <v>0.97344465594903784</v>
      </c>
    </row>
    <row r="36" spans="1:12" s="110" customFormat="1" ht="15" customHeight="1" x14ac:dyDescent="0.2">
      <c r="A36" s="120"/>
      <c r="B36" s="119"/>
      <c r="C36" s="258" t="s">
        <v>106</v>
      </c>
      <c r="E36" s="113">
        <v>66.507078795344881</v>
      </c>
      <c r="F36" s="115">
        <v>71263</v>
      </c>
      <c r="G36" s="114">
        <v>71420</v>
      </c>
      <c r="H36" s="114">
        <v>72207</v>
      </c>
      <c r="I36" s="114">
        <v>70980</v>
      </c>
      <c r="J36" s="140">
        <v>70923</v>
      </c>
      <c r="K36" s="114">
        <v>340</v>
      </c>
      <c r="L36" s="116">
        <v>0.47939314467803112</v>
      </c>
    </row>
    <row r="37" spans="1:12" s="110" customFormat="1" ht="15" customHeight="1" x14ac:dyDescent="0.2">
      <c r="A37" s="120"/>
      <c r="B37" s="119"/>
      <c r="C37" s="258" t="s">
        <v>107</v>
      </c>
      <c r="E37" s="113">
        <v>33.492921204655111</v>
      </c>
      <c r="F37" s="115">
        <v>35888</v>
      </c>
      <c r="G37" s="114">
        <v>36114</v>
      </c>
      <c r="H37" s="114">
        <v>36157</v>
      </c>
      <c r="I37" s="114">
        <v>35085</v>
      </c>
      <c r="J37" s="140">
        <v>35195</v>
      </c>
      <c r="K37" s="114">
        <v>693</v>
      </c>
      <c r="L37" s="116">
        <v>1.9690296917175736</v>
      </c>
    </row>
    <row r="38" spans="1:12" s="110" customFormat="1" ht="15" customHeight="1" x14ac:dyDescent="0.2">
      <c r="A38" s="120"/>
      <c r="B38" s="119" t="s">
        <v>182</v>
      </c>
      <c r="C38" s="258"/>
      <c r="E38" s="113">
        <v>33.123416259939333</v>
      </c>
      <c r="F38" s="115">
        <v>53071</v>
      </c>
      <c r="G38" s="114">
        <v>52999</v>
      </c>
      <c r="H38" s="114">
        <v>52259</v>
      </c>
      <c r="I38" s="114">
        <v>52042</v>
      </c>
      <c r="J38" s="140">
        <v>51559</v>
      </c>
      <c r="K38" s="114">
        <v>1512</v>
      </c>
      <c r="L38" s="116">
        <v>2.9325626951647625</v>
      </c>
    </row>
    <row r="39" spans="1:12" s="110" customFormat="1" ht="15" customHeight="1" x14ac:dyDescent="0.2">
      <c r="A39" s="120"/>
      <c r="B39" s="119"/>
      <c r="C39" s="258" t="s">
        <v>106</v>
      </c>
      <c r="E39" s="113">
        <v>24.57651071206497</v>
      </c>
      <c r="F39" s="115">
        <v>13043</v>
      </c>
      <c r="G39" s="114">
        <v>12949</v>
      </c>
      <c r="H39" s="114">
        <v>12714</v>
      </c>
      <c r="I39" s="114">
        <v>12637</v>
      </c>
      <c r="J39" s="140">
        <v>12356</v>
      </c>
      <c r="K39" s="114">
        <v>687</v>
      </c>
      <c r="L39" s="116">
        <v>5.5600517966979606</v>
      </c>
    </row>
    <row r="40" spans="1:12" s="110" customFormat="1" ht="15" customHeight="1" x14ac:dyDescent="0.2">
      <c r="A40" s="120"/>
      <c r="B40" s="119"/>
      <c r="C40" s="258" t="s">
        <v>107</v>
      </c>
      <c r="E40" s="113">
        <v>75.423489287935027</v>
      </c>
      <c r="F40" s="115">
        <v>40028</v>
      </c>
      <c r="G40" s="114">
        <v>40050</v>
      </c>
      <c r="H40" s="114">
        <v>39545</v>
      </c>
      <c r="I40" s="114">
        <v>39405</v>
      </c>
      <c r="J40" s="140">
        <v>39203</v>
      </c>
      <c r="K40" s="114">
        <v>825</v>
      </c>
      <c r="L40" s="116">
        <v>2.1044307833584166</v>
      </c>
    </row>
    <row r="41" spans="1:12" s="110" customFormat="1" ht="24.75" customHeight="1" x14ac:dyDescent="0.2">
      <c r="A41" s="604" t="s">
        <v>517</v>
      </c>
      <c r="B41" s="605"/>
      <c r="C41" s="605"/>
      <c r="D41" s="606"/>
      <c r="E41" s="113">
        <v>4.714708342175232</v>
      </c>
      <c r="F41" s="115">
        <v>7554</v>
      </c>
      <c r="G41" s="114">
        <v>8240</v>
      </c>
      <c r="H41" s="114">
        <v>8065</v>
      </c>
      <c r="I41" s="114">
        <v>6428</v>
      </c>
      <c r="J41" s="140">
        <v>7025</v>
      </c>
      <c r="K41" s="114">
        <v>529</v>
      </c>
      <c r="L41" s="116">
        <v>7.5302491103202849</v>
      </c>
    </row>
    <row r="42" spans="1:12" s="110" customFormat="1" ht="15" customHeight="1" x14ac:dyDescent="0.2">
      <c r="A42" s="120"/>
      <c r="B42" s="119"/>
      <c r="C42" s="258" t="s">
        <v>106</v>
      </c>
      <c r="E42" s="113">
        <v>52.449033624569765</v>
      </c>
      <c r="F42" s="115">
        <v>3962</v>
      </c>
      <c r="G42" s="114">
        <v>4410</v>
      </c>
      <c r="H42" s="114">
        <v>4403</v>
      </c>
      <c r="I42" s="114">
        <v>3473</v>
      </c>
      <c r="J42" s="140">
        <v>3779</v>
      </c>
      <c r="K42" s="114">
        <v>183</v>
      </c>
      <c r="L42" s="116">
        <v>4.8425509394019581</v>
      </c>
    </row>
    <row r="43" spans="1:12" s="110" customFormat="1" ht="15" customHeight="1" x14ac:dyDescent="0.2">
      <c r="A43" s="123"/>
      <c r="B43" s="124"/>
      <c r="C43" s="260" t="s">
        <v>107</v>
      </c>
      <c r="D43" s="261"/>
      <c r="E43" s="125">
        <v>47.550966375430235</v>
      </c>
      <c r="F43" s="143">
        <v>3592</v>
      </c>
      <c r="G43" s="144">
        <v>3830</v>
      </c>
      <c r="H43" s="144">
        <v>3662</v>
      </c>
      <c r="I43" s="144">
        <v>2955</v>
      </c>
      <c r="J43" s="145">
        <v>3246</v>
      </c>
      <c r="K43" s="144">
        <v>346</v>
      </c>
      <c r="L43" s="146">
        <v>10.659272951324708</v>
      </c>
    </row>
    <row r="44" spans="1:12" s="110" customFormat="1" ht="45.75" customHeight="1" x14ac:dyDescent="0.2">
      <c r="A44" s="604" t="s">
        <v>191</v>
      </c>
      <c r="B44" s="605"/>
      <c r="C44" s="605"/>
      <c r="D44" s="606"/>
      <c r="E44" s="113">
        <v>2.0278114116663128</v>
      </c>
      <c r="F44" s="115">
        <v>3249</v>
      </c>
      <c r="G44" s="114">
        <v>3281</v>
      </c>
      <c r="H44" s="114">
        <v>3294</v>
      </c>
      <c r="I44" s="114">
        <v>3190</v>
      </c>
      <c r="J44" s="140">
        <v>3241</v>
      </c>
      <c r="K44" s="114">
        <v>8</v>
      </c>
      <c r="L44" s="116">
        <v>0.24683739586547362</v>
      </c>
    </row>
    <row r="45" spans="1:12" s="110" customFormat="1" ht="15" customHeight="1" x14ac:dyDescent="0.2">
      <c r="A45" s="120"/>
      <c r="B45" s="119"/>
      <c r="C45" s="258" t="s">
        <v>106</v>
      </c>
      <c r="E45" s="113">
        <v>57.156048014773774</v>
      </c>
      <c r="F45" s="115">
        <v>1857</v>
      </c>
      <c r="G45" s="114">
        <v>1878</v>
      </c>
      <c r="H45" s="114">
        <v>1880</v>
      </c>
      <c r="I45" s="114">
        <v>1835</v>
      </c>
      <c r="J45" s="140">
        <v>1852</v>
      </c>
      <c r="K45" s="114">
        <v>5</v>
      </c>
      <c r="L45" s="116">
        <v>0.26997840172786175</v>
      </c>
    </row>
    <row r="46" spans="1:12" s="110" customFormat="1" ht="15" customHeight="1" x14ac:dyDescent="0.2">
      <c r="A46" s="123"/>
      <c r="B46" s="124"/>
      <c r="C46" s="260" t="s">
        <v>107</v>
      </c>
      <c r="D46" s="261"/>
      <c r="E46" s="125">
        <v>42.843951985226226</v>
      </c>
      <c r="F46" s="143">
        <v>1392</v>
      </c>
      <c r="G46" s="144">
        <v>1403</v>
      </c>
      <c r="H46" s="144">
        <v>1414</v>
      </c>
      <c r="I46" s="144">
        <v>1355</v>
      </c>
      <c r="J46" s="145">
        <v>1389</v>
      </c>
      <c r="K46" s="144">
        <v>3</v>
      </c>
      <c r="L46" s="146">
        <v>0.21598272138228941</v>
      </c>
    </row>
    <row r="47" spans="1:12" s="110" customFormat="1" ht="39" customHeight="1" x14ac:dyDescent="0.2">
      <c r="A47" s="604" t="s">
        <v>518</v>
      </c>
      <c r="B47" s="607"/>
      <c r="C47" s="607"/>
      <c r="D47" s="608"/>
      <c r="E47" s="113">
        <v>0.54299659222828323</v>
      </c>
      <c r="F47" s="115">
        <v>870</v>
      </c>
      <c r="G47" s="114">
        <v>939</v>
      </c>
      <c r="H47" s="114">
        <v>911</v>
      </c>
      <c r="I47" s="114">
        <v>821</v>
      </c>
      <c r="J47" s="140">
        <v>886</v>
      </c>
      <c r="K47" s="114">
        <v>-16</v>
      </c>
      <c r="L47" s="116">
        <v>-1.8058690744920993</v>
      </c>
    </row>
    <row r="48" spans="1:12" s="110" customFormat="1" ht="15" customHeight="1" x14ac:dyDescent="0.2">
      <c r="A48" s="120"/>
      <c r="B48" s="119"/>
      <c r="C48" s="258" t="s">
        <v>106</v>
      </c>
      <c r="E48" s="113">
        <v>38.735632183908045</v>
      </c>
      <c r="F48" s="115">
        <v>337</v>
      </c>
      <c r="G48" s="114">
        <v>364</v>
      </c>
      <c r="H48" s="114">
        <v>353</v>
      </c>
      <c r="I48" s="114">
        <v>318</v>
      </c>
      <c r="J48" s="140">
        <v>344</v>
      </c>
      <c r="K48" s="114">
        <v>-7</v>
      </c>
      <c r="L48" s="116">
        <v>-2.0348837209302326</v>
      </c>
    </row>
    <row r="49" spans="1:12" s="110" customFormat="1" ht="15" customHeight="1" x14ac:dyDescent="0.2">
      <c r="A49" s="123"/>
      <c r="B49" s="124"/>
      <c r="C49" s="260" t="s">
        <v>107</v>
      </c>
      <c r="D49" s="261"/>
      <c r="E49" s="125">
        <v>61.264367816091955</v>
      </c>
      <c r="F49" s="143">
        <v>533</v>
      </c>
      <c r="G49" s="144">
        <v>575</v>
      </c>
      <c r="H49" s="144">
        <v>558</v>
      </c>
      <c r="I49" s="144">
        <v>503</v>
      </c>
      <c r="J49" s="145">
        <v>542</v>
      </c>
      <c r="K49" s="144">
        <v>-9</v>
      </c>
      <c r="L49" s="146">
        <v>-1.6605166051660516</v>
      </c>
    </row>
    <row r="50" spans="1:12" s="110" customFormat="1" ht="24.95" customHeight="1" x14ac:dyDescent="0.2">
      <c r="A50" s="609" t="s">
        <v>192</v>
      </c>
      <c r="B50" s="610"/>
      <c r="C50" s="610"/>
      <c r="D50" s="611"/>
      <c r="E50" s="262">
        <v>15.538440413925677</v>
      </c>
      <c r="F50" s="263">
        <v>24896</v>
      </c>
      <c r="G50" s="264">
        <v>25575</v>
      </c>
      <c r="H50" s="264">
        <v>25635</v>
      </c>
      <c r="I50" s="264">
        <v>24111</v>
      </c>
      <c r="J50" s="265">
        <v>24052</v>
      </c>
      <c r="K50" s="263">
        <v>844</v>
      </c>
      <c r="L50" s="266">
        <v>3.509063695326792</v>
      </c>
    </row>
    <row r="51" spans="1:12" s="110" customFormat="1" ht="15" customHeight="1" x14ac:dyDescent="0.2">
      <c r="A51" s="120"/>
      <c r="B51" s="119"/>
      <c r="C51" s="258" t="s">
        <v>106</v>
      </c>
      <c r="E51" s="113">
        <v>56.796272493573262</v>
      </c>
      <c r="F51" s="115">
        <v>14140</v>
      </c>
      <c r="G51" s="114">
        <v>14450</v>
      </c>
      <c r="H51" s="114">
        <v>14654</v>
      </c>
      <c r="I51" s="114">
        <v>13811</v>
      </c>
      <c r="J51" s="140">
        <v>13734</v>
      </c>
      <c r="K51" s="114">
        <v>406</v>
      </c>
      <c r="L51" s="116">
        <v>2.9561671763506627</v>
      </c>
    </row>
    <row r="52" spans="1:12" s="110" customFormat="1" ht="15" customHeight="1" x14ac:dyDescent="0.2">
      <c r="A52" s="120"/>
      <c r="B52" s="119"/>
      <c r="C52" s="258" t="s">
        <v>107</v>
      </c>
      <c r="E52" s="113">
        <v>43.203727506426738</v>
      </c>
      <c r="F52" s="115">
        <v>10756</v>
      </c>
      <c r="G52" s="114">
        <v>11125</v>
      </c>
      <c r="H52" s="114">
        <v>10981</v>
      </c>
      <c r="I52" s="114">
        <v>10300</v>
      </c>
      <c r="J52" s="140">
        <v>10318</v>
      </c>
      <c r="K52" s="114">
        <v>438</v>
      </c>
      <c r="L52" s="116">
        <v>4.2450087226206632</v>
      </c>
    </row>
    <row r="53" spans="1:12" s="110" customFormat="1" ht="15" customHeight="1" x14ac:dyDescent="0.2">
      <c r="A53" s="120"/>
      <c r="B53" s="119"/>
      <c r="C53" s="258" t="s">
        <v>187</v>
      </c>
      <c r="D53" s="110" t="s">
        <v>193</v>
      </c>
      <c r="E53" s="113">
        <v>21.107808483290487</v>
      </c>
      <c r="F53" s="115">
        <v>5255</v>
      </c>
      <c r="G53" s="114">
        <v>5992</v>
      </c>
      <c r="H53" s="114">
        <v>5945</v>
      </c>
      <c r="I53" s="114">
        <v>4456</v>
      </c>
      <c r="J53" s="140">
        <v>4787</v>
      </c>
      <c r="K53" s="114">
        <v>468</v>
      </c>
      <c r="L53" s="116">
        <v>9.7764779611447672</v>
      </c>
    </row>
    <row r="54" spans="1:12" s="110" customFormat="1" ht="15" customHeight="1" x14ac:dyDescent="0.2">
      <c r="A54" s="120"/>
      <c r="B54" s="119"/>
      <c r="D54" s="267" t="s">
        <v>194</v>
      </c>
      <c r="E54" s="113">
        <v>54.138915318744054</v>
      </c>
      <c r="F54" s="115">
        <v>2845</v>
      </c>
      <c r="G54" s="114">
        <v>3238</v>
      </c>
      <c r="H54" s="114">
        <v>3294</v>
      </c>
      <c r="I54" s="114">
        <v>2501</v>
      </c>
      <c r="J54" s="140">
        <v>2649</v>
      </c>
      <c r="K54" s="114">
        <v>196</v>
      </c>
      <c r="L54" s="116">
        <v>7.3990184975462441</v>
      </c>
    </row>
    <row r="55" spans="1:12" s="110" customFormat="1" ht="15" customHeight="1" x14ac:dyDescent="0.2">
      <c r="A55" s="120"/>
      <c r="B55" s="119"/>
      <c r="D55" s="267" t="s">
        <v>195</v>
      </c>
      <c r="E55" s="113">
        <v>45.861084681255946</v>
      </c>
      <c r="F55" s="115">
        <v>2410</v>
      </c>
      <c r="G55" s="114">
        <v>2754</v>
      </c>
      <c r="H55" s="114">
        <v>2651</v>
      </c>
      <c r="I55" s="114">
        <v>1955</v>
      </c>
      <c r="J55" s="140">
        <v>2138</v>
      </c>
      <c r="K55" s="114">
        <v>272</v>
      </c>
      <c r="L55" s="116">
        <v>12.722170252572498</v>
      </c>
    </row>
    <row r="56" spans="1:12" s="110" customFormat="1" ht="15" customHeight="1" x14ac:dyDescent="0.2">
      <c r="A56" s="120"/>
      <c r="B56" s="119" t="s">
        <v>196</v>
      </c>
      <c r="C56" s="258"/>
      <c r="E56" s="113">
        <v>56.466652519629015</v>
      </c>
      <c r="F56" s="115">
        <v>90472</v>
      </c>
      <c r="G56" s="114">
        <v>90136</v>
      </c>
      <c r="H56" s="114">
        <v>90224</v>
      </c>
      <c r="I56" s="114">
        <v>89876</v>
      </c>
      <c r="J56" s="140">
        <v>89710</v>
      </c>
      <c r="K56" s="114">
        <v>762</v>
      </c>
      <c r="L56" s="116">
        <v>0.84940363393155727</v>
      </c>
    </row>
    <row r="57" spans="1:12" s="110" customFormat="1" ht="15" customHeight="1" x14ac:dyDescent="0.2">
      <c r="A57" s="120"/>
      <c r="B57" s="119"/>
      <c r="C57" s="258" t="s">
        <v>106</v>
      </c>
      <c r="E57" s="113">
        <v>50.601291007162438</v>
      </c>
      <c r="F57" s="115">
        <v>45780</v>
      </c>
      <c r="G57" s="114">
        <v>45549</v>
      </c>
      <c r="H57" s="114">
        <v>45772</v>
      </c>
      <c r="I57" s="114">
        <v>45667</v>
      </c>
      <c r="J57" s="140">
        <v>45511</v>
      </c>
      <c r="K57" s="114">
        <v>269</v>
      </c>
      <c r="L57" s="116">
        <v>0.59106589615697303</v>
      </c>
    </row>
    <row r="58" spans="1:12" s="110" customFormat="1" ht="15" customHeight="1" x14ac:dyDescent="0.2">
      <c r="A58" s="120"/>
      <c r="B58" s="119"/>
      <c r="C58" s="258" t="s">
        <v>107</v>
      </c>
      <c r="E58" s="113">
        <v>49.398708992837562</v>
      </c>
      <c r="F58" s="115">
        <v>44692</v>
      </c>
      <c r="G58" s="114">
        <v>44587</v>
      </c>
      <c r="H58" s="114">
        <v>44452</v>
      </c>
      <c r="I58" s="114">
        <v>44209</v>
      </c>
      <c r="J58" s="140">
        <v>44199</v>
      </c>
      <c r="K58" s="114">
        <v>493</v>
      </c>
      <c r="L58" s="116">
        <v>1.1154098509016042</v>
      </c>
    </row>
    <row r="59" spans="1:12" s="110" customFormat="1" ht="15" customHeight="1" x14ac:dyDescent="0.2">
      <c r="A59" s="120"/>
      <c r="B59" s="119"/>
      <c r="C59" s="258" t="s">
        <v>105</v>
      </c>
      <c r="D59" s="110" t="s">
        <v>197</v>
      </c>
      <c r="E59" s="113">
        <v>93.11499690511981</v>
      </c>
      <c r="F59" s="115">
        <v>84243</v>
      </c>
      <c r="G59" s="114">
        <v>83933</v>
      </c>
      <c r="H59" s="114">
        <v>84078</v>
      </c>
      <c r="I59" s="114">
        <v>83795</v>
      </c>
      <c r="J59" s="140">
        <v>83642</v>
      </c>
      <c r="K59" s="114">
        <v>601</v>
      </c>
      <c r="L59" s="116">
        <v>0.71853853327275774</v>
      </c>
    </row>
    <row r="60" spans="1:12" s="110" customFormat="1" ht="15" customHeight="1" x14ac:dyDescent="0.2">
      <c r="A60" s="120"/>
      <c r="B60" s="119"/>
      <c r="C60" s="258"/>
      <c r="D60" s="267" t="s">
        <v>198</v>
      </c>
      <c r="E60" s="113">
        <v>48.980924231093383</v>
      </c>
      <c r="F60" s="115">
        <v>41263</v>
      </c>
      <c r="G60" s="114">
        <v>41047</v>
      </c>
      <c r="H60" s="114">
        <v>41298</v>
      </c>
      <c r="I60" s="114">
        <v>41237</v>
      </c>
      <c r="J60" s="140">
        <v>41077</v>
      </c>
      <c r="K60" s="114">
        <v>186</v>
      </c>
      <c r="L60" s="116">
        <v>0.45280814080872506</v>
      </c>
    </row>
    <row r="61" spans="1:12" s="110" customFormat="1" ht="15" customHeight="1" x14ac:dyDescent="0.2">
      <c r="A61" s="120"/>
      <c r="B61" s="119"/>
      <c r="C61" s="258"/>
      <c r="D61" s="267" t="s">
        <v>199</v>
      </c>
      <c r="E61" s="113">
        <v>51.019075768906617</v>
      </c>
      <c r="F61" s="115">
        <v>42980</v>
      </c>
      <c r="G61" s="114">
        <v>42886</v>
      </c>
      <c r="H61" s="114">
        <v>42780</v>
      </c>
      <c r="I61" s="114">
        <v>42558</v>
      </c>
      <c r="J61" s="140">
        <v>42565</v>
      </c>
      <c r="K61" s="114">
        <v>415</v>
      </c>
      <c r="L61" s="116">
        <v>0.9749794432045108</v>
      </c>
    </row>
    <row r="62" spans="1:12" s="110" customFormat="1" ht="15" customHeight="1" x14ac:dyDescent="0.2">
      <c r="A62" s="120"/>
      <c r="B62" s="119"/>
      <c r="C62" s="258"/>
      <c r="D62" s="258" t="s">
        <v>200</v>
      </c>
      <c r="E62" s="113">
        <v>6.8850030948801839</v>
      </c>
      <c r="F62" s="115">
        <v>6229</v>
      </c>
      <c r="G62" s="114">
        <v>6203</v>
      </c>
      <c r="H62" s="114">
        <v>6146</v>
      </c>
      <c r="I62" s="114">
        <v>6081</v>
      </c>
      <c r="J62" s="140">
        <v>6068</v>
      </c>
      <c r="K62" s="114">
        <v>161</v>
      </c>
      <c r="L62" s="116">
        <v>2.6532630191166775</v>
      </c>
    </row>
    <row r="63" spans="1:12" s="110" customFormat="1" ht="15" customHeight="1" x14ac:dyDescent="0.2">
      <c r="A63" s="120"/>
      <c r="B63" s="119"/>
      <c r="C63" s="258"/>
      <c r="D63" s="267" t="s">
        <v>198</v>
      </c>
      <c r="E63" s="113">
        <v>72.515652592711504</v>
      </c>
      <c r="F63" s="115">
        <v>4517</v>
      </c>
      <c r="G63" s="114">
        <v>4502</v>
      </c>
      <c r="H63" s="114">
        <v>4474</v>
      </c>
      <c r="I63" s="114">
        <v>4430</v>
      </c>
      <c r="J63" s="140">
        <v>4434</v>
      </c>
      <c r="K63" s="114">
        <v>83</v>
      </c>
      <c r="L63" s="116">
        <v>1.8718989625620208</v>
      </c>
    </row>
    <row r="64" spans="1:12" s="110" customFormat="1" ht="15" customHeight="1" x14ac:dyDescent="0.2">
      <c r="A64" s="120"/>
      <c r="B64" s="119"/>
      <c r="C64" s="258"/>
      <c r="D64" s="267" t="s">
        <v>199</v>
      </c>
      <c r="E64" s="113">
        <v>27.484347407288489</v>
      </c>
      <c r="F64" s="115">
        <v>1712</v>
      </c>
      <c r="G64" s="114">
        <v>1701</v>
      </c>
      <c r="H64" s="114">
        <v>1672</v>
      </c>
      <c r="I64" s="114">
        <v>1651</v>
      </c>
      <c r="J64" s="140">
        <v>1634</v>
      </c>
      <c r="K64" s="114">
        <v>78</v>
      </c>
      <c r="L64" s="116">
        <v>4.7735618115055081</v>
      </c>
    </row>
    <row r="65" spans="1:12" s="110" customFormat="1" ht="15" customHeight="1" x14ac:dyDescent="0.2">
      <c r="A65" s="120"/>
      <c r="B65" s="119" t="s">
        <v>201</v>
      </c>
      <c r="C65" s="258"/>
      <c r="E65" s="113">
        <v>17.50134188813022</v>
      </c>
      <c r="F65" s="115">
        <v>28041</v>
      </c>
      <c r="G65" s="114">
        <v>27665</v>
      </c>
      <c r="H65" s="114">
        <v>27322</v>
      </c>
      <c r="I65" s="114">
        <v>26940</v>
      </c>
      <c r="J65" s="140">
        <v>26510</v>
      </c>
      <c r="K65" s="114">
        <v>1531</v>
      </c>
      <c r="L65" s="116">
        <v>5.7751791776688046</v>
      </c>
    </row>
    <row r="66" spans="1:12" s="110" customFormat="1" ht="15" customHeight="1" x14ac:dyDescent="0.2">
      <c r="A66" s="120"/>
      <c r="B66" s="119"/>
      <c r="C66" s="258" t="s">
        <v>106</v>
      </c>
      <c r="E66" s="113">
        <v>51.816982275953066</v>
      </c>
      <c r="F66" s="115">
        <v>14530</v>
      </c>
      <c r="G66" s="114">
        <v>14364</v>
      </c>
      <c r="H66" s="114">
        <v>14229</v>
      </c>
      <c r="I66" s="114">
        <v>14039</v>
      </c>
      <c r="J66" s="140">
        <v>13874</v>
      </c>
      <c r="K66" s="114">
        <v>656</v>
      </c>
      <c r="L66" s="116">
        <v>4.7282687040507421</v>
      </c>
    </row>
    <row r="67" spans="1:12" s="110" customFormat="1" ht="15" customHeight="1" x14ac:dyDescent="0.2">
      <c r="A67" s="120"/>
      <c r="B67" s="119"/>
      <c r="C67" s="258" t="s">
        <v>107</v>
      </c>
      <c r="E67" s="113">
        <v>48.183017724046934</v>
      </c>
      <c r="F67" s="115">
        <v>13511</v>
      </c>
      <c r="G67" s="114">
        <v>13301</v>
      </c>
      <c r="H67" s="114">
        <v>13093</v>
      </c>
      <c r="I67" s="114">
        <v>12901</v>
      </c>
      <c r="J67" s="140">
        <v>12636</v>
      </c>
      <c r="K67" s="114">
        <v>875</v>
      </c>
      <c r="L67" s="116">
        <v>6.9246597024374799</v>
      </c>
    </row>
    <row r="68" spans="1:12" s="110" customFormat="1" ht="15" customHeight="1" x14ac:dyDescent="0.2">
      <c r="A68" s="120"/>
      <c r="B68" s="119"/>
      <c r="C68" s="258" t="s">
        <v>105</v>
      </c>
      <c r="D68" s="110" t="s">
        <v>202</v>
      </c>
      <c r="E68" s="113">
        <v>22.638279661923612</v>
      </c>
      <c r="F68" s="115">
        <v>6348</v>
      </c>
      <c r="G68" s="114">
        <v>6090</v>
      </c>
      <c r="H68" s="114">
        <v>5888</v>
      </c>
      <c r="I68" s="114">
        <v>5742</v>
      </c>
      <c r="J68" s="140">
        <v>5462</v>
      </c>
      <c r="K68" s="114">
        <v>886</v>
      </c>
      <c r="L68" s="116">
        <v>16.221164408641524</v>
      </c>
    </row>
    <row r="69" spans="1:12" s="110" customFormat="1" ht="15" customHeight="1" x14ac:dyDescent="0.2">
      <c r="A69" s="120"/>
      <c r="B69" s="119"/>
      <c r="C69" s="258"/>
      <c r="D69" s="267" t="s">
        <v>198</v>
      </c>
      <c r="E69" s="113">
        <v>48.645242596093254</v>
      </c>
      <c r="F69" s="115">
        <v>3088</v>
      </c>
      <c r="G69" s="114">
        <v>2977</v>
      </c>
      <c r="H69" s="114">
        <v>2905</v>
      </c>
      <c r="I69" s="114">
        <v>2833</v>
      </c>
      <c r="J69" s="140">
        <v>2723</v>
      </c>
      <c r="K69" s="114">
        <v>365</v>
      </c>
      <c r="L69" s="116">
        <v>13.404333455747338</v>
      </c>
    </row>
    <row r="70" spans="1:12" s="110" customFormat="1" ht="15" customHeight="1" x14ac:dyDescent="0.2">
      <c r="A70" s="120"/>
      <c r="B70" s="119"/>
      <c r="C70" s="258"/>
      <c r="D70" s="267" t="s">
        <v>199</v>
      </c>
      <c r="E70" s="113">
        <v>51.354757403906746</v>
      </c>
      <c r="F70" s="115">
        <v>3260</v>
      </c>
      <c r="G70" s="114">
        <v>3113</v>
      </c>
      <c r="H70" s="114">
        <v>2983</v>
      </c>
      <c r="I70" s="114">
        <v>2909</v>
      </c>
      <c r="J70" s="140">
        <v>2739</v>
      </c>
      <c r="K70" s="114">
        <v>521</v>
      </c>
      <c r="L70" s="116">
        <v>19.021540708287695</v>
      </c>
    </row>
    <row r="71" spans="1:12" s="110" customFormat="1" ht="15" customHeight="1" x14ac:dyDescent="0.2">
      <c r="A71" s="120"/>
      <c r="B71" s="119"/>
      <c r="C71" s="258"/>
      <c r="D71" s="110" t="s">
        <v>203</v>
      </c>
      <c r="E71" s="113">
        <v>71.377625619628404</v>
      </c>
      <c r="F71" s="115">
        <v>20015</v>
      </c>
      <c r="G71" s="114">
        <v>19921</v>
      </c>
      <c r="H71" s="114">
        <v>19785</v>
      </c>
      <c r="I71" s="114">
        <v>19597</v>
      </c>
      <c r="J71" s="140">
        <v>19468</v>
      </c>
      <c r="K71" s="114">
        <v>547</v>
      </c>
      <c r="L71" s="116">
        <v>2.8097390589685638</v>
      </c>
    </row>
    <row r="72" spans="1:12" s="110" customFormat="1" ht="15" customHeight="1" x14ac:dyDescent="0.2">
      <c r="A72" s="120"/>
      <c r="B72" s="119"/>
      <c r="C72" s="258"/>
      <c r="D72" s="267" t="s">
        <v>198</v>
      </c>
      <c r="E72" s="113">
        <v>52.49562827879091</v>
      </c>
      <c r="F72" s="115">
        <v>10507</v>
      </c>
      <c r="G72" s="114">
        <v>10461</v>
      </c>
      <c r="H72" s="114">
        <v>10402</v>
      </c>
      <c r="I72" s="114">
        <v>10314</v>
      </c>
      <c r="J72" s="140">
        <v>10273</v>
      </c>
      <c r="K72" s="114">
        <v>234</v>
      </c>
      <c r="L72" s="116">
        <v>2.2778156332132777</v>
      </c>
    </row>
    <row r="73" spans="1:12" s="110" customFormat="1" ht="15" customHeight="1" x14ac:dyDescent="0.2">
      <c r="A73" s="120"/>
      <c r="B73" s="119"/>
      <c r="C73" s="258"/>
      <c r="D73" s="267" t="s">
        <v>199</v>
      </c>
      <c r="E73" s="113">
        <v>47.50437172120909</v>
      </c>
      <c r="F73" s="115">
        <v>9508</v>
      </c>
      <c r="G73" s="114">
        <v>9460</v>
      </c>
      <c r="H73" s="114">
        <v>9383</v>
      </c>
      <c r="I73" s="114">
        <v>9283</v>
      </c>
      <c r="J73" s="140">
        <v>9195</v>
      </c>
      <c r="K73" s="114">
        <v>313</v>
      </c>
      <c r="L73" s="116">
        <v>3.4040239260467646</v>
      </c>
    </row>
    <row r="74" spans="1:12" s="110" customFormat="1" ht="15" customHeight="1" x14ac:dyDescent="0.2">
      <c r="A74" s="120"/>
      <c r="B74" s="119"/>
      <c r="C74" s="258"/>
      <c r="D74" s="110" t="s">
        <v>204</v>
      </c>
      <c r="E74" s="113">
        <v>5.9840947184479871</v>
      </c>
      <c r="F74" s="115">
        <v>1678</v>
      </c>
      <c r="G74" s="114">
        <v>1654</v>
      </c>
      <c r="H74" s="114">
        <v>1649</v>
      </c>
      <c r="I74" s="114">
        <v>1601</v>
      </c>
      <c r="J74" s="140">
        <v>1580</v>
      </c>
      <c r="K74" s="114">
        <v>98</v>
      </c>
      <c r="L74" s="116">
        <v>6.2025316455696204</v>
      </c>
    </row>
    <row r="75" spans="1:12" s="110" customFormat="1" ht="15" customHeight="1" x14ac:dyDescent="0.2">
      <c r="A75" s="120"/>
      <c r="B75" s="119"/>
      <c r="C75" s="258"/>
      <c r="D75" s="267" t="s">
        <v>198</v>
      </c>
      <c r="E75" s="113">
        <v>55.721096543504174</v>
      </c>
      <c r="F75" s="115">
        <v>935</v>
      </c>
      <c r="G75" s="114">
        <v>926</v>
      </c>
      <c r="H75" s="114">
        <v>922</v>
      </c>
      <c r="I75" s="114">
        <v>892</v>
      </c>
      <c r="J75" s="140">
        <v>878</v>
      </c>
      <c r="K75" s="114">
        <v>57</v>
      </c>
      <c r="L75" s="116">
        <v>6.4920273348519366</v>
      </c>
    </row>
    <row r="76" spans="1:12" s="110" customFormat="1" ht="15" customHeight="1" x14ac:dyDescent="0.2">
      <c r="A76" s="120"/>
      <c r="B76" s="119"/>
      <c r="C76" s="258"/>
      <c r="D76" s="267" t="s">
        <v>199</v>
      </c>
      <c r="E76" s="113">
        <v>44.278903456495826</v>
      </c>
      <c r="F76" s="115">
        <v>743</v>
      </c>
      <c r="G76" s="114">
        <v>728</v>
      </c>
      <c r="H76" s="114">
        <v>727</v>
      </c>
      <c r="I76" s="114">
        <v>709</v>
      </c>
      <c r="J76" s="140">
        <v>702</v>
      </c>
      <c r="K76" s="114">
        <v>41</v>
      </c>
      <c r="L76" s="116">
        <v>5.8404558404558404</v>
      </c>
    </row>
    <row r="77" spans="1:12" s="110" customFormat="1" ht="15" customHeight="1" x14ac:dyDescent="0.2">
      <c r="A77" s="534"/>
      <c r="B77" s="119" t="s">
        <v>205</v>
      </c>
      <c r="C77" s="268"/>
      <c r="D77" s="182"/>
      <c r="E77" s="113">
        <v>10.493565178315087</v>
      </c>
      <c r="F77" s="115">
        <v>16813</v>
      </c>
      <c r="G77" s="114">
        <v>17157</v>
      </c>
      <c r="H77" s="114">
        <v>17442</v>
      </c>
      <c r="I77" s="114">
        <v>17180</v>
      </c>
      <c r="J77" s="140">
        <v>17405</v>
      </c>
      <c r="K77" s="114">
        <v>-592</v>
      </c>
      <c r="L77" s="116">
        <v>-3.4013214593507612</v>
      </c>
    </row>
    <row r="78" spans="1:12" s="110" customFormat="1" ht="15" customHeight="1" x14ac:dyDescent="0.2">
      <c r="A78" s="120"/>
      <c r="B78" s="119"/>
      <c r="C78" s="268" t="s">
        <v>106</v>
      </c>
      <c r="D78" s="182"/>
      <c r="E78" s="113">
        <v>58.621304942603935</v>
      </c>
      <c r="F78" s="115">
        <v>9856</v>
      </c>
      <c r="G78" s="114">
        <v>10006</v>
      </c>
      <c r="H78" s="114">
        <v>10266</v>
      </c>
      <c r="I78" s="114">
        <v>10100</v>
      </c>
      <c r="J78" s="140">
        <v>10160</v>
      </c>
      <c r="K78" s="114">
        <v>-304</v>
      </c>
      <c r="L78" s="116">
        <v>-2.9921259842519685</v>
      </c>
    </row>
    <row r="79" spans="1:12" s="110" customFormat="1" ht="15" customHeight="1" x14ac:dyDescent="0.2">
      <c r="A79" s="123"/>
      <c r="B79" s="124"/>
      <c r="C79" s="260" t="s">
        <v>107</v>
      </c>
      <c r="D79" s="261"/>
      <c r="E79" s="125">
        <v>41.378695057396065</v>
      </c>
      <c r="F79" s="143">
        <v>6957</v>
      </c>
      <c r="G79" s="144">
        <v>7151</v>
      </c>
      <c r="H79" s="144">
        <v>7176</v>
      </c>
      <c r="I79" s="144">
        <v>7080</v>
      </c>
      <c r="J79" s="145">
        <v>7245</v>
      </c>
      <c r="K79" s="144">
        <v>-288</v>
      </c>
      <c r="L79" s="146">
        <v>-3.9751552795031055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160222</v>
      </c>
      <c r="E11" s="114">
        <v>160533</v>
      </c>
      <c r="F11" s="114">
        <v>160623</v>
      </c>
      <c r="G11" s="114">
        <v>158107</v>
      </c>
      <c r="H11" s="140">
        <v>157677</v>
      </c>
      <c r="I11" s="115">
        <v>2545</v>
      </c>
      <c r="J11" s="116">
        <v>1.6140591208610007</v>
      </c>
    </row>
    <row r="12" spans="1:15" s="110" customFormat="1" ht="24.95" customHeight="1" x14ac:dyDescent="0.2">
      <c r="A12" s="193" t="s">
        <v>132</v>
      </c>
      <c r="B12" s="194" t="s">
        <v>133</v>
      </c>
      <c r="C12" s="113">
        <v>0.13980601914843155</v>
      </c>
      <c r="D12" s="115">
        <v>224</v>
      </c>
      <c r="E12" s="114">
        <v>183</v>
      </c>
      <c r="F12" s="114">
        <v>231</v>
      </c>
      <c r="G12" s="114">
        <v>234</v>
      </c>
      <c r="H12" s="140">
        <v>203</v>
      </c>
      <c r="I12" s="115">
        <v>21</v>
      </c>
      <c r="J12" s="116">
        <v>10.344827586206897</v>
      </c>
    </row>
    <row r="13" spans="1:15" s="110" customFormat="1" ht="24.95" customHeight="1" x14ac:dyDescent="0.2">
      <c r="A13" s="193" t="s">
        <v>134</v>
      </c>
      <c r="B13" s="199" t="s">
        <v>214</v>
      </c>
      <c r="C13" s="113">
        <v>1.7588096516083933</v>
      </c>
      <c r="D13" s="115">
        <v>2818</v>
      </c>
      <c r="E13" s="114">
        <v>2800</v>
      </c>
      <c r="F13" s="114">
        <v>2831</v>
      </c>
      <c r="G13" s="114">
        <v>2761</v>
      </c>
      <c r="H13" s="140">
        <v>2740</v>
      </c>
      <c r="I13" s="115">
        <v>78</v>
      </c>
      <c r="J13" s="116">
        <v>2.8467153284671531</v>
      </c>
    </row>
    <row r="14" spans="1:15" s="287" customFormat="1" ht="24" customHeight="1" x14ac:dyDescent="0.2">
      <c r="A14" s="193" t="s">
        <v>215</v>
      </c>
      <c r="B14" s="199" t="s">
        <v>137</v>
      </c>
      <c r="C14" s="113">
        <v>16.106402366716182</v>
      </c>
      <c r="D14" s="115">
        <v>25806</v>
      </c>
      <c r="E14" s="114">
        <v>26118</v>
      </c>
      <c r="F14" s="114">
        <v>26220</v>
      </c>
      <c r="G14" s="114">
        <v>25640</v>
      </c>
      <c r="H14" s="140">
        <v>25679</v>
      </c>
      <c r="I14" s="115">
        <v>127</v>
      </c>
      <c r="J14" s="116">
        <v>0.49456754546516607</v>
      </c>
      <c r="K14" s="110"/>
      <c r="L14" s="110"/>
      <c r="M14" s="110"/>
      <c r="N14" s="110"/>
      <c r="O14" s="110"/>
    </row>
    <row r="15" spans="1:15" s="110" customFormat="1" ht="24.75" customHeight="1" x14ac:dyDescent="0.2">
      <c r="A15" s="193" t="s">
        <v>216</v>
      </c>
      <c r="B15" s="199" t="s">
        <v>217</v>
      </c>
      <c r="C15" s="113">
        <v>3.629339291732721</v>
      </c>
      <c r="D15" s="115">
        <v>5815</v>
      </c>
      <c r="E15" s="114">
        <v>5841</v>
      </c>
      <c r="F15" s="114">
        <v>5806</v>
      </c>
      <c r="G15" s="114">
        <v>5696</v>
      </c>
      <c r="H15" s="140">
        <v>5685</v>
      </c>
      <c r="I15" s="115">
        <v>130</v>
      </c>
      <c r="J15" s="116">
        <v>2.2867194371152153</v>
      </c>
    </row>
    <row r="16" spans="1:15" s="287" customFormat="1" ht="24.95" customHeight="1" x14ac:dyDescent="0.2">
      <c r="A16" s="193" t="s">
        <v>218</v>
      </c>
      <c r="B16" s="199" t="s">
        <v>141</v>
      </c>
      <c r="C16" s="113">
        <v>10.174008563118672</v>
      </c>
      <c r="D16" s="115">
        <v>16301</v>
      </c>
      <c r="E16" s="114">
        <v>16543</v>
      </c>
      <c r="F16" s="114">
        <v>16677</v>
      </c>
      <c r="G16" s="114">
        <v>16237</v>
      </c>
      <c r="H16" s="140">
        <v>16311</v>
      </c>
      <c r="I16" s="115">
        <v>-10</v>
      </c>
      <c r="J16" s="116">
        <v>-6.1308319538961438E-2</v>
      </c>
      <c r="K16" s="110"/>
      <c r="L16" s="110"/>
      <c r="M16" s="110"/>
      <c r="N16" s="110"/>
      <c r="O16" s="110"/>
    </row>
    <row r="17" spans="1:15" s="110" customFormat="1" ht="24.95" customHeight="1" x14ac:dyDescent="0.2">
      <c r="A17" s="193" t="s">
        <v>219</v>
      </c>
      <c r="B17" s="199" t="s">
        <v>220</v>
      </c>
      <c r="C17" s="113">
        <v>2.3030545118647878</v>
      </c>
      <c r="D17" s="115">
        <v>3690</v>
      </c>
      <c r="E17" s="114">
        <v>3734</v>
      </c>
      <c r="F17" s="114">
        <v>3737</v>
      </c>
      <c r="G17" s="114">
        <v>3707</v>
      </c>
      <c r="H17" s="140">
        <v>3683</v>
      </c>
      <c r="I17" s="115">
        <v>7</v>
      </c>
      <c r="J17" s="116">
        <v>0.19006244909041542</v>
      </c>
    </row>
    <row r="18" spans="1:15" s="287" customFormat="1" ht="24.95" customHeight="1" x14ac:dyDescent="0.2">
      <c r="A18" s="201" t="s">
        <v>144</v>
      </c>
      <c r="B18" s="202" t="s">
        <v>145</v>
      </c>
      <c r="C18" s="113">
        <v>3.3029172023816953</v>
      </c>
      <c r="D18" s="115">
        <v>5292</v>
      </c>
      <c r="E18" s="114">
        <v>5016</v>
      </c>
      <c r="F18" s="114">
        <v>5190</v>
      </c>
      <c r="G18" s="114">
        <v>5102</v>
      </c>
      <c r="H18" s="140">
        <v>5094</v>
      </c>
      <c r="I18" s="115">
        <v>198</v>
      </c>
      <c r="J18" s="116">
        <v>3.8869257950530036</v>
      </c>
      <c r="K18" s="110"/>
      <c r="L18" s="110"/>
      <c r="M18" s="110"/>
      <c r="N18" s="110"/>
      <c r="O18" s="110"/>
    </row>
    <row r="19" spans="1:15" s="110" customFormat="1" ht="24.95" customHeight="1" x14ac:dyDescent="0.2">
      <c r="A19" s="193" t="s">
        <v>146</v>
      </c>
      <c r="B19" s="199" t="s">
        <v>147</v>
      </c>
      <c r="C19" s="113">
        <v>14.725817927625419</v>
      </c>
      <c r="D19" s="115">
        <v>23594</v>
      </c>
      <c r="E19" s="114">
        <v>23960</v>
      </c>
      <c r="F19" s="114">
        <v>23756</v>
      </c>
      <c r="G19" s="114">
        <v>23618</v>
      </c>
      <c r="H19" s="140">
        <v>23627</v>
      </c>
      <c r="I19" s="115">
        <v>-33</v>
      </c>
      <c r="J19" s="116">
        <v>-0.13967071570660686</v>
      </c>
    </row>
    <row r="20" spans="1:15" s="287" customFormat="1" ht="24.95" customHeight="1" x14ac:dyDescent="0.2">
      <c r="A20" s="193" t="s">
        <v>148</v>
      </c>
      <c r="B20" s="199" t="s">
        <v>149</v>
      </c>
      <c r="C20" s="113">
        <v>5.339466490244785</v>
      </c>
      <c r="D20" s="115">
        <v>8555</v>
      </c>
      <c r="E20" s="114">
        <v>8597</v>
      </c>
      <c r="F20" s="114">
        <v>8578</v>
      </c>
      <c r="G20" s="114">
        <v>8515</v>
      </c>
      <c r="H20" s="140">
        <v>8429</v>
      </c>
      <c r="I20" s="115">
        <v>126</v>
      </c>
      <c r="J20" s="116">
        <v>1.4948392454620951</v>
      </c>
      <c r="K20" s="110"/>
      <c r="L20" s="110"/>
      <c r="M20" s="110"/>
      <c r="N20" s="110"/>
      <c r="O20" s="110"/>
    </row>
    <row r="21" spans="1:15" s="110" customFormat="1" ht="24.95" customHeight="1" x14ac:dyDescent="0.2">
      <c r="A21" s="201" t="s">
        <v>150</v>
      </c>
      <c r="B21" s="202" t="s">
        <v>151</v>
      </c>
      <c r="C21" s="113">
        <v>2.6619315699466988</v>
      </c>
      <c r="D21" s="115">
        <v>4265</v>
      </c>
      <c r="E21" s="114">
        <v>4302</v>
      </c>
      <c r="F21" s="114">
        <v>4319</v>
      </c>
      <c r="G21" s="114">
        <v>4337</v>
      </c>
      <c r="H21" s="140">
        <v>4266</v>
      </c>
      <c r="I21" s="115">
        <v>-1</v>
      </c>
      <c r="J21" s="116">
        <v>-2.3441162681669011E-2</v>
      </c>
    </row>
    <row r="22" spans="1:15" s="110" customFormat="1" ht="24.95" customHeight="1" x14ac:dyDescent="0.2">
      <c r="A22" s="201" t="s">
        <v>152</v>
      </c>
      <c r="B22" s="199" t="s">
        <v>153</v>
      </c>
      <c r="C22" s="113">
        <v>3.9850956797443549</v>
      </c>
      <c r="D22" s="115">
        <v>6385</v>
      </c>
      <c r="E22" s="114">
        <v>6331</v>
      </c>
      <c r="F22" s="114">
        <v>6271</v>
      </c>
      <c r="G22" s="114">
        <v>6092</v>
      </c>
      <c r="H22" s="140">
        <v>6000</v>
      </c>
      <c r="I22" s="115">
        <v>385</v>
      </c>
      <c r="J22" s="116">
        <v>6.416666666666667</v>
      </c>
    </row>
    <row r="23" spans="1:15" s="110" customFormat="1" ht="24.95" customHeight="1" x14ac:dyDescent="0.2">
      <c r="A23" s="193" t="s">
        <v>154</v>
      </c>
      <c r="B23" s="199" t="s">
        <v>155</v>
      </c>
      <c r="C23" s="113">
        <v>2.0983385552545841</v>
      </c>
      <c r="D23" s="115">
        <v>3362</v>
      </c>
      <c r="E23" s="114">
        <v>3442</v>
      </c>
      <c r="F23" s="114">
        <v>3444</v>
      </c>
      <c r="G23" s="114">
        <v>3378</v>
      </c>
      <c r="H23" s="140">
        <v>3417</v>
      </c>
      <c r="I23" s="115">
        <v>-55</v>
      </c>
      <c r="J23" s="116">
        <v>-1.6095990635059994</v>
      </c>
    </row>
    <row r="24" spans="1:15" s="110" customFormat="1" ht="24.95" customHeight="1" x14ac:dyDescent="0.2">
      <c r="A24" s="193" t="s">
        <v>156</v>
      </c>
      <c r="B24" s="199" t="s">
        <v>221</v>
      </c>
      <c r="C24" s="113">
        <v>6.3455705209022479</v>
      </c>
      <c r="D24" s="115">
        <v>10167</v>
      </c>
      <c r="E24" s="114">
        <v>10116</v>
      </c>
      <c r="F24" s="114">
        <v>10062</v>
      </c>
      <c r="G24" s="114">
        <v>10006</v>
      </c>
      <c r="H24" s="140">
        <v>9907</v>
      </c>
      <c r="I24" s="115">
        <v>260</v>
      </c>
      <c r="J24" s="116">
        <v>2.624406984960129</v>
      </c>
    </row>
    <row r="25" spans="1:15" s="110" customFormat="1" ht="24.95" customHeight="1" x14ac:dyDescent="0.2">
      <c r="A25" s="193" t="s">
        <v>222</v>
      </c>
      <c r="B25" s="204" t="s">
        <v>159</v>
      </c>
      <c r="C25" s="113">
        <v>4.7484115789342285</v>
      </c>
      <c r="D25" s="115">
        <v>7608</v>
      </c>
      <c r="E25" s="114">
        <v>7499</v>
      </c>
      <c r="F25" s="114">
        <v>7513</v>
      </c>
      <c r="G25" s="114">
        <v>7722</v>
      </c>
      <c r="H25" s="140">
        <v>7757</v>
      </c>
      <c r="I25" s="115">
        <v>-149</v>
      </c>
      <c r="J25" s="116">
        <v>-1.9208456877658888</v>
      </c>
    </row>
    <row r="26" spans="1:15" s="110" customFormat="1" ht="24.95" customHeight="1" x14ac:dyDescent="0.2">
      <c r="A26" s="201">
        <v>782.78300000000002</v>
      </c>
      <c r="B26" s="203" t="s">
        <v>160</v>
      </c>
      <c r="C26" s="113">
        <v>3.729824867995656</v>
      </c>
      <c r="D26" s="115">
        <v>5976</v>
      </c>
      <c r="E26" s="114">
        <v>5720</v>
      </c>
      <c r="F26" s="114">
        <v>6442</v>
      </c>
      <c r="G26" s="114">
        <v>6140</v>
      </c>
      <c r="H26" s="140">
        <v>6005</v>
      </c>
      <c r="I26" s="115">
        <v>-29</v>
      </c>
      <c r="J26" s="116">
        <v>-0.48293089092422981</v>
      </c>
    </row>
    <row r="27" spans="1:15" s="110" customFormat="1" ht="24.95" customHeight="1" x14ac:dyDescent="0.2">
      <c r="A27" s="193" t="s">
        <v>161</v>
      </c>
      <c r="B27" s="199" t="s">
        <v>223</v>
      </c>
      <c r="C27" s="113">
        <v>4.2459836976195531</v>
      </c>
      <c r="D27" s="115">
        <v>6803</v>
      </c>
      <c r="E27" s="114">
        <v>6963</v>
      </c>
      <c r="F27" s="114">
        <v>6745</v>
      </c>
      <c r="G27" s="114">
        <v>6620</v>
      </c>
      <c r="H27" s="140">
        <v>6609</v>
      </c>
      <c r="I27" s="115">
        <v>194</v>
      </c>
      <c r="J27" s="116">
        <v>2.9353911333030718</v>
      </c>
    </row>
    <row r="28" spans="1:15" s="110" customFormat="1" ht="24.95" customHeight="1" x14ac:dyDescent="0.2">
      <c r="A28" s="193" t="s">
        <v>163</v>
      </c>
      <c r="B28" s="199" t="s">
        <v>164</v>
      </c>
      <c r="C28" s="113">
        <v>5.6808677959331426</v>
      </c>
      <c r="D28" s="115">
        <v>9102</v>
      </c>
      <c r="E28" s="114">
        <v>9093</v>
      </c>
      <c r="F28" s="114">
        <v>9008</v>
      </c>
      <c r="G28" s="114">
        <v>8912</v>
      </c>
      <c r="H28" s="140">
        <v>8899</v>
      </c>
      <c r="I28" s="115">
        <v>203</v>
      </c>
      <c r="J28" s="116">
        <v>2.2811551859759525</v>
      </c>
    </row>
    <row r="29" spans="1:15" s="110" customFormat="1" ht="24.95" customHeight="1" x14ac:dyDescent="0.2">
      <c r="A29" s="193">
        <v>86</v>
      </c>
      <c r="B29" s="199" t="s">
        <v>165</v>
      </c>
      <c r="C29" s="113">
        <v>8.6205390021345387</v>
      </c>
      <c r="D29" s="115">
        <v>13812</v>
      </c>
      <c r="E29" s="114">
        <v>13783</v>
      </c>
      <c r="F29" s="114">
        <v>13547</v>
      </c>
      <c r="G29" s="114">
        <v>13152</v>
      </c>
      <c r="H29" s="140">
        <v>13195</v>
      </c>
      <c r="I29" s="115">
        <v>617</v>
      </c>
      <c r="J29" s="116">
        <v>4.6760136415308828</v>
      </c>
    </row>
    <row r="30" spans="1:15" s="110" customFormat="1" ht="24.95" customHeight="1" x14ac:dyDescent="0.2">
      <c r="A30" s="193">
        <v>87.88</v>
      </c>
      <c r="B30" s="204" t="s">
        <v>166</v>
      </c>
      <c r="C30" s="113">
        <v>12.687396237720163</v>
      </c>
      <c r="D30" s="115">
        <v>20328</v>
      </c>
      <c r="E30" s="114">
        <v>20453</v>
      </c>
      <c r="F30" s="114">
        <v>20351</v>
      </c>
      <c r="G30" s="114">
        <v>19907</v>
      </c>
      <c r="H30" s="140">
        <v>19909</v>
      </c>
      <c r="I30" s="115">
        <v>419</v>
      </c>
      <c r="J30" s="116">
        <v>2.104575819980913</v>
      </c>
    </row>
    <row r="31" spans="1:15" s="110" customFormat="1" ht="24.95" customHeight="1" x14ac:dyDescent="0.2">
      <c r="A31" s="193" t="s">
        <v>167</v>
      </c>
      <c r="B31" s="199" t="s">
        <v>168</v>
      </c>
      <c r="C31" s="113">
        <v>3.8228208360899254</v>
      </c>
      <c r="D31" s="115">
        <v>6125</v>
      </c>
      <c r="E31" s="114">
        <v>6157</v>
      </c>
      <c r="F31" s="114">
        <v>6115</v>
      </c>
      <c r="G31" s="114">
        <v>5971</v>
      </c>
      <c r="H31" s="140">
        <v>5941</v>
      </c>
      <c r="I31" s="115">
        <v>184</v>
      </c>
      <c r="J31" s="116">
        <v>3.0971216966840598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0.13980601914843155</v>
      </c>
      <c r="D34" s="115">
        <v>224</v>
      </c>
      <c r="E34" s="114">
        <v>183</v>
      </c>
      <c r="F34" s="114">
        <v>231</v>
      </c>
      <c r="G34" s="114">
        <v>234</v>
      </c>
      <c r="H34" s="140">
        <v>203</v>
      </c>
      <c r="I34" s="115">
        <v>21</v>
      </c>
      <c r="J34" s="116">
        <v>10.344827586206897</v>
      </c>
    </row>
    <row r="35" spans="1:10" s="110" customFormat="1" ht="24.95" customHeight="1" x14ac:dyDescent="0.2">
      <c r="A35" s="292" t="s">
        <v>171</v>
      </c>
      <c r="B35" s="293" t="s">
        <v>172</v>
      </c>
      <c r="C35" s="113">
        <v>21.16812922070627</v>
      </c>
      <c r="D35" s="115">
        <v>33916</v>
      </c>
      <c r="E35" s="114">
        <v>33934</v>
      </c>
      <c r="F35" s="114">
        <v>34241</v>
      </c>
      <c r="G35" s="114">
        <v>33503</v>
      </c>
      <c r="H35" s="140">
        <v>33513</v>
      </c>
      <c r="I35" s="115">
        <v>403</v>
      </c>
      <c r="J35" s="116">
        <v>1.2025184256855548</v>
      </c>
    </row>
    <row r="36" spans="1:10" s="110" customFormat="1" ht="24.95" customHeight="1" x14ac:dyDescent="0.2">
      <c r="A36" s="294" t="s">
        <v>173</v>
      </c>
      <c r="B36" s="295" t="s">
        <v>174</v>
      </c>
      <c r="C36" s="125">
        <v>78.6920647601453</v>
      </c>
      <c r="D36" s="143">
        <v>126082</v>
      </c>
      <c r="E36" s="144">
        <v>126416</v>
      </c>
      <c r="F36" s="144">
        <v>126151</v>
      </c>
      <c r="G36" s="144">
        <v>124370</v>
      </c>
      <c r="H36" s="145">
        <v>123961</v>
      </c>
      <c r="I36" s="143">
        <v>2121</v>
      </c>
      <c r="J36" s="146">
        <v>1.7110220149885851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2020-09-25T08:12:56Z</dcterms:created>
  <dcterms:modified xsi:type="dcterms:W3CDTF">2020-09-28T08:07:52Z</dcterms:modified>
</cp:coreProperties>
</file>