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C44" i="24"/>
  <c r="M44" i="24" s="1"/>
  <c r="B44" i="24"/>
  <c r="D44" i="24" s="1"/>
  <c r="M43" i="24"/>
  <c r="L43" i="24"/>
  <c r="H43" i="24"/>
  <c r="G43" i="24"/>
  <c r="F43" i="24"/>
  <c r="E43" i="24"/>
  <c r="D43" i="24"/>
  <c r="C43" i="24"/>
  <c r="I43" i="24" s="1"/>
  <c r="B43" i="24"/>
  <c r="K43" i="24" s="1"/>
  <c r="K42" i="24"/>
  <c r="I42" i="24"/>
  <c r="H42" i="24"/>
  <c r="C42" i="24"/>
  <c r="B42" i="24"/>
  <c r="D42" i="24" s="1"/>
  <c r="M41" i="24"/>
  <c r="L41" i="24"/>
  <c r="K41" i="24"/>
  <c r="H41" i="24"/>
  <c r="G41" i="24"/>
  <c r="F41" i="24"/>
  <c r="E41" i="24"/>
  <c r="D41" i="24"/>
  <c r="C41" i="24"/>
  <c r="I41" i="24" s="1"/>
  <c r="B41" i="24"/>
  <c r="J41" i="24" s="1"/>
  <c r="K40" i="24"/>
  <c r="I40" i="24"/>
  <c r="H40" i="24"/>
  <c r="C40" i="24"/>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H7" i="24"/>
  <c r="K7" i="24"/>
  <c r="K22" i="24"/>
  <c r="J22" i="24"/>
  <c r="H22" i="24"/>
  <c r="F22" i="24"/>
  <c r="D22" i="24"/>
  <c r="F25" i="24"/>
  <c r="D25" i="24"/>
  <c r="J25" i="24"/>
  <c r="H25" i="24"/>
  <c r="K25" i="24"/>
  <c r="B45" i="24"/>
  <c r="B39" i="24"/>
  <c r="M20" i="24"/>
  <c r="E20" i="24"/>
  <c r="L20" i="24"/>
  <c r="I20" i="24"/>
  <c r="G20" i="24"/>
  <c r="G23" i="24"/>
  <c r="L23" i="24"/>
  <c r="I23" i="24"/>
  <c r="E23" i="24"/>
  <c r="M23" i="24"/>
  <c r="I37" i="24"/>
  <c r="L37" i="24"/>
  <c r="E37" i="24"/>
  <c r="M37" i="24"/>
  <c r="G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F9" i="24"/>
  <c r="D9" i="24"/>
  <c r="J9" i="24"/>
  <c r="H9" i="24"/>
  <c r="K9"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J20" i="24"/>
  <c r="H20" i="24"/>
  <c r="F20" i="24"/>
  <c r="D20" i="24"/>
  <c r="F23" i="24"/>
  <c r="D23" i="24"/>
  <c r="J23" i="24"/>
  <c r="H23" i="24"/>
  <c r="K23" i="24"/>
  <c r="H37" i="24"/>
  <c r="F37" i="24"/>
  <c r="D37" i="24"/>
  <c r="K37" i="24"/>
  <c r="J37" i="24"/>
  <c r="M18" i="24"/>
  <c r="E18" i="24"/>
  <c r="L18" i="24"/>
  <c r="G18" i="24"/>
  <c r="I18" i="24"/>
  <c r="G21" i="24"/>
  <c r="L21" i="24"/>
  <c r="I21" i="24"/>
  <c r="M21" i="24"/>
  <c r="E21" i="24"/>
  <c r="M34" i="24"/>
  <c r="E34" i="24"/>
  <c r="L34" i="24"/>
  <c r="G34" i="24"/>
  <c r="I34" i="24"/>
  <c r="M38" i="24"/>
  <c r="E38" i="24"/>
  <c r="L38" i="24"/>
  <c r="G38" i="24"/>
  <c r="I38" i="24"/>
  <c r="B14" i="24"/>
  <c r="B6" i="24"/>
  <c r="F17" i="24"/>
  <c r="D17" i="24"/>
  <c r="J17" i="24"/>
  <c r="H17" i="24"/>
  <c r="K17" i="24"/>
  <c r="K30" i="24"/>
  <c r="J30" i="24"/>
  <c r="H30" i="24"/>
  <c r="F30" i="24"/>
  <c r="D30" i="24"/>
  <c r="F33" i="24"/>
  <c r="D33" i="24"/>
  <c r="J33" i="24"/>
  <c r="H33" i="24"/>
  <c r="K33" i="24"/>
  <c r="G15" i="24"/>
  <c r="L15" i="24"/>
  <c r="I15" i="24"/>
  <c r="E15" i="24"/>
  <c r="M15" i="24"/>
  <c r="M28" i="24"/>
  <c r="E28" i="24"/>
  <c r="L28" i="24"/>
  <c r="I28" i="24"/>
  <c r="G28" i="24"/>
  <c r="G31" i="24"/>
  <c r="L31" i="24"/>
  <c r="I31" i="24"/>
  <c r="E31" i="24"/>
  <c r="M31" i="24"/>
  <c r="K24" i="24"/>
  <c r="J24" i="24"/>
  <c r="H24" i="24"/>
  <c r="F24" i="24"/>
  <c r="D24" i="24"/>
  <c r="F27" i="24"/>
  <c r="D27" i="24"/>
  <c r="J27" i="24"/>
  <c r="H27" i="24"/>
  <c r="K27" i="24"/>
  <c r="M22" i="24"/>
  <c r="E22" i="24"/>
  <c r="L22" i="24"/>
  <c r="I22" i="24"/>
  <c r="G22" i="24"/>
  <c r="G25" i="24"/>
  <c r="L25" i="24"/>
  <c r="I25" i="24"/>
  <c r="M25" i="24"/>
  <c r="E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F15" i="24"/>
  <c r="D15" i="24"/>
  <c r="J15" i="24"/>
  <c r="H15" i="24"/>
  <c r="K15" i="24"/>
  <c r="K28" i="24"/>
  <c r="J28" i="24"/>
  <c r="H28" i="24"/>
  <c r="F28" i="24"/>
  <c r="D28" i="24"/>
  <c r="F31" i="24"/>
  <c r="D31" i="24"/>
  <c r="J31" i="24"/>
  <c r="H31" i="24"/>
  <c r="K31" i="24"/>
  <c r="M26" i="24"/>
  <c r="E26" i="24"/>
  <c r="L26" i="24"/>
  <c r="G26" i="24"/>
  <c r="I26" i="24"/>
  <c r="G29" i="24"/>
  <c r="L29" i="24"/>
  <c r="I29" i="24"/>
  <c r="M29" i="24"/>
  <c r="E29" i="24"/>
  <c r="M42" i="24"/>
  <c r="E42" i="24"/>
  <c r="L42" i="24"/>
  <c r="G42"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J43" i="24"/>
  <c r="F44" i="24"/>
  <c r="G44" i="24"/>
  <c r="J40" i="24"/>
  <c r="J42" i="24"/>
  <c r="J44" i="24"/>
  <c r="L44" i="24"/>
  <c r="E44" i="24"/>
  <c r="M6" i="24" l="1"/>
  <c r="E6" i="24"/>
  <c r="L6" i="24"/>
  <c r="G6" i="24"/>
  <c r="I6" i="24"/>
  <c r="I79" i="24"/>
  <c r="M14" i="24"/>
  <c r="E14" i="24"/>
  <c r="L14" i="24"/>
  <c r="I14" i="24"/>
  <c r="G14" i="24"/>
  <c r="K14" i="24"/>
  <c r="J14" i="24"/>
  <c r="H14" i="24"/>
  <c r="F14" i="24"/>
  <c r="D14" i="24"/>
  <c r="H39" i="24"/>
  <c r="F39" i="24"/>
  <c r="D39" i="24"/>
  <c r="K39" i="24"/>
  <c r="J39" i="24"/>
  <c r="H45" i="24"/>
  <c r="F45" i="24"/>
  <c r="D45" i="24"/>
  <c r="K45" i="24"/>
  <c r="J45" i="24"/>
  <c r="K6" i="24"/>
  <c r="J6" i="24"/>
  <c r="H6" i="24"/>
  <c r="F6" i="24"/>
  <c r="D6" i="24"/>
  <c r="J77" i="24"/>
  <c r="K77" i="24"/>
  <c r="I39" i="24"/>
  <c r="L39" i="24"/>
  <c r="M39" i="24"/>
  <c r="G39" i="24"/>
  <c r="E39" i="24"/>
  <c r="I45" i="24"/>
  <c r="G45" i="24"/>
  <c r="L45" i="24"/>
  <c r="M45" i="24"/>
  <c r="E45" i="24"/>
  <c r="J79" i="24" l="1"/>
  <c r="J78" i="24"/>
  <c r="I78" i="24"/>
  <c r="K79" i="24"/>
  <c r="K78" i="24"/>
  <c r="I83" i="24" l="1"/>
  <c r="I82" i="24"/>
  <c r="I81" i="24"/>
</calcChain>
</file>

<file path=xl/sharedStrings.xml><?xml version="1.0" encoding="utf-8"?>
<sst xmlns="http://schemas.openxmlformats.org/spreadsheetml/2006/main" count="1705" uniqueCount="520">
  <si>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</si>
  <si>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</si>
  <si>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</si>
  <si>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</si>
  <si>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</si>
  <si>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</si>
  <si>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</si>
  <si>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</si>
  <si>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</si>
  <si>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</si>
  <si>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</si>
  <si>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</si>
  <si>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</si>
  <si>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Herford (05758)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</si>
  <si>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</si>
  <si>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</si>
  <si>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</si>
  <si>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</si>
  <si>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</si>
  <si>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</si>
  <si>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</si>
  <si>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</si>
  <si>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</si>
  <si>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</si>
  <si>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</si>
  <si>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</si>
  <si>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</si>
  <si>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</si>
  <si>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</si>
  <si>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</si>
  <si>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</si>
  <si>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</si>
  <si>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</si>
  <si>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</si>
  <si>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</si>
  <si>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</si>
  <si>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</si>
  <si>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</si>
  <si>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</si>
  <si>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</si>
  <si>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</si>
  <si>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</si>
  <si>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</si>
  <si>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</si>
  <si>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</si>
  <si>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</si>
  <si>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</si>
  <si>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</si>
  <si>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</si>
  <si>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</si>
  <si>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</si>
  <si>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</si>
  <si>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</si>
  <si>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</si>
  <si>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</si>
  <si>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</si>
  <si>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</si>
  <si>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</si>
  <si>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</si>
  <si>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</si>
  <si>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</si>
  <si>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</si>
  <si>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</si>
  <si>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</si>
  <si>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</si>
  <si>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</si>
  <si>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</si>
  <si>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</si>
  <si>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</si>
  <si>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</si>
  <si>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</si>
  <si>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</si>
  <si>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</si>
  <si>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</si>
  <si>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</si>
  <si>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</si>
  <si>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</si>
  <si>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</si>
  <si>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</si>
  <si>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</si>
  <si>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</si>
  <si>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</si>
  <si>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</si>
  <si>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</si>
  <si>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</si>
  <si>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</si>
  <si>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</si>
  <si>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</si>
  <si>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</si>
  <si>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</si>
  <si>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</si>
  <si>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</si>
  <si>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Herford (05758);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</si>
  <si>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</si>
  <si>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</si>
  <si>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</si>
  <si>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</si>
  <si>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</si>
  <si>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</si>
  <si>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</si>
  <si>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</si>
  <si>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</si>
  <si>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</si>
  <si>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</si>
  <si>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</si>
  <si>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</si>
  <si>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</si>
  <si>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</si>
  <si>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</si>
  <si>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</si>
  <si>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</si>
  <si>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</si>
  <si>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</si>
  <si>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</si>
  <si>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</si>
  <si>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</si>
  <si>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</si>
  <si>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</si>
  <si>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</si>
  <si>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</si>
  <si>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</si>
  <si>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</si>
  <si>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</si>
  <si>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</si>
  <si>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</si>
  <si>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</si>
  <si>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</si>
  <si>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</si>
  <si>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</si>
  <si>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</si>
  <si>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</si>
  <si>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</si>
  <si>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</si>
  <si>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</si>
  <si>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</si>
  <si>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</si>
  <si>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</si>
  <si>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</si>
  <si>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</si>
  <si>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</si>
  <si>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</si>
  <si>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</si>
  <si>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</si>
  <si>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</si>
  <si>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</si>
  <si>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</si>
  <si>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</si>
  <si>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</si>
  <si>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</si>
  <si>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</si>
  <si>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</si>
  <si>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</si>
  <si>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</si>
  <si>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</si>
  <si>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</si>
  <si>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</si>
  <si>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</si>
  <si>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</si>
  <si>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</si>
  <si>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</si>
  <si>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</si>
  <si>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</si>
  <si>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</si>
  <si>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</si>
  <si>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</si>
  <si>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</si>
  <si>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</si>
  <si>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</si>
  <si>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</si>
  <si>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</si>
  <si>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</si>
  <si>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</si>
  <si>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</si>
  <si>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</si>
  <si>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</si>
  <si>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</si>
  <si>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</si>
  <si>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</si>
  <si>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</si>
  <si>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</si>
  <si>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</si>
  <si>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</si>
  <si>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</si>
  <si>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Herford (05758)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</si>
  <si>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</si>
  <si>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</si>
  <si>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</si>
  <si>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</si>
  <si>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</si>
  <si>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</si>
  <si>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</si>
  <si>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</si>
  <si>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</si>
  <si>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</si>
  <si>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</si>
  <si>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</si>
  <si>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</si>
  <si>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</si>
  <si>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</si>
  <si>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</si>
  <si>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</si>
  <si>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</si>
  <si>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</si>
  <si>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</si>
  <si>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</si>
  <si>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</si>
  <si>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</si>
  <si>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</si>
  <si>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</si>
  <si>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</si>
  <si>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</si>
  <si>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</si>
  <si>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</si>
  <si>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</si>
  <si>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</si>
  <si>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</si>
  <si>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</si>
  <si>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</si>
  <si>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</si>
  <si>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</si>
  <si>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</si>
  <si>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</si>
  <si>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</si>
  <si>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</si>
  <si>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</si>
  <si>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</si>
  <si>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</si>
  <si>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</si>
  <si>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</si>
  <si>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</si>
  <si>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</si>
  <si>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</si>
  <si>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</si>
  <si>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</si>
  <si>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</si>
  <si>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</si>
  <si>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</si>
  <si>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</si>
  <si>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</si>
  <si>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</si>
  <si>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</si>
  <si>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</si>
  <si>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</si>
  <si>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</si>
  <si>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</si>
  <si>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</si>
  <si>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</si>
  <si>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</si>
  <si>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</si>
  <si>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</si>
  <si>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</si>
  <si>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</si>
  <si>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</si>
  <si>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</si>
  <si>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</si>
  <si>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</si>
  <si>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</si>
  <si>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</si>
  <si>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</si>
  <si>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</si>
  <si>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</si>
  <si>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</si>
  <si>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</si>
  <si>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</si>
  <si>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</si>
  <si>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</si>
  <si>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</si>
  <si>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</si>
  <si>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</si>
  <si>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</si>
  <si>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</si>
  <si>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</si>
  <si>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</si>
  <si>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</si>
  <si>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</si>
  <si>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</si>
  <si>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</si>
  <si>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</si>
  <si>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</si>
  <si>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</si>
  <si>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</si>
  <si>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</si>
  <si>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</si>
  <si>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</si>
  <si>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</si>
  <si>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</si>
  <si>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</si>
  <si>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</si>
  <si>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</si>
  <si>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</si>
  <si>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</si>
  <si>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</si>
  <si>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</si>
  <si>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</si>
  <si>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</si>
  <si>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</si>
  <si>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</si>
  <si>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</si>
  <si>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</si>
  <si>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</si>
  <si>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</si>
  <si>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</si>
  <si>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</si>
  <si>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</si>
  <si>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</si>
  <si>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</si>
  <si>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</si>
  <si>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</si>
  <si>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</si>
  <si>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</si>
  <si>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</si>
  <si>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</si>
  <si>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</si>
  <si>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</si>
  <si>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</si>
  <si>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</si>
  <si>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</si>
  <si>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</si>
  <si>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</si>
  <si>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</si>
  <si>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</si>
  <si>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</si>
  <si>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</si>
  <si>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</si>
  <si>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</si>
  <si>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</si>
  <si>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</si>
  <si>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</si>
  <si>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</si>
  <si>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</si>
  <si>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</si>
  <si>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</si>
  <si>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</si>
  <si>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</si>
  <si>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</si>
  <si>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</si>
  <si>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</si>
  <si>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</si>
  <si>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</si>
  <si>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</si>
  <si>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</si>
  <si>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</si>
  <si>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</si>
  <si>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</si>
  <si>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</si>
  <si>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</si>
  <si>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</si>
  <si>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</si>
  <si>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</si>
  <si>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</si>
  <si>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</si>
  <si>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</si>
  <si>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</si>
  <si>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</si>
  <si>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</si>
  <si>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</si>
  <si>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</si>
  <si>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</si>
  <si>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</si>
  <si>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</si>
  <si>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</si>
  <si>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</si>
  <si>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</si>
  <si>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</si>
  <si>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</si>
  <si>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</si>
  <si>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</si>
  <si>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</si>
  <si>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</si>
  <si>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</si>
  <si>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</si>
  <si>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</si>
  <si>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</si>
  <si>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Herford (05758);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</si>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</sst>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{B9B93BF6-F12F-414F-9C80-AC81196AFA0F}</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225F-4AC6-9326-AEB9C2908A7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{0A804AD1-8F92-4B19-B15F-000AF65ACB96}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25F-4AC6-9326-AEB9C2908A7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{1943725E-096D-440E-9DA2-F8193AFB8E78}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25F-4AC6-9326-AEB9C2908A7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{167D1FF2-5594-4389-AD5E-D955949915A0}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25F-4AC6-9326-AEB9C2908A7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0.92191060197192265</c:v>
                </c:pt>
                <c:pt idx="1">
                  <c:v>1.3225681822425275</c:v>
                </c:pt>
                <c:pt idx="2">
                  <c:v>1.1186464311118853</c:v>
                </c:pt>
                <c:pt idx="3">
                  <c:v>1.0875687030768</c:v>
                </c:pt>
              </c:numCache>
            </c:numRef>
          </c:val>
          <c:extLst>
            <c:ext xmlns:c16="http://schemas.microsoft.com/office/drawing/2014/chart" uri="{C3380CC4-5D6E-409C-BE32-E72D297353CC}">
              <c16:uniqueId val="{00000004-225F-4AC6-9326-AEB9C2908A7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{26A9CEA8-FE37-45B0-9CEB-A3C23D1A9331}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25F-4AC6-9326-AEB9C2908A7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{708466AD-88FF-4E7F-BC53-5EB8985A25AE}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25F-4AC6-9326-AEB9C2908A7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{E5B4423D-4137-4466-9B69-77E98A5D5BB9}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25F-4AC6-9326-AEB9C2908A7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{B9F42DD0-FD33-44E0-8A40-DC5BCF96F008}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25F-4AC6-9326-AEB9C2908A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5F-4AC6-9326-AEB9C2908A7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5F-4AC6-9326-AEB9C2908A7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{FB0855A9-4F0F-4EB5-99AF-4746A0CE9991}</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6F34-4076-AA04-762520A78CF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{04D69589-65DD-474F-B179-91041C211A4C}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F34-4076-AA04-762520A78CF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{7E77E5BD-CB6F-4585-8665-0FC91C0F0CE2}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F34-4076-AA04-762520A78CF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{D0F79107-41C9-44F3-8AE9-B49B738C00E2}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F34-4076-AA04-762520A78C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-3.0376670716889427</c:v>
                </c:pt>
                <c:pt idx="1">
                  <c:v>-3.156552267354261</c:v>
                </c:pt>
                <c:pt idx="2">
                  <c:v>-2.7637010795899166</c:v>
                </c:pt>
                <c:pt idx="3">
                  <c:v>-2.8655893304673015</c:v>
                </c:pt>
              </c:numCache>
            </c:numRef>
          </c:val>
          <c:extLst>
            <c:ext xmlns:c16="http://schemas.microsoft.com/office/drawing/2014/chart" uri="{C3380CC4-5D6E-409C-BE32-E72D297353CC}">
              <c16:uniqueId val="{00000004-6F34-4076-AA04-762520A78CF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{B5F57122-BABE-419E-88EF-0812529F7AC6}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F34-4076-AA04-762520A78CF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{FAC5555A-16F2-4A0B-84B7-F36C6E403734}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F34-4076-AA04-762520A78CF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{2A1418EF-DE5C-40EE-ABC3-8DFAE4664C55}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F34-4076-AA04-762520A78CF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{44455B4E-0AD7-48F7-8359-B385694842DC}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F34-4076-AA04-762520A78C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34-4076-AA04-762520A78CF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34-4076-AA04-762520A78CF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{02D61BA4-BFE6-499D-AE60-B64E2E24308A}</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4610-48FF-8C66-946B488556D1}"/>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{5F4C747F-4D38-4C1C-8C18-764EBA2C4D3D}</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4610-48FF-8C66-946B488556D1}"/>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{EAE79D2C-1A45-4D92-9318-07B43E61D22A}</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4610-48FF-8C66-946B488556D1}"/>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{D34C2D32-A1F9-4B3C-8555-FE71B111AA44}</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4610-48FF-8C66-946B488556D1}"/>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{FCF87750-65A3-447D-BA9E-2F7EAA540AFA}</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4610-48FF-8C66-946B488556D1}"/>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{C6BB49CD-8E0B-473B-88BC-9010799197C2}</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4610-48FF-8C66-946B488556D1}"/>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{5BCFA21E-2A69-4EF2-ABA5-42F589D48DCE}</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4610-48FF-8C66-946B488556D1}"/>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{152CD5AD-CB84-4554-9FF5-FC5F4BAE609E}</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4610-48FF-8C66-946B488556D1}"/>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{8B4BA2EA-3B89-4825-88EC-8C2D8DFD4AA9}</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4610-48FF-8C66-946B488556D1}"/>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{B9DEC70C-F1A8-4CD1-B7DB-5509B5977927}</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4610-48FF-8C66-946B488556D1}"/>
                </c:ext>
              </c:extLst>
            </c:dLbl>
            <c:dLbl>
              <c:idx val="10"/>
              <c:tx>
                <c:strRef>
                  <c:f>Daten_Diagramme!$D$24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{8472E008-94C7-4214-98CB-364FE0D003D8}</c15:txfldGUID>
                      <c15:f>Daten_Diagramme!$D$24</c15:f>
                      <c15:dlblFieldTableCache>
                        <c:ptCount val="1"/>
                        <c:pt idx="0">
                          <c:v>5.0</c:v>
                        </c:pt>
                      </c15:dlblFieldTableCache>
                    </c15:dlblFTEntry>
                  </c15:dlblFieldTable>
                  <c15:showDataLabelsRange val="0"/>
                </c:ext>
                <c:ext xmlns:c16="http://schemas.microsoft.com/office/drawing/2014/chart" uri="{C3380CC4-5D6E-409C-BE32-E72D297353CC}">
                  <c16:uniqueId val="{0000000A-4610-48FF-8C66-946B488556D1}"/>
                </c:ext>
              </c:extLst>
            </c:dLbl>
            <c:dLbl>
              <c:idx val="11"/>
              <c:tx>
                <c:strRef>
                  <c:f>Daten_Diagramme!$D$25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{8A74FC8A-7D62-4BE7-A662-DA5E2737C8E7}</c15:txfldGUID>
                      <c15:f>Daten_Diagramme!$D$25</c15:f>
                      <c15:dlblFieldTableCache>
                        <c:ptCount val="1"/>
                        <c:pt idx="0">
                          <c:v>9.4</c:v>
                        </c:pt>
                      </c15:dlblFieldTableCache>
                    </c15:dlblFTEntry>
                  </c15:dlblFieldTable>
                  <c15:showDataLabelsRange val="0"/>
                </c:ext>
                <c:ext xmlns:c16="http://schemas.microsoft.com/office/drawing/2014/chart" uri="{C3380CC4-5D6E-409C-BE32-E72D297353CC}">
                  <c16:uniqueId val="{0000000B-4610-48FF-8C66-946B488556D1}"/>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{26ACC4B7-5BCE-4302-8E04-C3827FE5A1A6}</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4610-48FF-8C66-946B488556D1}"/>
                </c:ext>
              </c:extLst>
            </c:dLbl>
            <c:dLbl>
              <c:idx val="13"/>
              <c:tx>
                <c:strRef>
                  <c:f>Daten_Diagramme!$D$27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{C742CFEA-9F38-42C0-AD1C-F94F88DD8B26}</c15:txfldGUID>
                      <c15:f>Daten_Diagramme!$D$27</c15:f>
                      <c15:dlblFieldTableCache>
                        <c:ptCount val="1"/>
                        <c:pt idx="0">
                          <c:v>6.5</c:v>
                        </c:pt>
                      </c15:dlblFieldTableCache>
                    </c15:dlblFTEntry>
                  </c15:dlblFieldTable>
                  <c15:showDataLabelsRange val="0"/>
                </c:ext>
                <c:ext xmlns:c16="http://schemas.microsoft.com/office/drawing/2014/chart" uri="{C3380CC4-5D6E-409C-BE32-E72D297353CC}">
                  <c16:uniqueId val="{0000000D-4610-48FF-8C66-946B488556D1}"/>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{58BE9401-974D-4018-AB52-2AC2C35704F7}</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4610-48FF-8C66-946B488556D1}"/>
                </c:ext>
              </c:extLst>
            </c:dLbl>
            <c:dLbl>
              <c:idx val="15"/>
              <c:tx>
                <c:strRef>
                  <c:f>Daten_Diagramme!$D$29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{08BF364C-6296-48D6-983E-059F68042353}</c15:txfldGUID>
                      <c15:f>Daten_Diagramme!$D$29</c15:f>
                      <c15:dlblFieldTableCache>
                        <c:ptCount val="1"/>
                        <c:pt idx="0">
                          <c:v>-8.6</c:v>
                        </c:pt>
                      </c15:dlblFieldTableCache>
                    </c15:dlblFTEntry>
                  </c15:dlblFieldTable>
                  <c15:showDataLabelsRange val="0"/>
                </c:ext>
                <c:ext xmlns:c16="http://schemas.microsoft.com/office/drawing/2014/chart" uri="{C3380CC4-5D6E-409C-BE32-E72D297353CC}">
                  <c16:uniqueId val="{0000000F-4610-48FF-8C66-946B488556D1}"/>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{55E5927B-3A56-4EAB-9545-66254E689BF5}</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4610-48FF-8C66-946B488556D1}"/>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{0A0FF04E-F756-4026-98F9-6ECEDF634117}</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4610-48FF-8C66-946B488556D1}"/>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{5F676DA7-B93F-4D1E-B322-5FCB8C963800}</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4610-48FF-8C66-946B488556D1}"/>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{42DA48BA-13E3-4C16-B04C-80779571D892}</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4610-48FF-8C66-946B488556D1}"/>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{24BF31B6-2C8C-4D67-A857-8845F72C6081}</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4610-48FF-8C66-946B488556D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{9E1EDC65-105A-4866-8735-6BA0E7BD695B}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610-48FF-8C66-946B488556D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{DDCF210D-D55D-43B9-B5FA-FABD05AF90FE}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610-48FF-8C66-946B488556D1}"/>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{43DE4041-6AF3-47C1-BB62-5097C3F95592}</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4610-48FF-8C66-946B488556D1}"/>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{4496DDEC-1E06-465A-8BD4-12322191E8C2}</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4610-48FF-8C66-946B488556D1}"/>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{C7B81F74-98F4-40DB-A9CA-8EE9FF242C2E}</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4610-48FF-8C66-946B488556D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{28AC9CC3-BD8B-45CD-BCBD-9104D4906324}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610-48FF-8C66-946B488556D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{EECA2D75-5C75-4909-9633-4AAAA1B18082}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610-48FF-8C66-946B488556D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{055BCBE1-9B97-4245-93CF-DD89C513D06F}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610-48FF-8C66-946B488556D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{92A3546A-A701-45B6-AF32-64B53F824C8F}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610-48FF-8C66-946B488556D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{6CA72A93-1F24-4453-B071-0198DDB9DD42}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610-48FF-8C66-946B488556D1}"/>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{CDEC73AD-8CD6-4011-AC79-64137258A6FE}</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4610-48FF-8C66-946B488556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0.92191060197192265</c:v>
                </c:pt>
                <c:pt idx="1">
                  <c:v>4.4736842105263159</c:v>
                </c:pt>
                <c:pt idx="2">
                  <c:v>-1.2278308321964528</c:v>
                </c:pt>
                <c:pt idx="3">
                  <c:v>-1.4380195376494145</c:v>
                </c:pt>
                <c:pt idx="4">
                  <c:v>-2.7501462843768287</c:v>
                </c:pt>
                <c:pt idx="5">
                  <c:v>-1.6439119531903037</c:v>
                </c:pt>
                <c:pt idx="6">
                  <c:v>1.3698630136986301</c:v>
                </c:pt>
                <c:pt idx="7">
                  <c:v>3.1082331174838114</c:v>
                </c:pt>
                <c:pt idx="8">
                  <c:v>1.7568947906026557</c:v>
                </c:pt>
                <c:pt idx="9">
                  <c:v>2.0374143359881458</c:v>
                </c:pt>
                <c:pt idx="10">
                  <c:v>5.0176678445229683</c:v>
                </c:pt>
                <c:pt idx="11">
                  <c:v>9.3686354378818741</c:v>
                </c:pt>
                <c:pt idx="12">
                  <c:v>-0.68322981366459623</c:v>
                </c:pt>
                <c:pt idx="13">
                  <c:v>6.4868635201116023</c:v>
                </c:pt>
                <c:pt idx="14">
                  <c:v>-0.48979591836734693</c:v>
                </c:pt>
                <c:pt idx="15">
                  <c:v>-8.6044071353620151</c:v>
                </c:pt>
                <c:pt idx="16">
                  <c:v>3.5138248847926268</c:v>
                </c:pt>
                <c:pt idx="17">
                  <c:v>3.0055537406076445</c:v>
                </c:pt>
                <c:pt idx="18">
                  <c:v>2.8119800332778704</c:v>
                </c:pt>
                <c:pt idx="19">
                  <c:v>2.3044018214433559</c:v>
                </c:pt>
                <c:pt idx="20">
                  <c:v>0.48270313757039418</c:v>
                </c:pt>
                <c:pt idx="21">
                  <c:v>0</c:v>
                </c:pt>
                <c:pt idx="23">
                  <c:v>4.4736842105263159</c:v>
                </c:pt>
                <c:pt idx="24">
                  <c:v>-0.81339592799939753</c:v>
                </c:pt>
                <c:pt idx="25">
                  <c:v>2.1536056993312007</c:v>
                </c:pt>
              </c:numCache>
            </c:numRef>
          </c:val>
          <c:extLst>
            <c:ext xmlns:c16="http://schemas.microsoft.com/office/drawing/2014/chart" uri="{C3380CC4-5D6E-409C-BE32-E72D297353CC}">
              <c16:uniqueId val="{00000020-4610-48FF-8C66-946B488556D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{83D0DF91-527C-4608-852C-ABD45DBA2F14}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610-48FF-8C66-946B488556D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{55039BFA-1377-4A71-8ED7-1D7A404197DC}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610-48FF-8C66-946B488556D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{9DA78DF5-B201-462C-A42B-5FBEC7BBFECE}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610-48FF-8C66-946B488556D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{7BC6797D-C036-430B-9118-5F4C69287A64}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610-48FF-8C66-946B488556D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{FE285282-0661-4D60-84D1-EB7D9DC4009F}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610-48FF-8C66-946B488556D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{61D4703B-DCE4-4FA9-AFD0-3DCCB7BE5F28}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610-48FF-8C66-946B488556D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{4E4D697C-74E5-4856-8D5F-CADFACCA60F4}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610-48FF-8C66-946B488556D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{B96D4657-7E73-4F36-85A5-D02625A23CED}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610-48FF-8C66-946B488556D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{74FF75CE-BAFF-4617-81C2-9E5B2F5FD232}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610-48FF-8C66-946B488556D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{5D3A72C9-9383-48A6-A3A6-5838C11745C5}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610-48FF-8C66-946B488556D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{4BCDC8A8-E739-4DFF-AFB8-09DFC45AAF8C}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610-48FF-8C66-946B488556D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{56EFE4FC-56DD-48D2-9340-AA4E3D4DDED9}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610-48FF-8C66-946B488556D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{EADCF95B-AFEA-48F0-A627-ACD372A2AF46}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610-48FF-8C66-946B488556D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{5D09669B-FFC1-404C-95FF-B938EE08D1C7}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610-48FF-8C66-946B488556D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{3CB01B35-2EB1-419B-A409-D489FC6046D1}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610-48FF-8C66-946B488556D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{EE95AA55-3FDB-4231-B8AA-7E95355187F3}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610-48FF-8C66-946B488556D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{A416E81D-F605-484F-8638-4940910C6EAC}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610-48FF-8C66-946B488556D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{3DA59460-3FDD-4538-BCEF-AD296440631C}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610-48FF-8C66-946B488556D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{91415D6B-E61A-40DD-95E4-D8995E53C3AF}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610-48FF-8C66-946B488556D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{52C39015-16C9-496D-A47F-91C47CAEAB84}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610-48FF-8C66-946B488556D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{722BABDF-00E4-4F27-86FC-3639DF56CF6F}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610-48FF-8C66-946B488556D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{2A412E86-5DEC-4C73-B028-736C5BB66B87}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610-48FF-8C66-946B488556D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{20970394-3EBA-4613-863E-E373CA1D97D4}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610-48FF-8C66-946B488556D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{9DD2AA05-F2CF-4383-899D-FF5BA88DEBC4}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610-48FF-8C66-946B488556D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{84B84655-C289-418B-BB24-B5F6F603EBAE}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610-48FF-8C66-946B488556D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{85E19021-1ABC-4BDB-B48A-5DD8DF4B7CAE}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610-48FF-8C66-946B488556D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{CC736C32-7437-4904-923E-48DD4A16D34A}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610-48FF-8C66-946B488556D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{0F26D0A0-35F4-4219-B64B-122E610FBFF6}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610-48FF-8C66-946B488556D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{65499558-5535-495A-ACCC-0FF06953EFCD}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610-48FF-8C66-946B488556D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{D7411567-F017-4484-A70D-4B40836CB247}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610-48FF-8C66-946B488556D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{EBAA2A8F-E571-40D3-A945-0604E58E0878}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610-48FF-8C66-946B488556D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{8CED75A6-D271-4154-959D-C76EB1F9EEEF}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610-48FF-8C66-946B488556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610-48FF-8C66-946B488556D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610-48FF-8C66-946B488556D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{50A74610-1967-42A6-827C-31B5E0885A69}</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1AFF-435F-86EF-033065E6B3AB}"/>
                </c:ext>
              </c:extLst>
            </c:dLbl>
            <c:dLbl>
              <c:idx val="1"/>
              <c:tx>
                <c:strRef>
                  <c:f>Daten_Diagramme!$E$15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{E51EEFF7-E2BD-4A35-865B-33E73D2E70EC}</c15:txfldGUID>
                      <c15:f>Daten_Diagramme!$E$15</c15:f>
                      <c15:dlblFieldTableCache>
                        <c:ptCount val="1"/>
                        <c:pt idx="0">
                          <c:v>1.0</c:v>
                        </c:pt>
                      </c15:dlblFieldTableCache>
                    </c15:dlblFTEntry>
                  </c15:dlblFieldTable>
                  <c15:showDataLabelsRange val="0"/>
                </c:ext>
                <c:ext xmlns:c16="http://schemas.microsoft.com/office/drawing/2014/chart" uri="{C3380CC4-5D6E-409C-BE32-E72D297353CC}">
                  <c16:uniqueId val="{00000001-1AFF-435F-86EF-033065E6B3AB}"/>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{D790DE03-EA1C-49B6-AEC0-69D6C159C9BF}</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1AFF-435F-86EF-033065E6B3AB}"/>
                </c:ext>
              </c:extLst>
            </c:dLbl>
            <c:dLbl>
              <c:idx val="3"/>
              <c:tx>
                <c:strRef>
                  <c:f>Daten_Diagramme!$E$17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{9ED13A56-EB58-4423-A024-343C5D15FC04}</c15:txfldGUID>
                      <c15:f>Daten_Diagramme!$E$17</c15:f>
                      <c15:dlblFieldTableCache>
                        <c:ptCount val="1"/>
                        <c:pt idx="0">
                          <c:v>-3.9</c:v>
                        </c:pt>
                      </c15:dlblFieldTableCache>
                    </c15:dlblFTEntry>
                  </c15:dlblFieldTable>
                  <c15:showDataLabelsRange val="0"/>
                </c:ext>
                <c:ext xmlns:c16="http://schemas.microsoft.com/office/drawing/2014/chart" uri="{C3380CC4-5D6E-409C-BE32-E72D297353CC}">
                  <c16:uniqueId val="{00000003-1AFF-435F-86EF-033065E6B3AB}"/>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{05619357-0E6D-4578-94F2-8A969CBC996C}</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1AFF-435F-86EF-033065E6B3AB}"/>
                </c:ext>
              </c:extLst>
            </c:dLbl>
            <c:dLbl>
              <c:idx val="5"/>
              <c:tx>
                <c:strRef>
                  <c:f>Daten_Diagramme!$E$19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{F14FC394-F8F4-4068-9118-427D499CCB61}</c15:txfldGUID>
                      <c15:f>Daten_Diagramme!$E$19</c15:f>
                      <c15:dlblFieldTableCache>
                        <c:ptCount val="1"/>
                        <c:pt idx="0">
                          <c:v>-1.0</c:v>
                        </c:pt>
                      </c15:dlblFieldTableCache>
                    </c15:dlblFTEntry>
                  </c15:dlblFieldTable>
                  <c15:showDataLabelsRange val="0"/>
                </c:ext>
                <c:ext xmlns:c16="http://schemas.microsoft.com/office/drawing/2014/chart" uri="{C3380CC4-5D6E-409C-BE32-E72D297353CC}">
                  <c16:uniqueId val="{00000005-1AFF-435F-86EF-033065E6B3AB}"/>
                </c:ext>
              </c:extLst>
            </c:dLbl>
            <c:dLbl>
              <c:idx val="6"/>
              <c:tx>
                <c:strRef>
                  <c:f>Daten_Diagramme!$E$20</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{E0968C43-4CE7-4B50-8F98-7445F4B4F9E6}</c15:txfldGUID>
                      <c15:f>Daten_Diagramme!$E$20</c15:f>
                      <c15:dlblFieldTableCache>
                        <c:ptCount val="1"/>
                        <c:pt idx="0">
                          <c:v>-11.2</c:v>
                        </c:pt>
                      </c15:dlblFieldTableCache>
                    </c15:dlblFTEntry>
                  </c15:dlblFieldTable>
                  <c15:showDataLabelsRange val="0"/>
                </c:ext>
                <c:ext xmlns:c16="http://schemas.microsoft.com/office/drawing/2014/chart" uri="{C3380CC4-5D6E-409C-BE32-E72D297353CC}">
                  <c16:uniqueId val="{00000006-1AFF-435F-86EF-033065E6B3AB}"/>
                </c:ext>
              </c:extLst>
            </c:dLbl>
            <c:dLbl>
              <c:idx val="7"/>
              <c:tx>
                <c:strRef>
                  <c:f>Daten_Diagramme!$E$21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{986890CF-71EA-4C92-8622-4F80A8B4C6DB}</c15:txfldGUID>
                      <c15:f>Daten_Diagramme!$E$21</c15:f>
                      <c15:dlblFieldTableCache>
                        <c:ptCount val="1"/>
                        <c:pt idx="0">
                          <c:v>-5.4</c:v>
                        </c:pt>
                      </c15:dlblFieldTableCache>
                    </c15:dlblFTEntry>
                  </c15:dlblFieldTable>
                  <c15:showDataLabelsRange val="0"/>
                </c:ext>
                <c:ext xmlns:c16="http://schemas.microsoft.com/office/drawing/2014/chart" uri="{C3380CC4-5D6E-409C-BE32-E72D297353CC}">
                  <c16:uniqueId val="{00000007-1AFF-435F-86EF-033065E6B3AB}"/>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{08F65ACB-35A8-4D6F-B5F4-D451295844E9}</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1AFF-435F-86EF-033065E6B3AB}"/>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{14700DD7-101D-4A71-B33C-AB1707C5C1E2}</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1AFF-435F-86EF-033065E6B3AB}"/>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{A5B8E844-14B2-4B74-A3F3-708419386BE5}</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1AFF-435F-86EF-033065E6B3AB}"/>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{00F2D1D1-5775-4FA5-A653-5436844B5D0D}</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1AFF-435F-86EF-033065E6B3AB}"/>
                </c:ext>
              </c:extLst>
            </c:dLbl>
            <c:dLbl>
              <c:idx val="12"/>
              <c:tx>
                <c:strRef>
                  <c:f>Daten_Diagramme!$E$26</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{EBE1184E-D6F7-431D-93C5-7077F8001A18}</c15:txfldGUID>
                      <c15:f>Daten_Diagramme!$E$26</c15:f>
                      <c15:dlblFieldTableCache>
                        <c:ptCount val="1"/>
                        <c:pt idx="0">
                          <c:v>-9.2</c:v>
                        </c:pt>
                      </c15:dlblFieldTableCache>
                    </c15:dlblFTEntry>
                  </c15:dlblFieldTable>
                  <c15:showDataLabelsRange val="0"/>
                </c:ext>
                <c:ext xmlns:c16="http://schemas.microsoft.com/office/drawing/2014/chart" uri="{C3380CC4-5D6E-409C-BE32-E72D297353CC}">
                  <c16:uniqueId val="{0000000C-1AFF-435F-86EF-033065E6B3AB}"/>
                </c:ext>
              </c:extLst>
            </c:dLbl>
            <c:dLbl>
              <c:idx val="13"/>
              <c:tx>
                <c:strRef>
                  <c:f>Daten_Diagramme!$E$27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{B0B40263-2336-4000-ADD9-886027A63CE1}</c15:txfldGUID>
                      <c15:f>Daten_Diagramme!$E$27</c15:f>
                      <c15:dlblFieldTableCache>
                        <c:ptCount val="1"/>
                        <c:pt idx="0">
                          <c:v>-3.7</c:v>
                        </c:pt>
                      </c15:dlblFieldTableCache>
                    </c15:dlblFTEntry>
                  </c15:dlblFieldTable>
                  <c15:showDataLabelsRange val="0"/>
                </c:ext>
                <c:ext xmlns:c16="http://schemas.microsoft.com/office/drawing/2014/chart" uri="{C3380CC4-5D6E-409C-BE32-E72D297353CC}">
                  <c16:uniqueId val="{0000000D-1AFF-435F-86EF-033065E6B3AB}"/>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{65F6BE49-5D51-48B7-A563-0DE035D615DD}</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1AFF-435F-86EF-033065E6B3AB}"/>
                </c:ext>
              </c:extLst>
            </c:dLbl>
            <c:dLbl>
              <c:idx val="15"/>
              <c:tx>
                <c:strRef>
                  <c:f>Daten_Diagramme!$E$29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{768C9816-1783-4C52-A7BB-94E0B14A0B43}</c15:txfldGUID>
                      <c15:f>Daten_Diagramme!$E$29</c15:f>
                      <c15:dlblFieldTableCache>
                        <c:ptCount val="1"/>
                        <c:pt idx="0">
                          <c:v>-4.5</c:v>
                        </c:pt>
                      </c15:dlblFieldTableCache>
                    </c15:dlblFTEntry>
                  </c15:dlblFieldTable>
                  <c15:showDataLabelsRange val="0"/>
                </c:ext>
                <c:ext xmlns:c16="http://schemas.microsoft.com/office/drawing/2014/chart" uri="{C3380CC4-5D6E-409C-BE32-E72D297353CC}">
                  <c16:uniqueId val="{0000000F-1AFF-435F-86EF-033065E6B3AB}"/>
                </c:ext>
              </c:extLst>
            </c:dLbl>
            <c:dLbl>
              <c:idx val="16"/>
              <c:tx>
                <c:strRef>
                  <c:f>Daten_Diagramme!$E$30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{736D4E10-D96A-4427-9F60-34D3ECB23A75}</c15:txfldGUID>
                      <c15:f>Daten_Diagramme!$E$30</c15:f>
                      <c15:dlblFieldTableCache>
                        <c:ptCount val="1"/>
                        <c:pt idx="0">
                          <c:v>-11.1</c:v>
                        </c:pt>
                      </c15:dlblFieldTableCache>
                    </c15:dlblFTEntry>
                  </c15:dlblFieldTable>
                  <c15:showDataLabelsRange val="0"/>
                </c:ext>
                <c:ext xmlns:c16="http://schemas.microsoft.com/office/drawing/2014/chart" uri="{C3380CC4-5D6E-409C-BE32-E72D297353CC}">
                  <c16:uniqueId val="{00000010-1AFF-435F-86EF-033065E6B3AB}"/>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{181244B8-46C6-4655-A55E-1745C8A5F3F8}</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1AFF-435F-86EF-033065E6B3AB}"/>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{13EC42A7-CDC3-4859-827C-12C2CFC5D305}</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1AFF-435F-86EF-033065E6B3AB}"/>
                </c:ext>
              </c:extLst>
            </c:dLbl>
            <c:dLbl>
              <c:idx val="19"/>
              <c:tx>
                <c:strRef>
                  <c:f>Daten_Diagramme!$E$33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{39B4A5EC-A605-421D-AEEE-07486E935214}</c15:txfldGUID>
                      <c15:f>Daten_Diagramme!$E$33</c15:f>
                      <c15:dlblFieldTableCache>
                        <c:ptCount val="1"/>
                        <c:pt idx="0">
                          <c:v>6.8</c:v>
                        </c:pt>
                      </c15:dlblFieldTableCache>
                    </c15:dlblFTEntry>
                  </c15:dlblFieldTable>
                  <c15:showDataLabelsRange val="0"/>
                </c:ext>
                <c:ext xmlns:c16="http://schemas.microsoft.com/office/drawing/2014/chart" uri="{C3380CC4-5D6E-409C-BE32-E72D297353CC}">
                  <c16:uniqueId val="{00000013-1AFF-435F-86EF-033065E6B3AB}"/>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{F4834756-DDE6-433F-ACFF-3080BF4DE90F}</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1AFF-435F-86EF-033065E6B3A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{64EAD354-6310-461E-9EBB-FEA5BB257991}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AFF-435F-86EF-033065E6B3A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{A9BF8B02-EA51-4722-BE33-D6D90CF015B2}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AFF-435F-86EF-033065E6B3AB}"/>
                </c:ext>
              </c:extLst>
            </c:dLbl>
            <c:dLbl>
              <c:idx val="23"/>
              <c:tx>
                <c:strRef>
                  <c:f>Daten_Diagramme!$E$37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{D89DE4D4-A767-47C2-8743-D7992CEBCC28}</c15:txfldGUID>
                      <c15:f>Daten_Diagramme!$E$37</c15:f>
                      <c15:dlblFieldTableCache>
                        <c:ptCount val="1"/>
                        <c:pt idx="0">
                          <c:v>1.0</c:v>
                        </c:pt>
                      </c15:dlblFieldTableCache>
                    </c15:dlblFTEntry>
                  </c15:dlblFieldTable>
                  <c15:showDataLabelsRange val="0"/>
                </c:ext>
                <c:ext xmlns:c16="http://schemas.microsoft.com/office/drawing/2014/chart" uri="{C3380CC4-5D6E-409C-BE32-E72D297353CC}">
                  <c16:uniqueId val="{00000017-1AFF-435F-86EF-033065E6B3AB}"/>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{CD4C233D-0D42-4418-8020-BDE3980FB892}</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1AFF-435F-86EF-033065E6B3AB}"/>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{434FCB4A-60D6-4183-AD60-E99EB4B826A2}</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1AFF-435F-86EF-033065E6B3A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{60D9E8C9-F5AF-4012-A788-A8FDD2416D47}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AFF-435F-86EF-033065E6B3A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{69D4B036-C79C-4DDC-AF8D-9CB7F507FE46}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AFF-435F-86EF-033065E6B3A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{0C236188-8FC7-4EFC-B5BA-D9D642BD6563}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AFF-435F-86EF-033065E6B3A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{A596B329-AE73-4913-8F5B-57261B14E4B3}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AFF-435F-86EF-033065E6B3A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{54E580F1-E490-4DF7-9511-0914D3D8D063}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AFF-435F-86EF-033065E6B3AB}"/>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{E243E8FD-FE78-4E56-B2AF-AFA9034CAE7A}</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1AFF-435F-86EF-033065E6B3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-3.0376670716889427</c:v>
                </c:pt>
                <c:pt idx="1">
                  <c:v>1.0452961672473868</c:v>
                </c:pt>
                <c:pt idx="2">
                  <c:v>-1.3513513513513513</c:v>
                </c:pt>
                <c:pt idx="3">
                  <c:v>-3.8893690579083837</c:v>
                </c:pt>
                <c:pt idx="4">
                  <c:v>-3.3377837116154874</c:v>
                </c:pt>
                <c:pt idx="5">
                  <c:v>-1.014760147601476</c:v>
                </c:pt>
                <c:pt idx="6">
                  <c:v>-11.226611226611226</c:v>
                </c:pt>
                <c:pt idx="7">
                  <c:v>-5.3930530164533819</c:v>
                </c:pt>
                <c:pt idx="8">
                  <c:v>-3.041825095057034</c:v>
                </c:pt>
                <c:pt idx="9">
                  <c:v>-1.8900343642611683</c:v>
                </c:pt>
                <c:pt idx="10">
                  <c:v>-12.015810276679842</c:v>
                </c:pt>
                <c:pt idx="11">
                  <c:v>3.0769230769230771</c:v>
                </c:pt>
                <c:pt idx="12">
                  <c:v>-9.1891891891891895</c:v>
                </c:pt>
                <c:pt idx="13">
                  <c:v>-3.6988110964332894</c:v>
                </c:pt>
                <c:pt idx="14">
                  <c:v>2.4328859060402683</c:v>
                </c:pt>
                <c:pt idx="15">
                  <c:v>-4.5248868778280542</c:v>
                </c:pt>
                <c:pt idx="16">
                  <c:v>-11.111111111111111</c:v>
                </c:pt>
                <c:pt idx="17">
                  <c:v>-5.5408970976253302</c:v>
                </c:pt>
                <c:pt idx="18">
                  <c:v>-1.442741208295762</c:v>
                </c:pt>
                <c:pt idx="19">
                  <c:v>6.8158697863682605</c:v>
                </c:pt>
                <c:pt idx="20">
                  <c:v>-1.8126888217522659</c:v>
                </c:pt>
                <c:pt idx="21">
                  <c:v>0</c:v>
                </c:pt>
                <c:pt idx="23">
                  <c:v>1.0452961672473868</c:v>
                </c:pt>
                <c:pt idx="24">
                  <c:v>-4.30786904078116</c:v>
                </c:pt>
                <c:pt idx="25">
                  <c:v>-2.8534150215566143</c:v>
                </c:pt>
              </c:numCache>
            </c:numRef>
          </c:val>
          <c:extLst>
            <c:ext xmlns:c16="http://schemas.microsoft.com/office/drawing/2014/chart" uri="{C3380CC4-5D6E-409C-BE32-E72D297353CC}">
              <c16:uniqueId val="{00000020-1AFF-435F-86EF-033065E6B3A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{5B581C13-0A13-43A9-838A-7E286351103C}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AFF-435F-86EF-033065E6B3A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{3671FD0F-5A1A-4D8E-B17F-007A11C473D0}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AFF-435F-86EF-033065E6B3A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{91EAADA8-BF60-4881-9F7C-E63B697BC530}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AFF-435F-86EF-033065E6B3A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{98351633-48D1-4490-807C-F7E07C88E377}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AFF-435F-86EF-033065E6B3A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{A4B757E4-6F38-4A05-A8A5-111326286079}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AFF-435F-86EF-033065E6B3A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{6E9638EE-55B5-461F-AE0D-BE32EEF039BC}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AFF-435F-86EF-033065E6B3A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{764B6F4F-77C8-42DF-B2D0-588408251E57}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AFF-435F-86EF-033065E6B3A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{617A58A2-9990-41F8-AAB2-6333324CD14E}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AFF-435F-86EF-033065E6B3A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{64CD84E3-D1F4-4AE5-B2FE-20F8DEA0D532}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AFF-435F-86EF-033065E6B3A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{C095CAE0-B804-4113-ABF7-B9095FF108A1}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AFF-435F-86EF-033065E6B3A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{29A58A7B-7B57-4280-A214-ABBCE3641BD8}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AFF-435F-86EF-033065E6B3A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{377CFAA8-3653-439C-BBE7-880182EDFE9F}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AFF-435F-86EF-033065E6B3A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{01720528-A853-4559-8234-6799F6F8FB50}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AFF-435F-86EF-033065E6B3A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{1285E900-C87B-4586-B970-30C0464A2B2F}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AFF-435F-86EF-033065E6B3A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{CE548638-3BDF-4F60-A0EA-5F4CF5EB72E6}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AFF-435F-86EF-033065E6B3A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{C5FF801A-DAFE-4195-AA9C-C75E83A6CC68}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AFF-435F-86EF-033065E6B3A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{AE013194-8464-4B45-B442-C0720D14587A}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AFF-435F-86EF-033065E6B3A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{7977F8AC-CCC3-48AF-9C1C-7D27DE57FE1C}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AFF-435F-86EF-033065E6B3A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{61BCD78C-C9F4-428E-B1EC-6ADD9E856838}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AFF-435F-86EF-033065E6B3A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{0282685B-688C-41C9-B186-643F9288B6B6}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AFF-435F-86EF-033065E6B3A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{F7FBB249-0791-45B5-9598-37FFB6A3B93F}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AFF-435F-86EF-033065E6B3A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{6B558FE5-C983-4940-9E09-61B29AF2CED0}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AFF-435F-86EF-033065E6B3A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{2C24EBFD-1EE9-4178-AA68-77269E76BAF3}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AFF-435F-86EF-033065E6B3A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{BF4F7921-9820-46AB-BEC6-3AF31CB6F7A9}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AFF-435F-86EF-033065E6B3A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{0B83F679-1004-4CB4-BE03-BB72B9FF2ED0}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AFF-435F-86EF-033065E6B3A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{51A3F42C-24E5-4F69-8FBD-65875FEFFB8A}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AFF-435F-86EF-033065E6B3A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{B75A9499-62D3-495E-A8AA-619A4FEE8101}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AFF-435F-86EF-033065E6B3A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{E03CEF97-BC42-4672-B4FE-DAB3705AB038}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AFF-435F-86EF-033065E6B3A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{5C88B04C-CF3C-440B-A6CA-9D2CF7E3D09E}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AFF-435F-86EF-033065E6B3A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{C43FFB78-7E45-468C-AF5C-0C23367A33A0}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AFF-435F-86EF-033065E6B3A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{9C4DA0BF-922D-4CD2-8F59-45D03468FE3C}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AFF-435F-86EF-033065E6B3A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{820D3082-2928-44A5-805B-8FB48A8948E0}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AFF-435F-86EF-033065E6B3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AFF-435F-86EF-033065E6B3A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AFF-435F-86EF-033065E6B3A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{8C15390C-B77B-423E-904C-F4FEDEF0DB16}</c15:txfldGUID>
                      <c15:f>Diagramm!$I$46</c15:f>
                      <c15:dlblFieldTableCache>
                        <c:ptCount val="1"/>
                      </c15:dlblFieldTableCache>
                    </c15:dlblFTEntry>
                  </c15:dlblFieldTable>
                  <c15:showDataLabelsRange val="0"/>
                </c:ext>
                <c:ext xmlns:c16="http://schemas.microsoft.com/office/drawing/2014/chart" uri="{C3380CC4-5D6E-409C-BE32-E72D297353CC}">
                  <c16:uniqueId val="{00000000-E7B6-4377-A861-A944FCA2E5D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{72E143F9-6132-4E0A-B1E3-6DD4BB0C9C7F}</c15:txfldGUID>
                      <c15:f>Diagramm!$I$47</c15:f>
                      <c15:dlblFieldTableCache>
                        <c:ptCount val="1"/>
                      </c15:dlblFieldTableCache>
                    </c15:dlblFTEntry>
                  </c15:dlblFieldTable>
                  <c15:showDataLabelsRange val="0"/>
                </c:ext>
                <c:ext xmlns:c16="http://schemas.microsoft.com/office/drawing/2014/chart" uri="{C3380CC4-5D6E-409C-BE32-E72D297353CC}">
                  <c16:uniqueId val="{00000001-E7B6-4377-A861-A944FCA2E5D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{B78A44E2-F20A-41A9-9F82-7D9CFF589C2B}</c15:txfldGUID>
                      <c15:f>Diagramm!$I$48</c15:f>
                      <c15:dlblFieldTableCache>
                        <c:ptCount val="1"/>
                      </c15:dlblFieldTableCache>
                    </c15:dlblFTEntry>
                  </c15:dlblFieldTable>
                  <c15:showDataLabelsRange val="0"/>
                </c:ext>
                <c:ext xmlns:c16="http://schemas.microsoft.com/office/drawing/2014/chart" uri="{C3380CC4-5D6E-409C-BE32-E72D297353CC}">
                  <c16:uniqueId val="{00000002-E7B6-4377-A861-A944FCA2E5D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{D38087CF-43B5-4E43-95E5-5DFE4727E0FE}</c15:txfldGUID>
                      <c15:f>Diagramm!$I$49</c15:f>
                      <c15:dlblFieldTableCache>
                        <c:ptCount val="1"/>
                      </c15:dlblFieldTableCache>
                    </c15:dlblFTEntry>
                  </c15:dlblFieldTable>
                  <c15:showDataLabelsRange val="0"/>
                </c:ext>
                <c:ext xmlns:c16="http://schemas.microsoft.com/office/drawing/2014/chart" uri="{C3380CC4-5D6E-409C-BE32-E72D297353CC}">
                  <c16:uniqueId val="{00000003-E7B6-4377-A861-A944FCA2E5D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{6FA4AC4B-9A93-4E76-8F73-410493B2F35D}</c15:txfldGUID>
                      <c15:f>Diagramm!$I$50</c15:f>
                      <c15:dlblFieldTableCache>
                        <c:ptCount val="1"/>
                      </c15:dlblFieldTableCache>
                    </c15:dlblFTEntry>
                  </c15:dlblFieldTable>
                  <c15:showDataLabelsRange val="0"/>
                </c:ext>
                <c:ext xmlns:c16="http://schemas.microsoft.com/office/drawing/2014/chart" uri="{C3380CC4-5D6E-409C-BE32-E72D297353CC}">
                  <c16:uniqueId val="{00000004-E7B6-4377-A861-A944FCA2E5D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{5EE9A77A-9BEF-4773-8B5E-DAB09D0AC217}</c15:txfldGUID>
                      <c15:f>Diagramm!$I$51</c15:f>
                      <c15:dlblFieldTableCache>
                        <c:ptCount val="1"/>
                      </c15:dlblFieldTableCache>
                    </c15:dlblFTEntry>
                  </c15:dlblFieldTable>
                  <c15:showDataLabelsRange val="0"/>
                </c:ext>
                <c:ext xmlns:c16="http://schemas.microsoft.com/office/drawing/2014/chart" uri="{C3380CC4-5D6E-409C-BE32-E72D297353CC}">
                  <c16:uniqueId val="{00000005-E7B6-4377-A861-A944FCA2E5D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{75D4E61F-203E-4643-A478-E5315EBB0F46}</c15:txfldGUID>
                      <c15:f>Diagramm!$I$52</c15:f>
                      <c15:dlblFieldTableCache>
                        <c:ptCount val="1"/>
                      </c15:dlblFieldTableCache>
                    </c15:dlblFTEntry>
                  </c15:dlblFieldTable>
                  <c15:showDataLabelsRange val="0"/>
                </c:ext>
                <c:ext xmlns:c16="http://schemas.microsoft.com/office/drawing/2014/chart" uri="{C3380CC4-5D6E-409C-BE32-E72D297353CC}">
                  <c16:uniqueId val="{00000006-E7B6-4377-A861-A944FCA2E5D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{D1734295-42A4-41B3-A3A4-0BB1A1853FA8}</c15:txfldGUID>
                      <c15:f>Diagramm!$I$53</c15:f>
                      <c15:dlblFieldTableCache>
                        <c:ptCount val="1"/>
                      </c15:dlblFieldTableCache>
                    </c15:dlblFTEntry>
                  </c15:dlblFieldTable>
                  <c15:showDataLabelsRange val="0"/>
                </c:ext>
                <c:ext xmlns:c16="http://schemas.microsoft.com/office/drawing/2014/chart" uri="{C3380CC4-5D6E-409C-BE32-E72D297353CC}">
                  <c16:uniqueId val="{00000007-E7B6-4377-A861-A944FCA2E5D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{B082D554-B58A-401A-9F3A-EF3C4E551FD5}</c15:txfldGUID>
                      <c15:f>Diagramm!$I$54</c15:f>
                      <c15:dlblFieldTableCache>
                        <c:ptCount val="1"/>
                      </c15:dlblFieldTableCache>
                    </c15:dlblFTEntry>
                  </c15:dlblFieldTable>
                  <c15:showDataLabelsRange val="0"/>
                </c:ext>
                <c:ext xmlns:c16="http://schemas.microsoft.com/office/drawing/2014/chart" uri="{C3380CC4-5D6E-409C-BE32-E72D297353CC}">
                  <c16:uniqueId val="{00000008-E7B6-4377-A861-A944FCA2E5D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{1EDE64A2-05A4-476B-9F25-56E5A690DA6C}</c15:txfldGUID>
                      <c15:f>Diagramm!$I$55</c15:f>
                      <c15:dlblFieldTableCache>
                        <c:ptCount val="1"/>
                      </c15:dlblFieldTableCache>
                    </c15:dlblFTEntry>
                  </c15:dlblFieldTable>
                  <c15:showDataLabelsRange val="0"/>
                </c:ext>
                <c:ext xmlns:c16="http://schemas.microsoft.com/office/drawing/2014/chart" uri="{C3380CC4-5D6E-409C-BE32-E72D297353CC}">
                  <c16:uniqueId val="{00000009-E7B6-4377-A861-A944FCA2E5D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{6A094AA8-50B2-4A72-AD42-D2E3A78B616F}</c15:txfldGUID>
                      <c15:f>Diagramm!$I$56</c15:f>
                      <c15:dlblFieldTableCache>
                        <c:ptCount val="1"/>
                      </c15:dlblFieldTableCache>
                    </c15:dlblFTEntry>
                  </c15:dlblFieldTable>
                  <c15:showDataLabelsRange val="0"/>
                </c:ext>
                <c:ext xmlns:c16="http://schemas.microsoft.com/office/drawing/2014/chart" uri="{C3380CC4-5D6E-409C-BE32-E72D297353CC}">
                  <c16:uniqueId val="{0000000A-E7B6-4377-A861-A944FCA2E5D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{9ACDA3D5-5CFC-438B-9AB6-0FF69D0F17BC}</c15:txfldGUID>
                      <c15:f>Diagramm!$I$57</c15:f>
                      <c15:dlblFieldTableCache>
                        <c:ptCount val="1"/>
                      </c15:dlblFieldTableCache>
                    </c15:dlblFTEntry>
                  </c15:dlblFieldTable>
                  <c15:showDataLabelsRange val="0"/>
                </c:ext>
                <c:ext xmlns:c16="http://schemas.microsoft.com/office/drawing/2014/chart" uri="{C3380CC4-5D6E-409C-BE32-E72D297353CC}">
                  <c16:uniqueId val="{0000000B-E7B6-4377-A861-A944FCA2E5D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{BB6342AE-2D31-4A25-B153-03432A013DB4}</c15:txfldGUID>
                      <c15:f>Diagramm!$I$58</c15:f>
                      <c15:dlblFieldTableCache>
                        <c:ptCount val="1"/>
                      </c15:dlblFieldTableCache>
                    </c15:dlblFTEntry>
                  </c15:dlblFieldTable>
                  <c15:showDataLabelsRange val="0"/>
                </c:ext>
                <c:ext xmlns:c16="http://schemas.microsoft.com/office/drawing/2014/chart" uri="{C3380CC4-5D6E-409C-BE32-E72D297353CC}">
                  <c16:uniqueId val="{0000000C-E7B6-4377-A861-A944FCA2E5D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{AD83FB4F-9375-4827-BFF8-232F125DAFAB}</c15:txfldGUID>
                      <c15:f>Diagramm!$I$59</c15:f>
                      <c15:dlblFieldTableCache>
                        <c:ptCount val="1"/>
                      </c15:dlblFieldTableCache>
                    </c15:dlblFTEntry>
                  </c15:dlblFieldTable>
                  <c15:showDataLabelsRange val="0"/>
                </c:ext>
                <c:ext xmlns:c16="http://schemas.microsoft.com/office/drawing/2014/chart" uri="{C3380CC4-5D6E-409C-BE32-E72D297353CC}">
                  <c16:uniqueId val="{0000000D-E7B6-4377-A861-A944FCA2E5D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{852ACA2D-935A-4F03-97F3-6C40A82CD9CB}</c15:txfldGUID>
                      <c15:f>Diagramm!$I$60</c15:f>
                      <c15:dlblFieldTableCache>
                        <c:ptCount val="1"/>
                      </c15:dlblFieldTableCache>
                    </c15:dlblFTEntry>
                  </c15:dlblFieldTable>
                  <c15:showDataLabelsRange val="0"/>
                </c:ext>
                <c:ext xmlns:c16="http://schemas.microsoft.com/office/drawing/2014/chart" uri="{C3380CC4-5D6E-409C-BE32-E72D297353CC}">
                  <c16:uniqueId val="{0000000E-E7B6-4377-A861-A944FCA2E5D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{B692DD92-2AE1-4AA3-957A-5B942D66234D}</c15:txfldGUID>
                      <c15:f>Diagramm!$I$61</c15:f>
                      <c15:dlblFieldTableCache>
                        <c:ptCount val="1"/>
                      </c15:dlblFieldTableCache>
                    </c15:dlblFTEntry>
                  </c15:dlblFieldTable>
                  <c15:showDataLabelsRange val="0"/>
                </c:ext>
                <c:ext xmlns:c16="http://schemas.microsoft.com/office/drawing/2014/chart" uri="{C3380CC4-5D6E-409C-BE32-E72D297353CC}">
                  <c16:uniqueId val="{0000000F-E7B6-4377-A861-A944FCA2E5D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{15374EE4-B303-4CD8-A076-82342F64D64A}</c15:txfldGUID>
                      <c15:f>Diagramm!$I$62</c15:f>
                      <c15:dlblFieldTableCache>
                        <c:ptCount val="1"/>
                      </c15:dlblFieldTableCache>
                    </c15:dlblFTEntry>
                  </c15:dlblFieldTable>
                  <c15:showDataLabelsRange val="0"/>
                </c:ext>
                <c:ext xmlns:c16="http://schemas.microsoft.com/office/drawing/2014/chart" uri="{C3380CC4-5D6E-409C-BE32-E72D297353CC}">
                  <c16:uniqueId val="{00000010-E7B6-4377-A861-A944FCA2E5D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{D5E75982-72BF-426C-9DFA-4B3F67D13E84}</c15:txfldGUID>
                      <c15:f>Diagramm!$I$63</c15:f>
                      <c15:dlblFieldTableCache>
                        <c:ptCount val="1"/>
                      </c15:dlblFieldTableCache>
                    </c15:dlblFTEntry>
                  </c15:dlblFieldTable>
                  <c15:showDataLabelsRange val="0"/>
                </c:ext>
                <c:ext xmlns:c16="http://schemas.microsoft.com/office/drawing/2014/chart" uri="{C3380CC4-5D6E-409C-BE32-E72D297353CC}">
                  <c16:uniqueId val="{00000011-E7B6-4377-A861-A944FCA2E5D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{5773EF4E-C9C8-40D9-86DC-D5EFD0063EB6}</c15:txfldGUID>
                      <c15:f>Diagramm!$I$64</c15:f>
                      <c15:dlblFieldTableCache>
                        <c:ptCount val="1"/>
                      </c15:dlblFieldTableCache>
                    </c15:dlblFTEntry>
                  </c15:dlblFieldTable>
                  <c15:showDataLabelsRange val="0"/>
                </c:ext>
                <c:ext xmlns:c16="http://schemas.microsoft.com/office/drawing/2014/chart" uri="{C3380CC4-5D6E-409C-BE32-E72D297353CC}">
                  <c16:uniqueId val="{00000012-E7B6-4377-A861-A944FCA2E5D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{B28708FC-A111-4D78-B36B-CFA213DDE5BC}</c15:txfldGUID>
                      <c15:f>Diagramm!$I$65</c15:f>
                      <c15:dlblFieldTableCache>
                        <c:ptCount val="1"/>
                      </c15:dlblFieldTableCache>
                    </c15:dlblFTEntry>
                  </c15:dlblFieldTable>
                  <c15:showDataLabelsRange val="0"/>
                </c:ext>
                <c:ext xmlns:c16="http://schemas.microsoft.com/office/drawing/2014/chart" uri="{C3380CC4-5D6E-409C-BE32-E72D297353CC}">
                  <c16:uniqueId val="{00000013-E7B6-4377-A861-A944FCA2E5D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{A4E58CC9-FDAE-437D-A474-106C8BBCB0BB}</c15:txfldGUID>
                      <c15:f>Diagramm!$I$66</c15:f>
                      <c15:dlblFieldTableCache>
                        <c:ptCount val="1"/>
                      </c15:dlblFieldTableCache>
                    </c15:dlblFTEntry>
                  </c15:dlblFieldTable>
                  <c15:showDataLabelsRange val="0"/>
                </c:ext>
                <c:ext xmlns:c16="http://schemas.microsoft.com/office/drawing/2014/chart" uri="{C3380CC4-5D6E-409C-BE32-E72D297353CC}">
                  <c16:uniqueId val="{00000014-E7B6-4377-A861-A944FCA2E5D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{6947D850-73E5-4B35-A4F4-E8D03FC1A73D}</c15:txfldGUID>
                      <c15:f>Diagramm!$I$67</c15:f>
                      <c15:dlblFieldTableCache>
                        <c:ptCount val="1"/>
                      </c15:dlblFieldTableCache>
                    </c15:dlblFTEntry>
                  </c15:dlblFieldTable>
                  <c15:showDataLabelsRange val="0"/>
                </c:ext>
                <c:ext xmlns:c16="http://schemas.microsoft.com/office/drawing/2014/chart" uri="{C3380CC4-5D6E-409C-BE32-E72D297353CC}">
                  <c16:uniqueId val="{00000015-E7B6-4377-A861-A944FCA2E5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7B6-4377-A861-A944FCA2E5D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{2B93DB1F-DC81-43C8-9500-96EB8DE98751}</c15:txfldGUID>
                      <c15:f>Diagramm!$K$46</c15:f>
                      <c15:dlblFieldTableCache>
                        <c:ptCount val="1"/>
                      </c15:dlblFieldTableCache>
                    </c15:dlblFTEntry>
                  </c15:dlblFieldTable>
                  <c15:showDataLabelsRange val="0"/>
                </c:ext>
                <c:ext xmlns:c16="http://schemas.microsoft.com/office/drawing/2014/chart" uri="{C3380CC4-5D6E-409C-BE32-E72D297353CC}">
                  <c16:uniqueId val="{00000017-E7B6-4377-A861-A944FCA2E5D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{6DDF38A8-BC02-43CB-8EB5-FCE2185A7813}</c15:txfldGUID>
                      <c15:f>Diagramm!$K$47</c15:f>
                      <c15:dlblFieldTableCache>
                        <c:ptCount val="1"/>
                      </c15:dlblFieldTableCache>
                    </c15:dlblFTEntry>
                  </c15:dlblFieldTable>
                  <c15:showDataLabelsRange val="0"/>
                </c:ext>
                <c:ext xmlns:c16="http://schemas.microsoft.com/office/drawing/2014/chart" uri="{C3380CC4-5D6E-409C-BE32-E72D297353CC}">
                  <c16:uniqueId val="{00000018-E7B6-4377-A861-A944FCA2E5D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{1282CD9C-FF74-4BBD-9185-179F00F67F74}</c15:txfldGUID>
                      <c15:f>Diagramm!$K$48</c15:f>
                      <c15:dlblFieldTableCache>
                        <c:ptCount val="1"/>
                      </c15:dlblFieldTableCache>
                    </c15:dlblFTEntry>
                  </c15:dlblFieldTable>
                  <c15:showDataLabelsRange val="0"/>
                </c:ext>
                <c:ext xmlns:c16="http://schemas.microsoft.com/office/drawing/2014/chart" uri="{C3380CC4-5D6E-409C-BE32-E72D297353CC}">
                  <c16:uniqueId val="{00000019-E7B6-4377-A861-A944FCA2E5D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{CA5FE48B-8896-4F6C-BA5D-90EF141DE9A2}</c15:txfldGUID>
                      <c15:f>Diagramm!$K$49</c15:f>
                      <c15:dlblFieldTableCache>
                        <c:ptCount val="1"/>
                      </c15:dlblFieldTableCache>
                    </c15:dlblFTEntry>
                  </c15:dlblFieldTable>
                  <c15:showDataLabelsRange val="0"/>
                </c:ext>
                <c:ext xmlns:c16="http://schemas.microsoft.com/office/drawing/2014/chart" uri="{C3380CC4-5D6E-409C-BE32-E72D297353CC}">
                  <c16:uniqueId val="{0000001A-E7B6-4377-A861-A944FCA2E5D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{226BDF00-7A0D-4CBD-868D-25847F24536B}</c15:txfldGUID>
                      <c15:f>Diagramm!$K$50</c15:f>
                      <c15:dlblFieldTableCache>
                        <c:ptCount val="1"/>
                      </c15:dlblFieldTableCache>
                    </c15:dlblFTEntry>
                  </c15:dlblFieldTable>
                  <c15:showDataLabelsRange val="0"/>
                </c:ext>
                <c:ext xmlns:c16="http://schemas.microsoft.com/office/drawing/2014/chart" uri="{C3380CC4-5D6E-409C-BE32-E72D297353CC}">
                  <c16:uniqueId val="{0000001B-E7B6-4377-A861-A944FCA2E5D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{F5BEDA85-886E-4C18-9760-6DEA7501CE36}</c15:txfldGUID>
                      <c15:f>Diagramm!$K$51</c15:f>
                      <c15:dlblFieldTableCache>
                        <c:ptCount val="1"/>
                      </c15:dlblFieldTableCache>
                    </c15:dlblFTEntry>
                  </c15:dlblFieldTable>
                  <c15:showDataLabelsRange val="0"/>
                </c:ext>
                <c:ext xmlns:c16="http://schemas.microsoft.com/office/drawing/2014/chart" uri="{C3380CC4-5D6E-409C-BE32-E72D297353CC}">
                  <c16:uniqueId val="{0000001C-E7B6-4377-A861-A944FCA2E5D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{94F7CCC8-D6A2-491C-83C7-E716AF1750F4}</c15:txfldGUID>
                      <c15:f>Diagramm!$K$52</c15:f>
                      <c15:dlblFieldTableCache>
                        <c:ptCount val="1"/>
                      </c15:dlblFieldTableCache>
                    </c15:dlblFTEntry>
                  </c15:dlblFieldTable>
                  <c15:showDataLabelsRange val="0"/>
                </c:ext>
                <c:ext xmlns:c16="http://schemas.microsoft.com/office/drawing/2014/chart" uri="{C3380CC4-5D6E-409C-BE32-E72D297353CC}">
                  <c16:uniqueId val="{0000001D-E7B6-4377-A861-A944FCA2E5D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{CAF9F469-0D7C-47DD-A840-9EC3145D3A22}</c15:txfldGUID>
                      <c15:f>Diagramm!$K$53</c15:f>
                      <c15:dlblFieldTableCache>
                        <c:ptCount val="1"/>
                      </c15:dlblFieldTableCache>
                    </c15:dlblFTEntry>
                  </c15:dlblFieldTable>
                  <c15:showDataLabelsRange val="0"/>
                </c:ext>
                <c:ext xmlns:c16="http://schemas.microsoft.com/office/drawing/2014/chart" uri="{C3380CC4-5D6E-409C-BE32-E72D297353CC}">
                  <c16:uniqueId val="{0000001E-E7B6-4377-A861-A944FCA2E5D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{913CA92A-CD49-4A32-A6E4-CD8F8EA8F991}</c15:txfldGUID>
                      <c15:f>Diagramm!$K$54</c15:f>
                      <c15:dlblFieldTableCache>
                        <c:ptCount val="1"/>
                      </c15:dlblFieldTableCache>
                    </c15:dlblFTEntry>
                  </c15:dlblFieldTable>
                  <c15:showDataLabelsRange val="0"/>
                </c:ext>
                <c:ext xmlns:c16="http://schemas.microsoft.com/office/drawing/2014/chart" uri="{C3380CC4-5D6E-409C-BE32-E72D297353CC}">
                  <c16:uniqueId val="{0000001F-E7B6-4377-A861-A944FCA2E5D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{7EBE1E6B-9E00-42DE-91AD-28AA8FEEDD02}</c15:txfldGUID>
                      <c15:f>Diagramm!$K$55</c15:f>
                      <c15:dlblFieldTableCache>
                        <c:ptCount val="1"/>
                      </c15:dlblFieldTableCache>
                    </c15:dlblFTEntry>
                  </c15:dlblFieldTable>
                  <c15:showDataLabelsRange val="0"/>
                </c:ext>
                <c:ext xmlns:c16="http://schemas.microsoft.com/office/drawing/2014/chart" uri="{C3380CC4-5D6E-409C-BE32-E72D297353CC}">
                  <c16:uniqueId val="{00000020-E7B6-4377-A861-A944FCA2E5D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{DFAA7E1F-AD8F-40FD-8A57-EAA74BAB6BCA}</c15:txfldGUID>
                      <c15:f>Diagramm!$K$56</c15:f>
                      <c15:dlblFieldTableCache>
                        <c:ptCount val="1"/>
                      </c15:dlblFieldTableCache>
                    </c15:dlblFTEntry>
                  </c15:dlblFieldTable>
                  <c15:showDataLabelsRange val="0"/>
                </c:ext>
                <c:ext xmlns:c16="http://schemas.microsoft.com/office/drawing/2014/chart" uri="{C3380CC4-5D6E-409C-BE32-E72D297353CC}">
                  <c16:uniqueId val="{00000021-E7B6-4377-A861-A944FCA2E5D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{3E95421D-8EB9-40D5-84D9-EF4EFC714A85}</c15:txfldGUID>
                      <c15:f>Diagramm!$K$57</c15:f>
                      <c15:dlblFieldTableCache>
                        <c:ptCount val="1"/>
                      </c15:dlblFieldTableCache>
                    </c15:dlblFTEntry>
                  </c15:dlblFieldTable>
                  <c15:showDataLabelsRange val="0"/>
                </c:ext>
                <c:ext xmlns:c16="http://schemas.microsoft.com/office/drawing/2014/chart" uri="{C3380CC4-5D6E-409C-BE32-E72D297353CC}">
                  <c16:uniqueId val="{00000022-E7B6-4377-A861-A944FCA2E5D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{5284942B-6F22-4478-B8BD-2A218C726CEE}</c15:txfldGUID>
                      <c15:f>Diagramm!$K$58</c15:f>
                      <c15:dlblFieldTableCache>
                        <c:ptCount val="1"/>
                      </c15:dlblFieldTableCache>
                    </c15:dlblFTEntry>
                  </c15:dlblFieldTable>
                  <c15:showDataLabelsRange val="0"/>
                </c:ext>
                <c:ext xmlns:c16="http://schemas.microsoft.com/office/drawing/2014/chart" uri="{C3380CC4-5D6E-409C-BE32-E72D297353CC}">
                  <c16:uniqueId val="{00000023-E7B6-4377-A861-A944FCA2E5D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{CDD52DD5-E86C-47CA-9FA8-36F2A334001A}</c15:txfldGUID>
                      <c15:f>Diagramm!$K$59</c15:f>
                      <c15:dlblFieldTableCache>
                        <c:ptCount val="1"/>
                      </c15:dlblFieldTableCache>
                    </c15:dlblFTEntry>
                  </c15:dlblFieldTable>
                  <c15:showDataLabelsRange val="0"/>
                </c:ext>
                <c:ext xmlns:c16="http://schemas.microsoft.com/office/drawing/2014/chart" uri="{C3380CC4-5D6E-409C-BE32-E72D297353CC}">
                  <c16:uniqueId val="{00000024-E7B6-4377-A861-A944FCA2E5D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{30EF7EFB-C52A-4703-8BC9-73A1CEF8B589}</c15:txfldGUID>
                      <c15:f>Diagramm!$K$60</c15:f>
                      <c15:dlblFieldTableCache>
                        <c:ptCount val="1"/>
                      </c15:dlblFieldTableCache>
                    </c15:dlblFTEntry>
                  </c15:dlblFieldTable>
                  <c15:showDataLabelsRange val="0"/>
                </c:ext>
                <c:ext xmlns:c16="http://schemas.microsoft.com/office/drawing/2014/chart" uri="{C3380CC4-5D6E-409C-BE32-E72D297353CC}">
                  <c16:uniqueId val="{00000025-E7B6-4377-A861-A944FCA2E5D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{D042AC95-597A-4776-B836-22206B7A58FC}</c15:txfldGUID>
                      <c15:f>Diagramm!$K$61</c15:f>
                      <c15:dlblFieldTableCache>
                        <c:ptCount val="1"/>
                      </c15:dlblFieldTableCache>
                    </c15:dlblFTEntry>
                  </c15:dlblFieldTable>
                  <c15:showDataLabelsRange val="0"/>
                </c:ext>
                <c:ext xmlns:c16="http://schemas.microsoft.com/office/drawing/2014/chart" uri="{C3380CC4-5D6E-409C-BE32-E72D297353CC}">
                  <c16:uniqueId val="{00000026-E7B6-4377-A861-A944FCA2E5D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{E0D2FA9F-CBDE-4025-AA3C-346A7D1FB3FD}</c15:txfldGUID>
                      <c15:f>Diagramm!$K$62</c15:f>
                      <c15:dlblFieldTableCache>
                        <c:ptCount val="1"/>
                      </c15:dlblFieldTableCache>
                    </c15:dlblFTEntry>
                  </c15:dlblFieldTable>
                  <c15:showDataLabelsRange val="0"/>
                </c:ext>
                <c:ext xmlns:c16="http://schemas.microsoft.com/office/drawing/2014/chart" uri="{C3380CC4-5D6E-409C-BE32-E72D297353CC}">
                  <c16:uniqueId val="{00000027-E7B6-4377-A861-A944FCA2E5D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{560168BF-F0A3-413A-9233-BD1774BE937B}</c15:txfldGUID>
                      <c15:f>Diagramm!$K$63</c15:f>
                      <c15:dlblFieldTableCache>
                        <c:ptCount val="1"/>
                      </c15:dlblFieldTableCache>
                    </c15:dlblFTEntry>
                  </c15:dlblFieldTable>
                  <c15:showDataLabelsRange val="0"/>
                </c:ext>
                <c:ext xmlns:c16="http://schemas.microsoft.com/office/drawing/2014/chart" uri="{C3380CC4-5D6E-409C-BE32-E72D297353CC}">
                  <c16:uniqueId val="{00000028-E7B6-4377-A861-A944FCA2E5D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{1A31107F-53A7-445F-8F5D-1DF3B2CEA5F7}</c15:txfldGUID>
                      <c15:f>Diagramm!$K$64</c15:f>
                      <c15:dlblFieldTableCache>
                        <c:ptCount val="1"/>
                      </c15:dlblFieldTableCache>
                    </c15:dlblFTEntry>
                  </c15:dlblFieldTable>
                  <c15:showDataLabelsRange val="0"/>
                </c:ext>
                <c:ext xmlns:c16="http://schemas.microsoft.com/office/drawing/2014/chart" uri="{C3380CC4-5D6E-409C-BE32-E72D297353CC}">
                  <c16:uniqueId val="{00000029-E7B6-4377-A861-A944FCA2E5D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{95537DF9-C8FE-498C-A357-255FE9A187A1}</c15:txfldGUID>
                      <c15:f>Diagramm!$K$65</c15:f>
                      <c15:dlblFieldTableCache>
                        <c:ptCount val="1"/>
                      </c15:dlblFieldTableCache>
                    </c15:dlblFTEntry>
                  </c15:dlblFieldTable>
                  <c15:showDataLabelsRange val="0"/>
                </c:ext>
                <c:ext xmlns:c16="http://schemas.microsoft.com/office/drawing/2014/chart" uri="{C3380CC4-5D6E-409C-BE32-E72D297353CC}">
                  <c16:uniqueId val="{0000002A-E7B6-4377-A861-A944FCA2E5D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{7B8189E8-A8CE-43E7-AE67-225447D97F3E}</c15:txfldGUID>
                      <c15:f>Diagramm!$K$66</c15:f>
                      <c15:dlblFieldTableCache>
                        <c:ptCount val="1"/>
                      </c15:dlblFieldTableCache>
                    </c15:dlblFTEntry>
                  </c15:dlblFieldTable>
                  <c15:showDataLabelsRange val="0"/>
                </c:ext>
                <c:ext xmlns:c16="http://schemas.microsoft.com/office/drawing/2014/chart" uri="{C3380CC4-5D6E-409C-BE32-E72D297353CC}">
                  <c16:uniqueId val="{0000002B-E7B6-4377-A861-A944FCA2E5D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{25BA3896-C475-43F0-979D-3BF54FC41B7B}</c15:txfldGUID>
                      <c15:f>Diagramm!$K$67</c15:f>
                      <c15:dlblFieldTableCache>
                        <c:ptCount val="1"/>
                      </c15:dlblFieldTableCache>
                    </c15:dlblFTEntry>
                  </c15:dlblFieldTable>
                  <c15:showDataLabelsRange val="0"/>
                </c:ext>
                <c:ext xmlns:c16="http://schemas.microsoft.com/office/drawing/2014/chart" uri="{C3380CC4-5D6E-409C-BE32-E72D297353CC}">
                  <c16:uniqueId val="{0000002C-E7B6-4377-A861-A944FCA2E5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7B6-4377-A861-A944FCA2E5D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{A5B1F63C-D788-41ED-AEC3-154C96F868EA}</c15:txfldGUID>
                      <c15:f>Diagramm!$J$46</c15:f>
                      <c15:dlblFieldTableCache>
                        <c:ptCount val="1"/>
                      </c15:dlblFieldTableCache>
                    </c15:dlblFTEntry>
                  </c15:dlblFieldTable>
                  <c15:showDataLabelsRange val="0"/>
                </c:ext>
                <c:ext xmlns:c16="http://schemas.microsoft.com/office/drawing/2014/chart" uri="{C3380CC4-5D6E-409C-BE32-E72D297353CC}">
                  <c16:uniqueId val="{0000002E-E7B6-4377-A861-A944FCA2E5D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{C3142AEB-8BDA-4324-9A2B-C9F285E49AE3}</c15:txfldGUID>
                      <c15:f>Diagramm!$J$47</c15:f>
                      <c15:dlblFieldTableCache>
                        <c:ptCount val="1"/>
                      </c15:dlblFieldTableCache>
                    </c15:dlblFTEntry>
                  </c15:dlblFieldTable>
                  <c15:showDataLabelsRange val="0"/>
                </c:ext>
                <c:ext xmlns:c16="http://schemas.microsoft.com/office/drawing/2014/chart" uri="{C3380CC4-5D6E-409C-BE32-E72D297353CC}">
                  <c16:uniqueId val="{0000002F-E7B6-4377-A861-A944FCA2E5D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{D28B7BA9-26C7-4844-A2BE-F3B39A6B041B}</c15:txfldGUID>
                      <c15:f>Diagramm!$J$48</c15:f>
                      <c15:dlblFieldTableCache>
                        <c:ptCount val="1"/>
                      </c15:dlblFieldTableCache>
                    </c15:dlblFTEntry>
                  </c15:dlblFieldTable>
                  <c15:showDataLabelsRange val="0"/>
                </c:ext>
                <c:ext xmlns:c16="http://schemas.microsoft.com/office/drawing/2014/chart" uri="{C3380CC4-5D6E-409C-BE32-E72D297353CC}">
                  <c16:uniqueId val="{00000030-E7B6-4377-A861-A944FCA2E5D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{5E0748C1-48CE-4F27-A3EB-438765C95574}</c15:txfldGUID>
                      <c15:f>Diagramm!$J$49</c15:f>
                      <c15:dlblFieldTableCache>
                        <c:ptCount val="1"/>
                      </c15:dlblFieldTableCache>
                    </c15:dlblFTEntry>
                  </c15:dlblFieldTable>
                  <c15:showDataLabelsRange val="0"/>
                </c:ext>
                <c:ext xmlns:c16="http://schemas.microsoft.com/office/drawing/2014/chart" uri="{C3380CC4-5D6E-409C-BE32-E72D297353CC}">
                  <c16:uniqueId val="{00000031-E7B6-4377-A861-A944FCA2E5D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{219B6C5E-7CD7-49C9-BFEB-FD0EFBD5C540}</c15:txfldGUID>
                      <c15:f>Diagramm!$J$50</c15:f>
                      <c15:dlblFieldTableCache>
                        <c:ptCount val="1"/>
                      </c15:dlblFieldTableCache>
                    </c15:dlblFTEntry>
                  </c15:dlblFieldTable>
                  <c15:showDataLabelsRange val="0"/>
                </c:ext>
                <c:ext xmlns:c16="http://schemas.microsoft.com/office/drawing/2014/chart" uri="{C3380CC4-5D6E-409C-BE32-E72D297353CC}">
                  <c16:uniqueId val="{00000032-E7B6-4377-A861-A944FCA2E5D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{7458D501-420F-4797-9079-1283D4B00996}</c15:txfldGUID>
                      <c15:f>Diagramm!$J$51</c15:f>
                      <c15:dlblFieldTableCache>
                        <c:ptCount val="1"/>
                      </c15:dlblFieldTableCache>
                    </c15:dlblFTEntry>
                  </c15:dlblFieldTable>
                  <c15:showDataLabelsRange val="0"/>
                </c:ext>
                <c:ext xmlns:c16="http://schemas.microsoft.com/office/drawing/2014/chart" uri="{C3380CC4-5D6E-409C-BE32-E72D297353CC}">
                  <c16:uniqueId val="{00000033-E7B6-4377-A861-A944FCA2E5D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{869F5E1B-B9E2-42C9-A204-EBA390D5F1EB}</c15:txfldGUID>
                      <c15:f>Diagramm!$J$52</c15:f>
                      <c15:dlblFieldTableCache>
                        <c:ptCount val="1"/>
                      </c15:dlblFieldTableCache>
                    </c15:dlblFTEntry>
                  </c15:dlblFieldTable>
                  <c15:showDataLabelsRange val="0"/>
                </c:ext>
                <c:ext xmlns:c16="http://schemas.microsoft.com/office/drawing/2014/chart" uri="{C3380CC4-5D6E-409C-BE32-E72D297353CC}">
                  <c16:uniqueId val="{00000034-E7B6-4377-A861-A944FCA2E5D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{00959261-7F9D-4670-8374-EE7642900E4B}</c15:txfldGUID>
                      <c15:f>Diagramm!$J$53</c15:f>
                      <c15:dlblFieldTableCache>
                        <c:ptCount val="1"/>
                      </c15:dlblFieldTableCache>
                    </c15:dlblFTEntry>
                  </c15:dlblFieldTable>
                  <c15:showDataLabelsRange val="0"/>
                </c:ext>
                <c:ext xmlns:c16="http://schemas.microsoft.com/office/drawing/2014/chart" uri="{C3380CC4-5D6E-409C-BE32-E72D297353CC}">
                  <c16:uniqueId val="{00000035-E7B6-4377-A861-A944FCA2E5D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{C9A69AAC-6F44-4C4D-B7F2-C631B2EE726B}</c15:txfldGUID>
                      <c15:f>Diagramm!$J$54</c15:f>
                      <c15:dlblFieldTableCache>
                        <c:ptCount val="1"/>
                      </c15:dlblFieldTableCache>
                    </c15:dlblFTEntry>
                  </c15:dlblFieldTable>
                  <c15:showDataLabelsRange val="0"/>
                </c:ext>
                <c:ext xmlns:c16="http://schemas.microsoft.com/office/drawing/2014/chart" uri="{C3380CC4-5D6E-409C-BE32-E72D297353CC}">
                  <c16:uniqueId val="{00000036-E7B6-4377-A861-A944FCA2E5D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{5E07DB59-55DA-428C-9098-449BE395B32D}</c15:txfldGUID>
                      <c15:f>Diagramm!$J$55</c15:f>
                      <c15:dlblFieldTableCache>
                        <c:ptCount val="1"/>
                      </c15:dlblFieldTableCache>
                    </c15:dlblFTEntry>
                  </c15:dlblFieldTable>
                  <c15:showDataLabelsRange val="0"/>
                </c:ext>
                <c:ext xmlns:c16="http://schemas.microsoft.com/office/drawing/2014/chart" uri="{C3380CC4-5D6E-409C-BE32-E72D297353CC}">
                  <c16:uniqueId val="{00000037-E7B6-4377-A861-A944FCA2E5D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{1805B672-FB06-412E-B601-10AB0F089A40}</c15:txfldGUID>
                      <c15:f>Diagramm!$J$56</c15:f>
                      <c15:dlblFieldTableCache>
                        <c:ptCount val="1"/>
                      </c15:dlblFieldTableCache>
                    </c15:dlblFTEntry>
                  </c15:dlblFieldTable>
                  <c15:showDataLabelsRange val="0"/>
                </c:ext>
                <c:ext xmlns:c16="http://schemas.microsoft.com/office/drawing/2014/chart" uri="{C3380CC4-5D6E-409C-BE32-E72D297353CC}">
                  <c16:uniqueId val="{00000038-E7B6-4377-A861-A944FCA2E5D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{DE30898C-FC7D-437A-8263-5DEAE30252B3}</c15:txfldGUID>
                      <c15:f>Diagramm!$J$57</c15:f>
                      <c15:dlblFieldTableCache>
                        <c:ptCount val="1"/>
                      </c15:dlblFieldTableCache>
                    </c15:dlblFTEntry>
                  </c15:dlblFieldTable>
                  <c15:showDataLabelsRange val="0"/>
                </c:ext>
                <c:ext xmlns:c16="http://schemas.microsoft.com/office/drawing/2014/chart" uri="{C3380CC4-5D6E-409C-BE32-E72D297353CC}">
                  <c16:uniqueId val="{00000039-E7B6-4377-A861-A944FCA2E5D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{EF595C3A-6CFE-43B3-9E24-34C5442B049F}</c15:txfldGUID>
                      <c15:f>Diagramm!$J$58</c15:f>
                      <c15:dlblFieldTableCache>
                        <c:ptCount val="1"/>
                      </c15:dlblFieldTableCache>
                    </c15:dlblFTEntry>
                  </c15:dlblFieldTable>
                  <c15:showDataLabelsRange val="0"/>
                </c:ext>
                <c:ext xmlns:c16="http://schemas.microsoft.com/office/drawing/2014/chart" uri="{C3380CC4-5D6E-409C-BE32-E72D297353CC}">
                  <c16:uniqueId val="{0000003A-E7B6-4377-A861-A944FCA2E5D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{D20BBE19-7338-43E1-A5B1-5774F9000D01}</c15:txfldGUID>
                      <c15:f>Diagramm!$J$59</c15:f>
                      <c15:dlblFieldTableCache>
                        <c:ptCount val="1"/>
                      </c15:dlblFieldTableCache>
                    </c15:dlblFTEntry>
                  </c15:dlblFieldTable>
                  <c15:showDataLabelsRange val="0"/>
                </c:ext>
                <c:ext xmlns:c16="http://schemas.microsoft.com/office/drawing/2014/chart" uri="{C3380CC4-5D6E-409C-BE32-E72D297353CC}">
                  <c16:uniqueId val="{0000003B-E7B6-4377-A861-A944FCA2E5D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{831DE2BF-D8AF-4371-8387-D6AE9D28D60B}</c15:txfldGUID>
                      <c15:f>Diagramm!$J$60</c15:f>
                      <c15:dlblFieldTableCache>
                        <c:ptCount val="1"/>
                      </c15:dlblFieldTableCache>
                    </c15:dlblFTEntry>
                  </c15:dlblFieldTable>
                  <c15:showDataLabelsRange val="0"/>
                </c:ext>
                <c:ext xmlns:c16="http://schemas.microsoft.com/office/drawing/2014/chart" uri="{C3380CC4-5D6E-409C-BE32-E72D297353CC}">
                  <c16:uniqueId val="{0000003C-E7B6-4377-A861-A944FCA2E5D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{BAE5CA77-3B18-4217-8CFD-638BAFD93EF2}</c15:txfldGUID>
                      <c15:f>Diagramm!$J$61</c15:f>
                      <c15:dlblFieldTableCache>
                        <c:ptCount val="1"/>
                      </c15:dlblFieldTableCache>
                    </c15:dlblFTEntry>
                  </c15:dlblFieldTable>
                  <c15:showDataLabelsRange val="0"/>
                </c:ext>
                <c:ext xmlns:c16="http://schemas.microsoft.com/office/drawing/2014/chart" uri="{C3380CC4-5D6E-409C-BE32-E72D297353CC}">
                  <c16:uniqueId val="{0000003D-E7B6-4377-A861-A944FCA2E5D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{A4D44411-BDEA-46AC-81A5-35D19A5471B7}</c15:txfldGUID>
                      <c15:f>Diagramm!$J$62</c15:f>
                      <c15:dlblFieldTableCache>
                        <c:ptCount val="1"/>
                      </c15:dlblFieldTableCache>
                    </c15:dlblFTEntry>
                  </c15:dlblFieldTable>
                  <c15:showDataLabelsRange val="0"/>
                </c:ext>
                <c:ext xmlns:c16="http://schemas.microsoft.com/office/drawing/2014/chart" uri="{C3380CC4-5D6E-409C-BE32-E72D297353CC}">
                  <c16:uniqueId val="{0000003E-E7B6-4377-A861-A944FCA2E5D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{5ABA9B3A-6812-4985-90E1-8F9A58FB7214}</c15:txfldGUID>
                      <c15:f>Diagramm!$J$63</c15:f>
                      <c15:dlblFieldTableCache>
                        <c:ptCount val="1"/>
                      </c15:dlblFieldTableCache>
                    </c15:dlblFTEntry>
                  </c15:dlblFieldTable>
                  <c15:showDataLabelsRange val="0"/>
                </c:ext>
                <c:ext xmlns:c16="http://schemas.microsoft.com/office/drawing/2014/chart" uri="{C3380CC4-5D6E-409C-BE32-E72D297353CC}">
                  <c16:uniqueId val="{0000003F-E7B6-4377-A861-A944FCA2E5D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{8DB60D8C-0677-4434-A4B5-78E6151216C1}</c15:txfldGUID>
                      <c15:f>Diagramm!$J$64</c15:f>
                      <c15:dlblFieldTableCache>
                        <c:ptCount val="1"/>
                      </c15:dlblFieldTableCache>
                    </c15:dlblFTEntry>
                  </c15:dlblFieldTable>
                  <c15:showDataLabelsRange val="0"/>
                </c:ext>
                <c:ext xmlns:c16="http://schemas.microsoft.com/office/drawing/2014/chart" uri="{C3380CC4-5D6E-409C-BE32-E72D297353CC}">
                  <c16:uniqueId val="{00000040-E7B6-4377-A861-A944FCA2E5D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{68EFFB9C-3EE0-4789-9869-90FC5534FB83}</c15:txfldGUID>
                      <c15:f>Diagramm!$J$65</c15:f>
                      <c15:dlblFieldTableCache>
                        <c:ptCount val="1"/>
                      </c15:dlblFieldTableCache>
                    </c15:dlblFTEntry>
                  </c15:dlblFieldTable>
                  <c15:showDataLabelsRange val="0"/>
                </c:ext>
                <c:ext xmlns:c16="http://schemas.microsoft.com/office/drawing/2014/chart" uri="{C3380CC4-5D6E-409C-BE32-E72D297353CC}">
                  <c16:uniqueId val="{00000041-E7B6-4377-A861-A944FCA2E5D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{C64D6CA5-1B93-4772-8BBA-6EA153210286}</c15:txfldGUID>
                      <c15:f>Diagramm!$J$66</c15:f>
                      <c15:dlblFieldTableCache>
                        <c:ptCount val="1"/>
                      </c15:dlblFieldTableCache>
                    </c15:dlblFTEntry>
                  </c15:dlblFieldTable>
                  <c15:showDataLabelsRange val="0"/>
                </c:ext>
                <c:ext xmlns:c16="http://schemas.microsoft.com/office/drawing/2014/chart" uri="{C3380CC4-5D6E-409C-BE32-E72D297353CC}">
                  <c16:uniqueId val="{00000042-E7B6-4377-A861-A944FCA2E5D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{AEB0FDD9-FFFC-4062-B00C-00F8E5784D97}</c15:txfldGUID>
                      <c15:f>Diagramm!$J$67</c15:f>
                      <c15:dlblFieldTableCache>
                        <c:ptCount val="1"/>
                      </c15:dlblFieldTableCache>
                    </c15:dlblFTEntry>
                  </c15:dlblFieldTable>
                  <c15:showDataLabelsRange val="0"/>
                </c:ext>
                <c:ext xmlns:c16="http://schemas.microsoft.com/office/drawing/2014/chart" uri="{C3380CC4-5D6E-409C-BE32-E72D297353CC}">
                  <c16:uniqueId val="{00000043-E7B6-4377-A861-A944FCA2E5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7B6-4377-A861-A944FCA2E5D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BB-49FE-8DA9-243309FFBE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BB-49FE-8DA9-243309FFBE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BB-49FE-8DA9-243309FFBE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BB-49FE-8DA9-243309FFBE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BB-49FE-8DA9-243309FFBE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BB-49FE-8DA9-243309FFBE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BB-49FE-8DA9-243309FFBE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BB-49FE-8DA9-243309FFBE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BB-49FE-8DA9-243309FFBE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BB-49FE-8DA9-243309FFBE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BB-49FE-8DA9-243309FFBE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BB-49FE-8DA9-243309FFBE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BB-49FE-8DA9-243309FFBE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BB-49FE-8DA9-243309FFBE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4BB-49FE-8DA9-243309FFBE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4BB-49FE-8DA9-243309FFBE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BB-49FE-8DA9-243309FFBE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BB-49FE-8DA9-243309FFBE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4BB-49FE-8DA9-243309FFBE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BB-49FE-8DA9-243309FFBE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BB-49FE-8DA9-243309FFBE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4BB-49FE-8DA9-243309FFBE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BB-49FE-8DA9-243309FFBE3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4BB-49FE-8DA9-243309FFBE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4BB-49FE-8DA9-243309FFBE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4BB-49FE-8DA9-243309FFBE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4BB-49FE-8DA9-243309FFBE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4BB-49FE-8DA9-243309FFBE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4BB-49FE-8DA9-243309FFBE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4BB-49FE-8DA9-243309FFBE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4BB-49FE-8DA9-243309FFBE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4BB-49FE-8DA9-243309FFBE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4BB-49FE-8DA9-243309FFBE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4BB-49FE-8DA9-243309FFBE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4BB-49FE-8DA9-243309FFBE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4BB-49FE-8DA9-243309FFBE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4BB-49FE-8DA9-243309FFBE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4BB-49FE-8DA9-243309FFBE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4BB-49FE-8DA9-243309FFBE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4BB-49FE-8DA9-243309FFBE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4BB-49FE-8DA9-243309FFBE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4BB-49FE-8DA9-243309FFBE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4BB-49FE-8DA9-243309FFBE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4BB-49FE-8DA9-243309FFBE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4BB-49FE-8DA9-243309FFBE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BB-49FE-8DA9-243309FFBE3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4BB-49FE-8DA9-243309FFBE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4BB-49FE-8DA9-243309FFBE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4BB-49FE-8DA9-243309FFBE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4BB-49FE-8DA9-243309FFBE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4BB-49FE-8DA9-243309FFBE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4BB-49FE-8DA9-243309FFBE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4BB-49FE-8DA9-243309FFBE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4BB-49FE-8DA9-243309FFBE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4BB-49FE-8DA9-243309FFBE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4BB-49FE-8DA9-243309FFBE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4BB-49FE-8DA9-243309FFBE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4BB-49FE-8DA9-243309FFBE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4BB-49FE-8DA9-243309FFBE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4BB-49FE-8DA9-243309FFBE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4BB-49FE-8DA9-243309FFBE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4BB-49FE-8DA9-243309FFBE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4BB-49FE-8DA9-243309FFBE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4BB-49FE-8DA9-243309FFBE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4BB-49FE-8DA9-243309FFBE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4BB-49FE-8DA9-243309FFBE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4BB-49FE-8DA9-243309FFBE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4BB-49FE-8DA9-243309FFBE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BB-49FE-8DA9-243309FFBE3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99.95908997931771</c:v>
                </c:pt>
                <c:pt idx="2">
                  <c:v>101.22957339939545</c:v>
                </c:pt>
                <c:pt idx="3">
                  <c:v>100.52728471101615</c:v>
                </c:pt>
                <c:pt idx="4">
                  <c:v>101.05116025364214</c:v>
                </c:pt>
                <c:pt idx="5">
                  <c:v>101.50685242846428</c:v>
                </c:pt>
                <c:pt idx="6">
                  <c:v>103.41257755858089</c:v>
                </c:pt>
                <c:pt idx="7">
                  <c:v>102.82392781654129</c:v>
                </c:pt>
                <c:pt idx="8">
                  <c:v>102.30005227391533</c:v>
                </c:pt>
                <c:pt idx="9">
                  <c:v>102.58301325030115</c:v>
                </c:pt>
                <c:pt idx="10">
                  <c:v>104.36600831837086</c:v>
                </c:pt>
                <c:pt idx="11">
                  <c:v>104.03418259505899</c:v>
                </c:pt>
                <c:pt idx="12">
                  <c:v>104.23191436169003</c:v>
                </c:pt>
                <c:pt idx="13">
                  <c:v>104.69897043114615</c:v>
                </c:pt>
                <c:pt idx="14">
                  <c:v>106.36037182663243</c:v>
                </c:pt>
                <c:pt idx="15">
                  <c:v>106.15127616536739</c:v>
                </c:pt>
                <c:pt idx="16">
                  <c:v>106.13536671287984</c:v>
                </c:pt>
                <c:pt idx="17">
                  <c:v>106.21264119639082</c:v>
                </c:pt>
                <c:pt idx="18">
                  <c:v>108.66156049001114</c:v>
                </c:pt>
                <c:pt idx="19">
                  <c:v>108.55360349098844</c:v>
                </c:pt>
                <c:pt idx="20">
                  <c:v>108.22632332553013</c:v>
                </c:pt>
                <c:pt idx="21">
                  <c:v>108.29337030387055</c:v>
                </c:pt>
                <c:pt idx="22">
                  <c:v>110.16500375008522</c:v>
                </c:pt>
                <c:pt idx="23">
                  <c:v>109.72635741721403</c:v>
                </c:pt>
                <c:pt idx="24">
                  <c:v>109.22407327439261</c:v>
                </c:pt>
              </c:numCache>
            </c:numRef>
          </c:val>
          <c:smooth val="0"/>
          <c:extLst>
            <c:ext xmlns:c16="http://schemas.microsoft.com/office/drawing/2014/chart" uri="{C3380CC4-5D6E-409C-BE32-E72D297353CC}">
              <c16:uniqueId val="{00000000-70EB-4300-ADD9-0E1C5F6A4F4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100.89080847617763</c:v>
                </c:pt>
                <c:pt idx="2">
                  <c:v>104.56201916587932</c:v>
                </c:pt>
                <c:pt idx="3">
                  <c:v>102.87488190039143</c:v>
                </c:pt>
                <c:pt idx="4">
                  <c:v>99.041706033202857</c:v>
                </c:pt>
                <c:pt idx="5">
                  <c:v>100.51288972870833</c:v>
                </c:pt>
                <c:pt idx="6">
                  <c:v>105.83074638952625</c:v>
                </c:pt>
                <c:pt idx="7">
                  <c:v>103.95464975030369</c:v>
                </c:pt>
                <c:pt idx="8">
                  <c:v>103.5902281009583</c:v>
                </c:pt>
                <c:pt idx="9">
                  <c:v>105.47982183830476</c:v>
                </c:pt>
                <c:pt idx="10">
                  <c:v>108.32770954244837</c:v>
                </c:pt>
                <c:pt idx="11">
                  <c:v>105.69577540828723</c:v>
                </c:pt>
                <c:pt idx="12">
                  <c:v>105.22337697395061</c:v>
                </c:pt>
                <c:pt idx="13">
                  <c:v>109.05655284113915</c:v>
                </c:pt>
                <c:pt idx="14">
                  <c:v>113.91550816574436</c:v>
                </c:pt>
                <c:pt idx="15">
                  <c:v>111.09461465784855</c:v>
                </c:pt>
                <c:pt idx="16">
                  <c:v>111.29707112970711</c:v>
                </c:pt>
                <c:pt idx="17">
                  <c:v>112.76825482521258</c:v>
                </c:pt>
                <c:pt idx="18">
                  <c:v>116.47995680928599</c:v>
                </c:pt>
                <c:pt idx="19">
                  <c:v>116.06154676744499</c:v>
                </c:pt>
                <c:pt idx="20">
                  <c:v>115.6161425293562</c:v>
                </c:pt>
                <c:pt idx="21">
                  <c:v>115.83209609933864</c:v>
                </c:pt>
                <c:pt idx="22">
                  <c:v>119.36833580780133</c:v>
                </c:pt>
                <c:pt idx="23">
                  <c:v>119.05790255095154</c:v>
                </c:pt>
                <c:pt idx="24">
                  <c:v>115.54865703873666</c:v>
                </c:pt>
              </c:numCache>
            </c:numRef>
          </c:val>
          <c:smooth val="0"/>
          <c:extLst>
            <c:ext xmlns:c16="http://schemas.microsoft.com/office/drawing/2014/chart" uri="{C3380CC4-5D6E-409C-BE32-E72D297353CC}">
              <c16:uniqueId val="{00000001-70EB-4300-ADD9-0E1C5F6A4F4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100.83752093802345</c:v>
                </c:pt>
                <c:pt idx="2">
                  <c:v>99.403685092127304</c:v>
                </c:pt>
                <c:pt idx="3">
                  <c:v>98.110552763819086</c:v>
                </c:pt>
                <c:pt idx="4">
                  <c:v>93.936348408710217</c:v>
                </c:pt>
                <c:pt idx="5">
                  <c:v>95.691792294807371</c:v>
                </c:pt>
                <c:pt idx="6">
                  <c:v>92.790619765494142</c:v>
                </c:pt>
                <c:pt idx="7">
                  <c:v>93.400335008375208</c:v>
                </c:pt>
                <c:pt idx="8">
                  <c:v>92.201005025125625</c:v>
                </c:pt>
                <c:pt idx="9">
                  <c:v>93.74204355108877</c:v>
                </c:pt>
                <c:pt idx="10">
                  <c:v>91.450586264656621</c:v>
                </c:pt>
                <c:pt idx="11">
                  <c:v>91.490787269681732</c:v>
                </c:pt>
                <c:pt idx="12">
                  <c:v>90.204355108877721</c:v>
                </c:pt>
                <c:pt idx="13">
                  <c:v>90.927973199329983</c:v>
                </c:pt>
                <c:pt idx="14">
                  <c:v>88.247906197654942</c:v>
                </c:pt>
                <c:pt idx="15">
                  <c:v>87.490787269681746</c:v>
                </c:pt>
                <c:pt idx="16">
                  <c:v>88.234505862646557</c:v>
                </c:pt>
                <c:pt idx="17">
                  <c:v>89.226130653266338</c:v>
                </c:pt>
                <c:pt idx="18">
                  <c:v>87.383584589614742</c:v>
                </c:pt>
                <c:pt idx="19">
                  <c:v>86.807370184254609</c:v>
                </c:pt>
                <c:pt idx="20">
                  <c:v>85.976549413735341</c:v>
                </c:pt>
                <c:pt idx="21">
                  <c:v>87.202680067001666</c:v>
                </c:pt>
                <c:pt idx="22">
                  <c:v>83.959798994974875</c:v>
                </c:pt>
                <c:pt idx="23">
                  <c:v>83.778894472361813</c:v>
                </c:pt>
                <c:pt idx="24">
                  <c:v>81.654941373534342</c:v>
                </c:pt>
              </c:numCache>
            </c:numRef>
          </c:val>
          <c:smooth val="0"/>
          <c:extLst>
            <c:ext xmlns:c16="http://schemas.microsoft.com/office/drawing/2014/chart" uri="{C3380CC4-5D6E-409C-BE32-E72D297353CC}">
              <c16:uniqueId val="{00000002-70EB-4300-ADD9-0E1C5F6A4F4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0EB-4300-ADD9-0E1C5F6A4F4D}"/>
                </c:ext>
              </c:extLst>
            </c:dLbl>
            <c:dLbl>
              <c:idx val="1"/>
              <c:delete val="1"/>
              <c:extLst>
                <c:ext xmlns:c15="http://schemas.microsoft.com/office/drawing/2012/chart" uri="{CE6537A1-D6FC-4f65-9D91-7224C49458BB}"/>
                <c:ext xmlns:c16="http://schemas.microsoft.com/office/drawing/2014/chart" uri="{C3380CC4-5D6E-409C-BE32-E72D297353CC}">
                  <c16:uniqueId val="{00000004-70EB-4300-ADD9-0E1C5F6A4F4D}"/>
                </c:ext>
              </c:extLst>
            </c:dLbl>
            <c:dLbl>
              <c:idx val="2"/>
              <c:delete val="1"/>
              <c:extLst>
                <c:ext xmlns:c15="http://schemas.microsoft.com/office/drawing/2012/chart" uri="{CE6537A1-D6FC-4f65-9D91-7224C49458BB}"/>
                <c:ext xmlns:c16="http://schemas.microsoft.com/office/drawing/2014/chart" uri="{C3380CC4-5D6E-409C-BE32-E72D297353CC}">
                  <c16:uniqueId val="{00000005-70EB-4300-ADD9-0E1C5F6A4F4D}"/>
                </c:ext>
              </c:extLst>
            </c:dLbl>
            <c:dLbl>
              <c:idx val="3"/>
              <c:delete val="1"/>
              <c:extLst>
                <c:ext xmlns:c15="http://schemas.microsoft.com/office/drawing/2012/chart" uri="{CE6537A1-D6FC-4f65-9D91-7224C49458BB}"/>
                <c:ext xmlns:c16="http://schemas.microsoft.com/office/drawing/2014/chart" uri="{C3380CC4-5D6E-409C-BE32-E72D297353CC}">
                  <c16:uniqueId val="{00000006-70EB-4300-ADD9-0E1C5F6A4F4D}"/>
                </c:ext>
              </c:extLst>
            </c:dLbl>
            <c:dLbl>
              <c:idx val="4"/>
              <c:delete val="1"/>
              <c:extLst>
                <c:ext xmlns:c15="http://schemas.microsoft.com/office/drawing/2012/chart" uri="{CE6537A1-D6FC-4f65-9D91-7224C49458BB}"/>
                <c:ext xmlns:c16="http://schemas.microsoft.com/office/drawing/2014/chart" uri="{C3380CC4-5D6E-409C-BE32-E72D297353CC}">
                  <c16:uniqueId val="{00000007-70EB-4300-ADD9-0E1C5F6A4F4D}"/>
                </c:ext>
              </c:extLst>
            </c:dLbl>
            <c:dLbl>
              <c:idx val="5"/>
              <c:delete val="1"/>
              <c:extLst>
                <c:ext xmlns:c15="http://schemas.microsoft.com/office/drawing/2012/chart" uri="{CE6537A1-D6FC-4f65-9D91-7224C49458BB}"/>
                <c:ext xmlns:c16="http://schemas.microsoft.com/office/drawing/2014/chart" uri="{C3380CC4-5D6E-409C-BE32-E72D297353CC}">
                  <c16:uniqueId val="{00000008-70EB-4300-ADD9-0E1C5F6A4F4D}"/>
                </c:ext>
              </c:extLst>
            </c:dLbl>
            <c:dLbl>
              <c:idx val="6"/>
              <c:delete val="1"/>
              <c:extLst>
                <c:ext xmlns:c15="http://schemas.microsoft.com/office/drawing/2012/chart" uri="{CE6537A1-D6FC-4f65-9D91-7224C49458BB}"/>
                <c:ext xmlns:c16="http://schemas.microsoft.com/office/drawing/2014/chart" uri="{C3380CC4-5D6E-409C-BE32-E72D297353CC}">
                  <c16:uniqueId val="{00000009-70EB-4300-ADD9-0E1C5F6A4F4D}"/>
                </c:ext>
              </c:extLst>
            </c:dLbl>
            <c:dLbl>
              <c:idx val="7"/>
              <c:delete val="1"/>
              <c:extLst>
                <c:ext xmlns:c15="http://schemas.microsoft.com/office/drawing/2012/chart" uri="{CE6537A1-D6FC-4f65-9D91-7224C49458BB}"/>
                <c:ext xmlns:c16="http://schemas.microsoft.com/office/drawing/2014/chart" uri="{C3380CC4-5D6E-409C-BE32-E72D297353CC}">
                  <c16:uniqueId val="{0000000A-70EB-4300-ADD9-0E1C5F6A4F4D}"/>
                </c:ext>
              </c:extLst>
            </c:dLbl>
            <c:dLbl>
              <c:idx val="8"/>
              <c:delete val="1"/>
              <c:extLst>
                <c:ext xmlns:c15="http://schemas.microsoft.com/office/drawing/2012/chart" uri="{CE6537A1-D6FC-4f65-9D91-7224C49458BB}"/>
                <c:ext xmlns:c16="http://schemas.microsoft.com/office/drawing/2014/chart" uri="{C3380CC4-5D6E-409C-BE32-E72D297353CC}">
                  <c16:uniqueId val="{0000000B-70EB-4300-ADD9-0E1C5F6A4F4D}"/>
                </c:ext>
              </c:extLst>
            </c:dLbl>
            <c:dLbl>
              <c:idx val="9"/>
              <c:delete val="1"/>
              <c:extLst>
                <c:ext xmlns:c15="http://schemas.microsoft.com/office/drawing/2012/chart" uri="{CE6537A1-D6FC-4f65-9D91-7224C49458BB}"/>
                <c:ext xmlns:c16="http://schemas.microsoft.com/office/drawing/2014/chart" uri="{C3380CC4-5D6E-409C-BE32-E72D297353CC}">
                  <c16:uniqueId val="{0000000C-70EB-4300-ADD9-0E1C5F6A4F4D}"/>
                </c:ext>
              </c:extLst>
            </c:dLbl>
            <c:dLbl>
              <c:idx val="10"/>
              <c:delete val="1"/>
              <c:extLst>
                <c:ext xmlns:c15="http://schemas.microsoft.com/office/drawing/2012/chart" uri="{CE6537A1-D6FC-4f65-9D91-7224C49458BB}"/>
                <c:ext xmlns:c16="http://schemas.microsoft.com/office/drawing/2014/chart" uri="{C3380CC4-5D6E-409C-BE32-E72D297353CC}">
                  <c16:uniqueId val="{0000000D-70EB-4300-ADD9-0E1C5F6A4F4D}"/>
                </c:ext>
              </c:extLst>
            </c:dLbl>
            <c:dLbl>
              <c:idx val="11"/>
              <c:delete val="1"/>
              <c:extLst>
                <c:ext xmlns:c15="http://schemas.microsoft.com/office/drawing/2012/chart" uri="{CE6537A1-D6FC-4f65-9D91-7224C49458BB}"/>
                <c:ext xmlns:c16="http://schemas.microsoft.com/office/drawing/2014/chart" uri="{C3380CC4-5D6E-409C-BE32-E72D297353CC}">
                  <c16:uniqueId val="{0000000E-70EB-4300-ADD9-0E1C5F6A4F4D}"/>
                </c:ext>
              </c:extLst>
            </c:dLbl>
            <c:dLbl>
              <c:idx val="12"/>
              <c:delete val="1"/>
              <c:extLst>
                <c:ext xmlns:c15="http://schemas.microsoft.com/office/drawing/2012/chart" uri="{CE6537A1-D6FC-4f65-9D91-7224C49458BB}"/>
                <c:ext xmlns:c16="http://schemas.microsoft.com/office/drawing/2014/chart" uri="{C3380CC4-5D6E-409C-BE32-E72D297353CC}">
                  <c16:uniqueId val="{0000000F-70EB-4300-ADD9-0E1C5F6A4F4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EB-4300-ADD9-0E1C5F6A4F4D}"/>
                </c:ext>
              </c:extLst>
            </c:dLbl>
            <c:dLbl>
              <c:idx val="14"/>
              <c:delete val="1"/>
              <c:extLst>
                <c:ext xmlns:c15="http://schemas.microsoft.com/office/drawing/2012/chart" uri="{CE6537A1-D6FC-4f65-9D91-7224C49458BB}"/>
                <c:ext xmlns:c16="http://schemas.microsoft.com/office/drawing/2014/chart" uri="{C3380CC4-5D6E-409C-BE32-E72D297353CC}">
                  <c16:uniqueId val="{00000011-70EB-4300-ADD9-0E1C5F6A4F4D}"/>
                </c:ext>
              </c:extLst>
            </c:dLbl>
            <c:dLbl>
              <c:idx val="15"/>
              <c:delete val="1"/>
              <c:extLst>
                <c:ext xmlns:c15="http://schemas.microsoft.com/office/drawing/2012/chart" uri="{CE6537A1-D6FC-4f65-9D91-7224C49458BB}"/>
                <c:ext xmlns:c16="http://schemas.microsoft.com/office/drawing/2014/chart" uri="{C3380CC4-5D6E-409C-BE32-E72D297353CC}">
                  <c16:uniqueId val="{00000012-70EB-4300-ADD9-0E1C5F6A4F4D}"/>
                </c:ext>
              </c:extLst>
            </c:dLbl>
            <c:dLbl>
              <c:idx val="16"/>
              <c:delete val="1"/>
              <c:extLst>
                <c:ext xmlns:c15="http://schemas.microsoft.com/office/drawing/2012/chart" uri="{CE6537A1-D6FC-4f65-9D91-7224C49458BB}"/>
                <c:ext xmlns:c16="http://schemas.microsoft.com/office/drawing/2014/chart" uri="{C3380CC4-5D6E-409C-BE32-E72D297353CC}">
                  <c16:uniqueId val="{00000013-70EB-4300-ADD9-0E1C5F6A4F4D}"/>
                </c:ext>
              </c:extLst>
            </c:dLbl>
            <c:dLbl>
              <c:idx val="17"/>
              <c:delete val="1"/>
              <c:extLst>
                <c:ext xmlns:c15="http://schemas.microsoft.com/office/drawing/2012/chart" uri="{CE6537A1-D6FC-4f65-9D91-7224C49458BB}"/>
                <c:ext xmlns:c16="http://schemas.microsoft.com/office/drawing/2014/chart" uri="{C3380CC4-5D6E-409C-BE32-E72D297353CC}">
                  <c16:uniqueId val="{00000014-70EB-4300-ADD9-0E1C5F6A4F4D}"/>
                </c:ext>
              </c:extLst>
            </c:dLbl>
            <c:dLbl>
              <c:idx val="18"/>
              <c:delete val="1"/>
              <c:extLst>
                <c:ext xmlns:c15="http://schemas.microsoft.com/office/drawing/2012/chart" uri="{CE6537A1-D6FC-4f65-9D91-7224C49458BB}"/>
                <c:ext xmlns:c16="http://schemas.microsoft.com/office/drawing/2014/chart" uri="{C3380CC4-5D6E-409C-BE32-E72D297353CC}">
                  <c16:uniqueId val="{00000015-70EB-4300-ADD9-0E1C5F6A4F4D}"/>
                </c:ext>
              </c:extLst>
            </c:dLbl>
            <c:dLbl>
              <c:idx val="19"/>
              <c:delete val="1"/>
              <c:extLst>
                <c:ext xmlns:c15="http://schemas.microsoft.com/office/drawing/2012/chart" uri="{CE6537A1-D6FC-4f65-9D91-7224C49458BB}"/>
                <c:ext xmlns:c16="http://schemas.microsoft.com/office/drawing/2014/chart" uri="{C3380CC4-5D6E-409C-BE32-E72D297353CC}">
                  <c16:uniqueId val="{00000016-70EB-4300-ADD9-0E1C5F6A4F4D}"/>
                </c:ext>
              </c:extLst>
            </c:dLbl>
            <c:dLbl>
              <c:idx val="20"/>
              <c:delete val="1"/>
              <c:extLst>
                <c:ext xmlns:c15="http://schemas.microsoft.com/office/drawing/2012/chart" uri="{CE6537A1-D6FC-4f65-9D91-7224C49458BB}"/>
                <c:ext xmlns:c16="http://schemas.microsoft.com/office/drawing/2014/chart" uri="{C3380CC4-5D6E-409C-BE32-E72D297353CC}">
                  <c16:uniqueId val="{00000017-70EB-4300-ADD9-0E1C5F6A4F4D}"/>
                </c:ext>
              </c:extLst>
            </c:dLbl>
            <c:dLbl>
              <c:idx val="21"/>
              <c:delete val="1"/>
              <c:extLst>
                <c:ext xmlns:c15="http://schemas.microsoft.com/office/drawing/2012/chart" uri="{CE6537A1-D6FC-4f65-9D91-7224C49458BB}"/>
                <c:ext xmlns:c16="http://schemas.microsoft.com/office/drawing/2014/chart" uri="{C3380CC4-5D6E-409C-BE32-E72D297353CC}">
                  <c16:uniqueId val="{00000018-70EB-4300-ADD9-0E1C5F6A4F4D}"/>
                </c:ext>
              </c:extLst>
            </c:dLbl>
            <c:dLbl>
              <c:idx val="22"/>
              <c:delete val="1"/>
              <c:extLst>
                <c:ext xmlns:c15="http://schemas.microsoft.com/office/drawing/2012/chart" uri="{CE6537A1-D6FC-4f65-9D91-7224C49458BB}"/>
                <c:ext xmlns:c16="http://schemas.microsoft.com/office/drawing/2014/chart" uri="{C3380CC4-5D6E-409C-BE32-E72D297353CC}">
                  <c16:uniqueId val="{00000019-70EB-4300-ADD9-0E1C5F6A4F4D}"/>
                </c:ext>
              </c:extLst>
            </c:dLbl>
            <c:dLbl>
              <c:idx val="23"/>
              <c:delete val="1"/>
              <c:extLst>
                <c:ext xmlns:c15="http://schemas.microsoft.com/office/drawing/2012/chart" uri="{CE6537A1-D6FC-4f65-9D91-7224C49458BB}"/>
                <c:ext xmlns:c16="http://schemas.microsoft.com/office/drawing/2014/chart" uri="{C3380CC4-5D6E-409C-BE32-E72D297353CC}">
                  <c16:uniqueId val="{0000001A-70EB-4300-ADD9-0E1C5F6A4F4D}"/>
                </c:ext>
              </c:extLst>
            </c:dLbl>
            <c:dLbl>
              <c:idx val="24"/>
              <c:delete val="1"/>
              <c:extLst>
                <c:ext xmlns:c15="http://schemas.microsoft.com/office/drawing/2012/chart" uri="{CE6537A1-D6FC-4f65-9D91-7224C49458BB}"/>
                <c:ext xmlns:c16="http://schemas.microsoft.com/office/drawing/2014/chart" uri="{C3380CC4-5D6E-409C-BE32-E72D297353CC}">
                  <c16:uniqueId val="{0000001B-70EB-4300-ADD9-0E1C5F6A4F4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0EB-4300-ADD9-0E1C5F6A4F4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Herford (05758)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96115</v>
      </c>
      <c r="F11" s="238">
        <v>96557</v>
      </c>
      <c r="G11" s="238">
        <v>96943</v>
      </c>
      <c r="H11" s="238">
        <v>95296</v>
      </c>
      <c r="I11" s="265">
        <v>95237</v>
      </c>
      <c r="J11" s="263">
        <v>878</v>
      </c>
      <c r="K11" s="266">
        <v>0.92191060197192265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20.444259480830254</v>
      </c>
      <c r="E13" s="115">
        <v>19650</v>
      </c>
      <c r="F13" s="114">
        <v>19750</v>
      </c>
      <c r="G13" s="114">
        <v>20075</v>
      </c>
      <c r="H13" s="114">
        <v>20065</v>
      </c>
      <c r="I13" s="140">
        <v>19859</v>
      </c>
      <c r="J13" s="115">
        <v>-209</v>
      </c>
      <c r="K13" s="116">
        <v>-1.0524195578830757</v>
      </c>
    </row>
    <row r="14" spans="1:255" ht="14.1" customHeight="1" x14ac:dyDescent="0.2">
      <c r="A14" s="306" t="s">
        <v>230</v>
      </c>
      <c r="B14" s="307"/>
      <c r="C14" s="308"/>
      <c r="D14" s="113">
        <v>61.181917494667843</v>
      </c>
      <c r="E14" s="115">
        <v>58805</v>
      </c>
      <c r="F14" s="114">
        <v>59134</v>
      </c>
      <c r="G14" s="114">
        <v>59354</v>
      </c>
      <c r="H14" s="114">
        <v>57926</v>
      </c>
      <c r="I14" s="140">
        <v>58062</v>
      </c>
      <c r="J14" s="115">
        <v>743</v>
      </c>
      <c r="K14" s="116">
        <v>1.2796665633288553</v>
      </c>
    </row>
    <row r="15" spans="1:255" ht="14.1" customHeight="1" x14ac:dyDescent="0.2">
      <c r="A15" s="306" t="s">
        <v>231</v>
      </c>
      <c r="B15" s="307"/>
      <c r="C15" s="308"/>
      <c r="D15" s="113">
        <v>10.005722311813972</v>
      </c>
      <c r="E15" s="115">
        <v>9617</v>
      </c>
      <c r="F15" s="114">
        <v>9640</v>
      </c>
      <c r="G15" s="114">
        <v>9629</v>
      </c>
      <c r="H15" s="114">
        <v>9505</v>
      </c>
      <c r="I15" s="140">
        <v>9517</v>
      </c>
      <c r="J15" s="115">
        <v>100</v>
      </c>
      <c r="K15" s="116">
        <v>1.0507512871703268</v>
      </c>
    </row>
    <row r="16" spans="1:255" ht="14.1" customHeight="1" x14ac:dyDescent="0.2">
      <c r="A16" s="306" t="s">
        <v>232</v>
      </c>
      <c r="B16" s="307"/>
      <c r="C16" s="308"/>
      <c r="D16" s="113">
        <v>8.3483327264214751</v>
      </c>
      <c r="E16" s="115">
        <v>8024</v>
      </c>
      <c r="F16" s="114">
        <v>8015</v>
      </c>
      <c r="G16" s="114">
        <v>7871</v>
      </c>
      <c r="H16" s="114">
        <v>7788</v>
      </c>
      <c r="I16" s="140">
        <v>7787</v>
      </c>
      <c r="J16" s="115">
        <v>237</v>
      </c>
      <c r="K16" s="116">
        <v>3.0435340952870167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0.30484315663528067</v>
      </c>
      <c r="E18" s="115">
        <v>293</v>
      </c>
      <c r="F18" s="114">
        <v>290</v>
      </c>
      <c r="G18" s="114">
        <v>295</v>
      </c>
      <c r="H18" s="114">
        <v>291</v>
      </c>
      <c r="I18" s="140">
        <v>287</v>
      </c>
      <c r="J18" s="115">
        <v>6</v>
      </c>
      <c r="K18" s="116">
        <v>2.0905923344947737</v>
      </c>
    </row>
    <row r="19" spans="1:255" ht="14.1" customHeight="1" x14ac:dyDescent="0.2">
      <c r="A19" s="306" t="s">
        <v>235</v>
      </c>
      <c r="B19" s="307" t="s">
        <v>236</v>
      </c>
      <c r="C19" s="308"/>
      <c r="D19" s="113">
        <v>0.18727565936638402</v>
      </c>
      <c r="E19" s="115">
        <v>180</v>
      </c>
      <c r="F19" s="114">
        <v>179</v>
      </c>
      <c r="G19" s="114">
        <v>182</v>
      </c>
      <c r="H19" s="114">
        <v>179</v>
      </c>
      <c r="I19" s="140">
        <v>168</v>
      </c>
      <c r="J19" s="115">
        <v>12</v>
      </c>
      <c r="K19" s="116">
        <v>7.1428571428571432</v>
      </c>
    </row>
    <row r="20" spans="1:255" ht="14.1" customHeight="1" x14ac:dyDescent="0.2">
      <c r="A20" s="306">
        <v>12</v>
      </c>
      <c r="B20" s="307" t="s">
        <v>237</v>
      </c>
      <c r="C20" s="308"/>
      <c r="D20" s="113">
        <v>1.0685116787182021</v>
      </c>
      <c r="E20" s="115">
        <v>1027</v>
      </c>
      <c r="F20" s="114">
        <v>1007</v>
      </c>
      <c r="G20" s="114">
        <v>1069</v>
      </c>
      <c r="H20" s="114">
        <v>1042</v>
      </c>
      <c r="I20" s="140">
        <v>981</v>
      </c>
      <c r="J20" s="115">
        <v>46</v>
      </c>
      <c r="K20" s="116">
        <v>4.6890927624872578</v>
      </c>
    </row>
    <row r="21" spans="1:255" ht="14.1" customHeight="1" x14ac:dyDescent="0.2">
      <c r="A21" s="306">
        <v>21</v>
      </c>
      <c r="B21" s="307" t="s">
        <v>238</v>
      </c>
      <c r="C21" s="308"/>
      <c r="D21" s="113">
        <v>0.94574207980023928</v>
      </c>
      <c r="E21" s="115">
        <v>909</v>
      </c>
      <c r="F21" s="114">
        <v>889</v>
      </c>
      <c r="G21" s="114">
        <v>909</v>
      </c>
      <c r="H21" s="114">
        <v>913</v>
      </c>
      <c r="I21" s="140">
        <v>931</v>
      </c>
      <c r="J21" s="115">
        <v>-22</v>
      </c>
      <c r="K21" s="116">
        <v>-2.3630504833512354</v>
      </c>
    </row>
    <row r="22" spans="1:255" ht="14.1" customHeight="1" x14ac:dyDescent="0.2">
      <c r="A22" s="306">
        <v>22</v>
      </c>
      <c r="B22" s="307" t="s">
        <v>239</v>
      </c>
      <c r="C22" s="308"/>
      <c r="D22" s="113">
        <v>5.9501638662019456</v>
      </c>
      <c r="E22" s="115">
        <v>5719</v>
      </c>
      <c r="F22" s="114">
        <v>5751</v>
      </c>
      <c r="G22" s="114">
        <v>5869</v>
      </c>
      <c r="H22" s="114">
        <v>5826</v>
      </c>
      <c r="I22" s="140">
        <v>5860</v>
      </c>
      <c r="J22" s="115">
        <v>-141</v>
      </c>
      <c r="K22" s="116">
        <v>-2.4061433447098977</v>
      </c>
    </row>
    <row r="23" spans="1:255" ht="14.1" customHeight="1" x14ac:dyDescent="0.2">
      <c r="A23" s="306">
        <v>23</v>
      </c>
      <c r="B23" s="307" t="s">
        <v>240</v>
      </c>
      <c r="C23" s="308"/>
      <c r="D23" s="113">
        <v>1.1611090880715809</v>
      </c>
      <c r="E23" s="115">
        <v>1116</v>
      </c>
      <c r="F23" s="114">
        <v>1136</v>
      </c>
      <c r="G23" s="114">
        <v>1144</v>
      </c>
      <c r="H23" s="114">
        <v>1132</v>
      </c>
      <c r="I23" s="140">
        <v>1148</v>
      </c>
      <c r="J23" s="115">
        <v>-32</v>
      </c>
      <c r="K23" s="116">
        <v>-2.7874564459930316</v>
      </c>
    </row>
    <row r="24" spans="1:255" ht="14.1" customHeight="1" x14ac:dyDescent="0.2">
      <c r="A24" s="306">
        <v>24</v>
      </c>
      <c r="B24" s="307" t="s">
        <v>241</v>
      </c>
      <c r="C24" s="308"/>
      <c r="D24" s="113">
        <v>5.4257920199760701</v>
      </c>
      <c r="E24" s="115">
        <v>5215</v>
      </c>
      <c r="F24" s="114">
        <v>5267</v>
      </c>
      <c r="G24" s="114">
        <v>5396</v>
      </c>
      <c r="H24" s="114">
        <v>5363</v>
      </c>
      <c r="I24" s="140">
        <v>5435</v>
      </c>
      <c r="J24" s="115">
        <v>-220</v>
      </c>
      <c r="K24" s="116">
        <v>-4.0478380864765411</v>
      </c>
    </row>
    <row r="25" spans="1:255" ht="14.1" customHeight="1" x14ac:dyDescent="0.2">
      <c r="A25" s="306">
        <v>25</v>
      </c>
      <c r="B25" s="307" t="s">
        <v>242</v>
      </c>
      <c r="C25" s="308"/>
      <c r="D25" s="113">
        <v>5.5454403579045932</v>
      </c>
      <c r="E25" s="115">
        <v>5330</v>
      </c>
      <c r="F25" s="114">
        <v>5336</v>
      </c>
      <c r="G25" s="114">
        <v>5407</v>
      </c>
      <c r="H25" s="114">
        <v>5327</v>
      </c>
      <c r="I25" s="140">
        <v>5320</v>
      </c>
      <c r="J25" s="115">
        <v>10</v>
      </c>
      <c r="K25" s="116">
        <v>0.18796992481203006</v>
      </c>
    </row>
    <row r="26" spans="1:255" ht="14.1" customHeight="1" x14ac:dyDescent="0.2">
      <c r="A26" s="306">
        <v>26</v>
      </c>
      <c r="B26" s="307" t="s">
        <v>243</v>
      </c>
      <c r="C26" s="308"/>
      <c r="D26" s="113">
        <v>3.1035738438329084</v>
      </c>
      <c r="E26" s="115">
        <v>2983</v>
      </c>
      <c r="F26" s="114">
        <v>2984</v>
      </c>
      <c r="G26" s="114">
        <v>3003</v>
      </c>
      <c r="H26" s="114">
        <v>2910</v>
      </c>
      <c r="I26" s="140">
        <v>2878</v>
      </c>
      <c r="J26" s="115">
        <v>105</v>
      </c>
      <c r="K26" s="116">
        <v>3.6483669214732455</v>
      </c>
    </row>
    <row r="27" spans="1:255" ht="14.1" customHeight="1" x14ac:dyDescent="0.2">
      <c r="A27" s="306">
        <v>27</v>
      </c>
      <c r="B27" s="307" t="s">
        <v>244</v>
      </c>
      <c r="C27" s="308"/>
      <c r="D27" s="113">
        <v>3.2159392394527391</v>
      </c>
      <c r="E27" s="115">
        <v>3091</v>
      </c>
      <c r="F27" s="114">
        <v>3070</v>
      </c>
      <c r="G27" s="114">
        <v>3041</v>
      </c>
      <c r="H27" s="114">
        <v>2980</v>
      </c>
      <c r="I27" s="140">
        <v>2968</v>
      </c>
      <c r="J27" s="115">
        <v>123</v>
      </c>
      <c r="K27" s="116">
        <v>4.1442048517520211</v>
      </c>
    </row>
    <row r="28" spans="1:255" ht="14.1" customHeight="1" x14ac:dyDescent="0.2">
      <c r="A28" s="306">
        <v>28</v>
      </c>
      <c r="B28" s="307" t="s">
        <v>245</v>
      </c>
      <c r="C28" s="308"/>
      <c r="D28" s="113">
        <v>1.0019247776101545</v>
      </c>
      <c r="E28" s="115">
        <v>963</v>
      </c>
      <c r="F28" s="114">
        <v>978</v>
      </c>
      <c r="G28" s="114">
        <v>977</v>
      </c>
      <c r="H28" s="114">
        <v>995</v>
      </c>
      <c r="I28" s="140">
        <v>1013</v>
      </c>
      <c r="J28" s="115">
        <v>-50</v>
      </c>
      <c r="K28" s="116">
        <v>-4.9358341559723593</v>
      </c>
    </row>
    <row r="29" spans="1:255" ht="14.1" customHeight="1" x14ac:dyDescent="0.2">
      <c r="A29" s="306">
        <v>29</v>
      </c>
      <c r="B29" s="307" t="s">
        <v>246</v>
      </c>
      <c r="C29" s="308"/>
      <c r="D29" s="113">
        <v>2.1765593299693076</v>
      </c>
      <c r="E29" s="115">
        <v>2092</v>
      </c>
      <c r="F29" s="114">
        <v>2157</v>
      </c>
      <c r="G29" s="114">
        <v>2193</v>
      </c>
      <c r="H29" s="114">
        <v>2132</v>
      </c>
      <c r="I29" s="140">
        <v>2156</v>
      </c>
      <c r="J29" s="115">
        <v>-64</v>
      </c>
      <c r="K29" s="116">
        <v>-2.968460111317254</v>
      </c>
    </row>
    <row r="30" spans="1:255" ht="14.1" customHeight="1" x14ac:dyDescent="0.2">
      <c r="A30" s="306" t="s">
        <v>247</v>
      </c>
      <c r="B30" s="307" t="s">
        <v>248</v>
      </c>
      <c r="C30" s="308"/>
      <c r="D30" s="113">
        <v>1.1683920303802737</v>
      </c>
      <c r="E30" s="115">
        <v>1123</v>
      </c>
      <c r="F30" s="114">
        <v>1178</v>
      </c>
      <c r="G30" s="114">
        <v>1223</v>
      </c>
      <c r="H30" s="114">
        <v>1193</v>
      </c>
      <c r="I30" s="140">
        <v>1208</v>
      </c>
      <c r="J30" s="115">
        <v>-85</v>
      </c>
      <c r="K30" s="116">
        <v>-7.0364238410596025</v>
      </c>
    </row>
    <row r="31" spans="1:255" ht="14.1" customHeight="1" x14ac:dyDescent="0.2">
      <c r="A31" s="306" t="s">
        <v>249</v>
      </c>
      <c r="B31" s="307" t="s">
        <v>250</v>
      </c>
      <c r="C31" s="308"/>
      <c r="D31" s="113">
        <v>0.9124486292462155</v>
      </c>
      <c r="E31" s="115">
        <v>877</v>
      </c>
      <c r="F31" s="114">
        <v>887</v>
      </c>
      <c r="G31" s="114">
        <v>876</v>
      </c>
      <c r="H31" s="114">
        <v>846</v>
      </c>
      <c r="I31" s="140">
        <v>854</v>
      </c>
      <c r="J31" s="115">
        <v>23</v>
      </c>
      <c r="K31" s="116">
        <v>2.6932084309133488</v>
      </c>
    </row>
    <row r="32" spans="1:255" ht="14.1" customHeight="1" x14ac:dyDescent="0.2">
      <c r="A32" s="306">
        <v>31</v>
      </c>
      <c r="B32" s="307" t="s">
        <v>251</v>
      </c>
      <c r="C32" s="308"/>
      <c r="D32" s="113">
        <v>0.56702907974821826</v>
      </c>
      <c r="E32" s="115">
        <v>545</v>
      </c>
      <c r="F32" s="114">
        <v>540</v>
      </c>
      <c r="G32" s="114">
        <v>547</v>
      </c>
      <c r="H32" s="114">
        <v>532</v>
      </c>
      <c r="I32" s="140">
        <v>529</v>
      </c>
      <c r="J32" s="115">
        <v>16</v>
      </c>
      <c r="K32" s="116">
        <v>3.0245746691871456</v>
      </c>
    </row>
    <row r="33" spans="1:11" ht="14.1" customHeight="1" x14ac:dyDescent="0.2">
      <c r="A33" s="306">
        <v>32</v>
      </c>
      <c r="B33" s="307" t="s">
        <v>252</v>
      </c>
      <c r="C33" s="308"/>
      <c r="D33" s="113">
        <v>1.8311397804713103</v>
      </c>
      <c r="E33" s="115">
        <v>1760</v>
      </c>
      <c r="F33" s="114">
        <v>1672</v>
      </c>
      <c r="G33" s="114">
        <v>1791</v>
      </c>
      <c r="H33" s="114">
        <v>1751</v>
      </c>
      <c r="I33" s="140">
        <v>1717</v>
      </c>
      <c r="J33" s="115">
        <v>43</v>
      </c>
      <c r="K33" s="116">
        <v>2.5043680838672104</v>
      </c>
    </row>
    <row r="34" spans="1:11" ht="14.1" customHeight="1" x14ac:dyDescent="0.2">
      <c r="A34" s="306">
        <v>33</v>
      </c>
      <c r="B34" s="307" t="s">
        <v>253</v>
      </c>
      <c r="C34" s="308"/>
      <c r="D34" s="113">
        <v>1.1642303490610206</v>
      </c>
      <c r="E34" s="115">
        <v>1119</v>
      </c>
      <c r="F34" s="114">
        <v>1114</v>
      </c>
      <c r="G34" s="114">
        <v>1190</v>
      </c>
      <c r="H34" s="114">
        <v>1172</v>
      </c>
      <c r="I34" s="140">
        <v>1127</v>
      </c>
      <c r="J34" s="115">
        <v>-8</v>
      </c>
      <c r="K34" s="116">
        <v>-0.70984915705412599</v>
      </c>
    </row>
    <row r="35" spans="1:11" ht="14.1" customHeight="1" x14ac:dyDescent="0.2">
      <c r="A35" s="306">
        <v>34</v>
      </c>
      <c r="B35" s="307" t="s">
        <v>254</v>
      </c>
      <c r="C35" s="308"/>
      <c r="D35" s="113">
        <v>1.9247776101545024</v>
      </c>
      <c r="E35" s="115">
        <v>1850</v>
      </c>
      <c r="F35" s="114">
        <v>1865</v>
      </c>
      <c r="G35" s="114">
        <v>1873</v>
      </c>
      <c r="H35" s="114">
        <v>1839</v>
      </c>
      <c r="I35" s="140">
        <v>1843</v>
      </c>
      <c r="J35" s="115">
        <v>7</v>
      </c>
      <c r="K35" s="116">
        <v>0.37981551817688552</v>
      </c>
    </row>
    <row r="36" spans="1:11" ht="14.1" customHeight="1" x14ac:dyDescent="0.2">
      <c r="A36" s="306">
        <v>41</v>
      </c>
      <c r="B36" s="307" t="s">
        <v>255</v>
      </c>
      <c r="C36" s="308"/>
      <c r="D36" s="113">
        <v>0.70020288196431357</v>
      </c>
      <c r="E36" s="115">
        <v>673</v>
      </c>
      <c r="F36" s="114">
        <v>655</v>
      </c>
      <c r="G36" s="114">
        <v>651</v>
      </c>
      <c r="H36" s="114">
        <v>649</v>
      </c>
      <c r="I36" s="140">
        <v>642</v>
      </c>
      <c r="J36" s="115">
        <v>31</v>
      </c>
      <c r="K36" s="116">
        <v>4.8286604361370715</v>
      </c>
    </row>
    <row r="37" spans="1:11" ht="14.1" customHeight="1" x14ac:dyDescent="0.2">
      <c r="A37" s="306">
        <v>42</v>
      </c>
      <c r="B37" s="307" t="s">
        <v>256</v>
      </c>
      <c r="C37" s="308"/>
      <c r="D37" s="113">
        <v>8.9476148363939037E-2</v>
      </c>
      <c r="E37" s="115">
        <v>86</v>
      </c>
      <c r="F37" s="114">
        <v>89</v>
      </c>
      <c r="G37" s="114">
        <v>91</v>
      </c>
      <c r="H37" s="114">
        <v>89</v>
      </c>
      <c r="I37" s="140">
        <v>90</v>
      </c>
      <c r="J37" s="115">
        <v>-4</v>
      </c>
      <c r="K37" s="116">
        <v>-4.4444444444444446</v>
      </c>
    </row>
    <row r="38" spans="1:11" ht="14.1" customHeight="1" x14ac:dyDescent="0.2">
      <c r="A38" s="306">
        <v>43</v>
      </c>
      <c r="B38" s="307" t="s">
        <v>257</v>
      </c>
      <c r="C38" s="308"/>
      <c r="D38" s="113">
        <v>1.4534672007491027</v>
      </c>
      <c r="E38" s="115">
        <v>1397</v>
      </c>
      <c r="F38" s="114">
        <v>1361</v>
      </c>
      <c r="G38" s="114">
        <v>1328</v>
      </c>
      <c r="H38" s="114">
        <v>1250</v>
      </c>
      <c r="I38" s="140">
        <v>1235</v>
      </c>
      <c r="J38" s="115">
        <v>162</v>
      </c>
      <c r="K38" s="116">
        <v>13.117408906882591</v>
      </c>
    </row>
    <row r="39" spans="1:11" ht="14.1" customHeight="1" x14ac:dyDescent="0.2">
      <c r="A39" s="306">
        <v>51</v>
      </c>
      <c r="B39" s="307" t="s">
        <v>258</v>
      </c>
      <c r="C39" s="308"/>
      <c r="D39" s="113">
        <v>8.0174790615408629</v>
      </c>
      <c r="E39" s="115">
        <v>7706</v>
      </c>
      <c r="F39" s="114">
        <v>7858</v>
      </c>
      <c r="G39" s="114">
        <v>7942</v>
      </c>
      <c r="H39" s="114">
        <v>7683</v>
      </c>
      <c r="I39" s="140">
        <v>7682</v>
      </c>
      <c r="J39" s="115">
        <v>24</v>
      </c>
      <c r="K39" s="116">
        <v>0.31241864097891175</v>
      </c>
    </row>
    <row r="40" spans="1:11" ht="14.1" customHeight="1" x14ac:dyDescent="0.2">
      <c r="A40" s="306" t="s">
        <v>259</v>
      </c>
      <c r="B40" s="307" t="s">
        <v>260</v>
      </c>
      <c r="C40" s="308"/>
      <c r="D40" s="113">
        <v>7.4379649378348853</v>
      </c>
      <c r="E40" s="115">
        <v>7149</v>
      </c>
      <c r="F40" s="114">
        <v>7300</v>
      </c>
      <c r="G40" s="114">
        <v>7386</v>
      </c>
      <c r="H40" s="114">
        <v>7177</v>
      </c>
      <c r="I40" s="140">
        <v>7178</v>
      </c>
      <c r="J40" s="115">
        <v>-29</v>
      </c>
      <c r="K40" s="116">
        <v>-0.40401225968236276</v>
      </c>
    </row>
    <row r="41" spans="1:11" ht="14.1" customHeight="1" x14ac:dyDescent="0.2">
      <c r="A41" s="306"/>
      <c r="B41" s="307" t="s">
        <v>261</v>
      </c>
      <c r="C41" s="308"/>
      <c r="D41" s="113">
        <v>6.1114290173229984</v>
      </c>
      <c r="E41" s="115">
        <v>5874</v>
      </c>
      <c r="F41" s="114">
        <v>5991</v>
      </c>
      <c r="G41" s="114">
        <v>6075</v>
      </c>
      <c r="H41" s="114">
        <v>5967</v>
      </c>
      <c r="I41" s="140">
        <v>5957</v>
      </c>
      <c r="J41" s="115">
        <v>-83</v>
      </c>
      <c r="K41" s="116">
        <v>-1.3933187846231325</v>
      </c>
    </row>
    <row r="42" spans="1:11" ht="14.1" customHeight="1" x14ac:dyDescent="0.2">
      <c r="A42" s="306">
        <v>52</v>
      </c>
      <c r="B42" s="307" t="s">
        <v>262</v>
      </c>
      <c r="C42" s="308"/>
      <c r="D42" s="113">
        <v>3.8547573219580711</v>
      </c>
      <c r="E42" s="115">
        <v>3705</v>
      </c>
      <c r="F42" s="114">
        <v>3718</v>
      </c>
      <c r="G42" s="114">
        <v>3790</v>
      </c>
      <c r="H42" s="114">
        <v>3775</v>
      </c>
      <c r="I42" s="140">
        <v>3754</v>
      </c>
      <c r="J42" s="115">
        <v>-49</v>
      </c>
      <c r="K42" s="116">
        <v>-1.3052743740010655</v>
      </c>
    </row>
    <row r="43" spans="1:11" ht="14.1" customHeight="1" x14ac:dyDescent="0.2">
      <c r="A43" s="306" t="s">
        <v>263</v>
      </c>
      <c r="B43" s="307" t="s">
        <v>264</v>
      </c>
      <c r="C43" s="308"/>
      <c r="D43" s="113">
        <v>3.356395983977527</v>
      </c>
      <c r="E43" s="115">
        <v>3226</v>
      </c>
      <c r="F43" s="114">
        <v>3218</v>
      </c>
      <c r="G43" s="114">
        <v>3277</v>
      </c>
      <c r="H43" s="114">
        <v>3254</v>
      </c>
      <c r="I43" s="140">
        <v>3237</v>
      </c>
      <c r="J43" s="115">
        <v>-11</v>
      </c>
      <c r="K43" s="116">
        <v>-0.33982082174853256</v>
      </c>
    </row>
    <row r="44" spans="1:11" ht="14.1" customHeight="1" x14ac:dyDescent="0.2">
      <c r="A44" s="306">
        <v>53</v>
      </c>
      <c r="B44" s="307" t="s">
        <v>265</v>
      </c>
      <c r="C44" s="308"/>
      <c r="D44" s="113">
        <v>0.61592883524944075</v>
      </c>
      <c r="E44" s="115">
        <v>592</v>
      </c>
      <c r="F44" s="114">
        <v>609</v>
      </c>
      <c r="G44" s="114">
        <v>623</v>
      </c>
      <c r="H44" s="114">
        <v>616</v>
      </c>
      <c r="I44" s="140">
        <v>630</v>
      </c>
      <c r="J44" s="115">
        <v>-38</v>
      </c>
      <c r="K44" s="116">
        <v>-6.0317460317460316</v>
      </c>
    </row>
    <row r="45" spans="1:11" ht="14.1" customHeight="1" x14ac:dyDescent="0.2">
      <c r="A45" s="306" t="s">
        <v>266</v>
      </c>
      <c r="B45" s="307" t="s">
        <v>267</v>
      </c>
      <c r="C45" s="308"/>
      <c r="D45" s="113">
        <v>0.5836758050252302</v>
      </c>
      <c r="E45" s="115">
        <v>561</v>
      </c>
      <c r="F45" s="114">
        <v>576</v>
      </c>
      <c r="G45" s="114">
        <v>590</v>
      </c>
      <c r="H45" s="114">
        <v>580</v>
      </c>
      <c r="I45" s="140">
        <v>595</v>
      </c>
      <c r="J45" s="115">
        <v>-34</v>
      </c>
      <c r="K45" s="116">
        <v>-5.7142857142857144</v>
      </c>
    </row>
    <row r="46" spans="1:11" ht="14.1" customHeight="1" x14ac:dyDescent="0.2">
      <c r="A46" s="306">
        <v>54</v>
      </c>
      <c r="B46" s="307" t="s">
        <v>268</v>
      </c>
      <c r="C46" s="308"/>
      <c r="D46" s="113">
        <v>2.3326223794412941</v>
      </c>
      <c r="E46" s="115">
        <v>2242</v>
      </c>
      <c r="F46" s="114">
        <v>2245</v>
      </c>
      <c r="G46" s="114">
        <v>2248</v>
      </c>
      <c r="H46" s="114">
        <v>2260</v>
      </c>
      <c r="I46" s="140">
        <v>2219</v>
      </c>
      <c r="J46" s="115">
        <v>23</v>
      </c>
      <c r="K46" s="116">
        <v>1.0365029292474088</v>
      </c>
    </row>
    <row r="47" spans="1:11" ht="14.1" customHeight="1" x14ac:dyDescent="0.2">
      <c r="A47" s="306">
        <v>61</v>
      </c>
      <c r="B47" s="307" t="s">
        <v>269</v>
      </c>
      <c r="C47" s="308"/>
      <c r="D47" s="113">
        <v>3.6279456900587839</v>
      </c>
      <c r="E47" s="115">
        <v>3487</v>
      </c>
      <c r="F47" s="114">
        <v>3515</v>
      </c>
      <c r="G47" s="114">
        <v>3548</v>
      </c>
      <c r="H47" s="114">
        <v>3479</v>
      </c>
      <c r="I47" s="140">
        <v>3489</v>
      </c>
      <c r="J47" s="115">
        <v>-2</v>
      </c>
      <c r="K47" s="116">
        <v>-5.7323015190599028E-2</v>
      </c>
    </row>
    <row r="48" spans="1:11" ht="14.1" customHeight="1" x14ac:dyDescent="0.2">
      <c r="A48" s="306">
        <v>62</v>
      </c>
      <c r="B48" s="307" t="s">
        <v>270</v>
      </c>
      <c r="C48" s="308"/>
      <c r="D48" s="113">
        <v>6.9885033553555633</v>
      </c>
      <c r="E48" s="115">
        <v>6717</v>
      </c>
      <c r="F48" s="114">
        <v>6790</v>
      </c>
      <c r="G48" s="114">
        <v>6765</v>
      </c>
      <c r="H48" s="114">
        <v>6634</v>
      </c>
      <c r="I48" s="140">
        <v>6567</v>
      </c>
      <c r="J48" s="115">
        <v>150</v>
      </c>
      <c r="K48" s="116">
        <v>2.284148012791229</v>
      </c>
    </row>
    <row r="49" spans="1:11" ht="14.1" customHeight="1" x14ac:dyDescent="0.2">
      <c r="A49" s="306">
        <v>63</v>
      </c>
      <c r="B49" s="307" t="s">
        <v>271</v>
      </c>
      <c r="C49" s="308"/>
      <c r="D49" s="113">
        <v>1.2828382666597304</v>
      </c>
      <c r="E49" s="115">
        <v>1233</v>
      </c>
      <c r="F49" s="114">
        <v>1222</v>
      </c>
      <c r="G49" s="114">
        <v>1241</v>
      </c>
      <c r="H49" s="114">
        <v>1185</v>
      </c>
      <c r="I49" s="140">
        <v>1140</v>
      </c>
      <c r="J49" s="115">
        <v>93</v>
      </c>
      <c r="K49" s="116">
        <v>8.1578947368421044</v>
      </c>
    </row>
    <row r="50" spans="1:11" ht="14.1" customHeight="1" x14ac:dyDescent="0.2">
      <c r="A50" s="306" t="s">
        <v>272</v>
      </c>
      <c r="B50" s="307" t="s">
        <v>273</v>
      </c>
      <c r="C50" s="308"/>
      <c r="D50" s="113">
        <v>0.17479061540862509</v>
      </c>
      <c r="E50" s="115">
        <v>168</v>
      </c>
      <c r="F50" s="114">
        <v>182</v>
      </c>
      <c r="G50" s="114">
        <v>183</v>
      </c>
      <c r="H50" s="114">
        <v>172</v>
      </c>
      <c r="I50" s="140">
        <v>166</v>
      </c>
      <c r="J50" s="115">
        <v>2</v>
      </c>
      <c r="K50" s="116">
        <v>1.2048192771084338</v>
      </c>
    </row>
    <row r="51" spans="1:11" ht="14.1" customHeight="1" x14ac:dyDescent="0.2">
      <c r="A51" s="306" t="s">
        <v>274</v>
      </c>
      <c r="B51" s="307" t="s">
        <v>275</v>
      </c>
      <c r="C51" s="308"/>
      <c r="D51" s="113">
        <v>0.94574207980023928</v>
      </c>
      <c r="E51" s="115">
        <v>909</v>
      </c>
      <c r="F51" s="114">
        <v>881</v>
      </c>
      <c r="G51" s="114">
        <v>887</v>
      </c>
      <c r="H51" s="114">
        <v>854</v>
      </c>
      <c r="I51" s="140">
        <v>804</v>
      </c>
      <c r="J51" s="115">
        <v>105</v>
      </c>
      <c r="K51" s="116">
        <v>13.059701492537313</v>
      </c>
    </row>
    <row r="52" spans="1:11" ht="14.1" customHeight="1" x14ac:dyDescent="0.2">
      <c r="A52" s="306">
        <v>71</v>
      </c>
      <c r="B52" s="307" t="s">
        <v>276</v>
      </c>
      <c r="C52" s="308"/>
      <c r="D52" s="113">
        <v>11.677677781823856</v>
      </c>
      <c r="E52" s="115">
        <v>11224</v>
      </c>
      <c r="F52" s="114">
        <v>11252</v>
      </c>
      <c r="G52" s="114">
        <v>11190</v>
      </c>
      <c r="H52" s="114">
        <v>11019</v>
      </c>
      <c r="I52" s="140">
        <v>11075</v>
      </c>
      <c r="J52" s="115">
        <v>149</v>
      </c>
      <c r="K52" s="116">
        <v>1.345372460496614</v>
      </c>
    </row>
    <row r="53" spans="1:11" ht="14.1" customHeight="1" x14ac:dyDescent="0.2">
      <c r="A53" s="306" t="s">
        <v>277</v>
      </c>
      <c r="B53" s="307" t="s">
        <v>278</v>
      </c>
      <c r="C53" s="308"/>
      <c r="D53" s="113">
        <v>6.159288352494408</v>
      </c>
      <c r="E53" s="115">
        <v>5920</v>
      </c>
      <c r="F53" s="114">
        <v>5947</v>
      </c>
      <c r="G53" s="114">
        <v>5886</v>
      </c>
      <c r="H53" s="114">
        <v>5789</v>
      </c>
      <c r="I53" s="140">
        <v>5842</v>
      </c>
      <c r="J53" s="115">
        <v>78</v>
      </c>
      <c r="K53" s="116">
        <v>1.3351591920575145</v>
      </c>
    </row>
    <row r="54" spans="1:11" ht="14.1" customHeight="1" x14ac:dyDescent="0.2">
      <c r="A54" s="306" t="s">
        <v>279</v>
      </c>
      <c r="B54" s="307" t="s">
        <v>280</v>
      </c>
      <c r="C54" s="308"/>
      <c r="D54" s="113">
        <v>4.4425948083025544</v>
      </c>
      <c r="E54" s="115">
        <v>4270</v>
      </c>
      <c r="F54" s="114">
        <v>4272</v>
      </c>
      <c r="G54" s="114">
        <v>4286</v>
      </c>
      <c r="H54" s="114">
        <v>4241</v>
      </c>
      <c r="I54" s="140">
        <v>4240</v>
      </c>
      <c r="J54" s="115">
        <v>30</v>
      </c>
      <c r="K54" s="116">
        <v>0.70754716981132071</v>
      </c>
    </row>
    <row r="55" spans="1:11" ht="14.1" customHeight="1" x14ac:dyDescent="0.2">
      <c r="A55" s="306">
        <v>72</v>
      </c>
      <c r="B55" s="307" t="s">
        <v>281</v>
      </c>
      <c r="C55" s="308"/>
      <c r="D55" s="113">
        <v>3.1285439317484265</v>
      </c>
      <c r="E55" s="115">
        <v>3007</v>
      </c>
      <c r="F55" s="114">
        <v>3031</v>
      </c>
      <c r="G55" s="114">
        <v>3040</v>
      </c>
      <c r="H55" s="114">
        <v>2988</v>
      </c>
      <c r="I55" s="140">
        <v>3018</v>
      </c>
      <c r="J55" s="115">
        <v>-11</v>
      </c>
      <c r="K55" s="116">
        <v>-0.36447978793903246</v>
      </c>
    </row>
    <row r="56" spans="1:11" ht="14.1" customHeight="1" x14ac:dyDescent="0.2">
      <c r="A56" s="306" t="s">
        <v>282</v>
      </c>
      <c r="B56" s="307" t="s">
        <v>283</v>
      </c>
      <c r="C56" s="308"/>
      <c r="D56" s="113">
        <v>1.5148520002080841</v>
      </c>
      <c r="E56" s="115">
        <v>1456</v>
      </c>
      <c r="F56" s="114">
        <v>1490</v>
      </c>
      <c r="G56" s="114">
        <v>1501</v>
      </c>
      <c r="H56" s="114">
        <v>1466</v>
      </c>
      <c r="I56" s="140">
        <v>1486</v>
      </c>
      <c r="J56" s="115">
        <v>-30</v>
      </c>
      <c r="K56" s="116">
        <v>-2.018842530282638</v>
      </c>
    </row>
    <row r="57" spans="1:11" ht="14.1" customHeight="1" x14ac:dyDescent="0.2">
      <c r="A57" s="306" t="s">
        <v>284</v>
      </c>
      <c r="B57" s="307" t="s">
        <v>285</v>
      </c>
      <c r="C57" s="308"/>
      <c r="D57" s="113">
        <v>0.97695468969463661</v>
      </c>
      <c r="E57" s="115">
        <v>939</v>
      </c>
      <c r="F57" s="114">
        <v>925</v>
      </c>
      <c r="G57" s="114">
        <v>920</v>
      </c>
      <c r="H57" s="114">
        <v>917</v>
      </c>
      <c r="I57" s="140">
        <v>926</v>
      </c>
      <c r="J57" s="115">
        <v>13</v>
      </c>
      <c r="K57" s="116">
        <v>1.4038876889848813</v>
      </c>
    </row>
    <row r="58" spans="1:11" ht="14.1" customHeight="1" x14ac:dyDescent="0.2">
      <c r="A58" s="306">
        <v>73</v>
      </c>
      <c r="B58" s="307" t="s">
        <v>286</v>
      </c>
      <c r="C58" s="308"/>
      <c r="D58" s="113">
        <v>2.4824429069344016</v>
      </c>
      <c r="E58" s="115">
        <v>2386</v>
      </c>
      <c r="F58" s="114">
        <v>2415</v>
      </c>
      <c r="G58" s="114">
        <v>2418</v>
      </c>
      <c r="H58" s="114">
        <v>2351</v>
      </c>
      <c r="I58" s="140">
        <v>2347</v>
      </c>
      <c r="J58" s="115">
        <v>39</v>
      </c>
      <c r="K58" s="116">
        <v>1.6616957818491691</v>
      </c>
    </row>
    <row r="59" spans="1:11" ht="14.1" customHeight="1" x14ac:dyDescent="0.2">
      <c r="A59" s="306" t="s">
        <v>287</v>
      </c>
      <c r="B59" s="307" t="s">
        <v>288</v>
      </c>
      <c r="C59" s="308"/>
      <c r="D59" s="113">
        <v>2.0454663684128387</v>
      </c>
      <c r="E59" s="115">
        <v>1966</v>
      </c>
      <c r="F59" s="114">
        <v>1990</v>
      </c>
      <c r="G59" s="114">
        <v>1984</v>
      </c>
      <c r="H59" s="114">
        <v>1945</v>
      </c>
      <c r="I59" s="140">
        <v>1936</v>
      </c>
      <c r="J59" s="115">
        <v>30</v>
      </c>
      <c r="K59" s="116">
        <v>1.5495867768595042</v>
      </c>
    </row>
    <row r="60" spans="1:11" ht="14.1" customHeight="1" x14ac:dyDescent="0.2">
      <c r="A60" s="306">
        <v>81</v>
      </c>
      <c r="B60" s="307" t="s">
        <v>289</v>
      </c>
      <c r="C60" s="308"/>
      <c r="D60" s="113">
        <v>7.1965874213182124</v>
      </c>
      <c r="E60" s="115">
        <v>6917</v>
      </c>
      <c r="F60" s="114">
        <v>6965</v>
      </c>
      <c r="G60" s="114">
        <v>6812</v>
      </c>
      <c r="H60" s="114">
        <v>6691</v>
      </c>
      <c r="I60" s="140">
        <v>6723</v>
      </c>
      <c r="J60" s="115">
        <v>194</v>
      </c>
      <c r="K60" s="116">
        <v>2.8856165402350142</v>
      </c>
    </row>
    <row r="61" spans="1:11" ht="14.1" customHeight="1" x14ac:dyDescent="0.2">
      <c r="A61" s="306" t="s">
        <v>290</v>
      </c>
      <c r="B61" s="307" t="s">
        <v>291</v>
      </c>
      <c r="C61" s="308"/>
      <c r="D61" s="113">
        <v>2.0506684700619049</v>
      </c>
      <c r="E61" s="115">
        <v>1971</v>
      </c>
      <c r="F61" s="114">
        <v>1965</v>
      </c>
      <c r="G61" s="114">
        <v>1963</v>
      </c>
      <c r="H61" s="114">
        <v>1875</v>
      </c>
      <c r="I61" s="140">
        <v>1906</v>
      </c>
      <c r="J61" s="115">
        <v>65</v>
      </c>
      <c r="K61" s="116">
        <v>3.4102833158447008</v>
      </c>
    </row>
    <row r="62" spans="1:11" ht="14.1" customHeight="1" x14ac:dyDescent="0.2">
      <c r="A62" s="306" t="s">
        <v>292</v>
      </c>
      <c r="B62" s="307" t="s">
        <v>293</v>
      </c>
      <c r="C62" s="308"/>
      <c r="D62" s="113">
        <v>3.1254226707589865</v>
      </c>
      <c r="E62" s="115">
        <v>3004</v>
      </c>
      <c r="F62" s="114">
        <v>3036</v>
      </c>
      <c r="G62" s="114">
        <v>2920</v>
      </c>
      <c r="H62" s="114">
        <v>2915</v>
      </c>
      <c r="I62" s="140">
        <v>2908</v>
      </c>
      <c r="J62" s="115">
        <v>96</v>
      </c>
      <c r="K62" s="116">
        <v>3.3012379642365888</v>
      </c>
    </row>
    <row r="63" spans="1:11" ht="14.1" customHeight="1" x14ac:dyDescent="0.2">
      <c r="A63" s="306"/>
      <c r="B63" s="307" t="s">
        <v>294</v>
      </c>
      <c r="C63" s="308"/>
      <c r="D63" s="113">
        <v>2.7071736981740622</v>
      </c>
      <c r="E63" s="115">
        <v>2602</v>
      </c>
      <c r="F63" s="114">
        <v>2637</v>
      </c>
      <c r="G63" s="114">
        <v>2528</v>
      </c>
      <c r="H63" s="114">
        <v>2551</v>
      </c>
      <c r="I63" s="140">
        <v>2542</v>
      </c>
      <c r="J63" s="115">
        <v>60</v>
      </c>
      <c r="K63" s="116">
        <v>2.3603461841070024</v>
      </c>
    </row>
    <row r="64" spans="1:11" ht="14.1" customHeight="1" x14ac:dyDescent="0.2">
      <c r="A64" s="306" t="s">
        <v>295</v>
      </c>
      <c r="B64" s="307" t="s">
        <v>296</v>
      </c>
      <c r="C64" s="308"/>
      <c r="D64" s="113">
        <v>0.61592883524944075</v>
      </c>
      <c r="E64" s="115">
        <v>592</v>
      </c>
      <c r="F64" s="114">
        <v>588</v>
      </c>
      <c r="G64" s="114">
        <v>571</v>
      </c>
      <c r="H64" s="114">
        <v>562</v>
      </c>
      <c r="I64" s="140">
        <v>567</v>
      </c>
      <c r="J64" s="115">
        <v>25</v>
      </c>
      <c r="K64" s="116">
        <v>4.4091710758377429</v>
      </c>
    </row>
    <row r="65" spans="1:11" ht="14.1" customHeight="1" x14ac:dyDescent="0.2">
      <c r="A65" s="306" t="s">
        <v>297</v>
      </c>
      <c r="B65" s="307" t="s">
        <v>298</v>
      </c>
      <c r="C65" s="308"/>
      <c r="D65" s="113">
        <v>0.73453675284815068</v>
      </c>
      <c r="E65" s="115">
        <v>706</v>
      </c>
      <c r="F65" s="114">
        <v>713</v>
      </c>
      <c r="G65" s="114">
        <v>695</v>
      </c>
      <c r="H65" s="114">
        <v>696</v>
      </c>
      <c r="I65" s="140">
        <v>684</v>
      </c>
      <c r="J65" s="115">
        <v>22</v>
      </c>
      <c r="K65" s="116">
        <v>3.2163742690058479</v>
      </c>
    </row>
    <row r="66" spans="1:11" ht="14.1" customHeight="1" x14ac:dyDescent="0.2">
      <c r="A66" s="306">
        <v>82</v>
      </c>
      <c r="B66" s="307" t="s">
        <v>299</v>
      </c>
      <c r="C66" s="308"/>
      <c r="D66" s="113">
        <v>3.131665192737866</v>
      </c>
      <c r="E66" s="115">
        <v>3010</v>
      </c>
      <c r="F66" s="114">
        <v>3011</v>
      </c>
      <c r="G66" s="114">
        <v>2910</v>
      </c>
      <c r="H66" s="114">
        <v>2911</v>
      </c>
      <c r="I66" s="140">
        <v>2921</v>
      </c>
      <c r="J66" s="115">
        <v>89</v>
      </c>
      <c r="K66" s="116">
        <v>3.0469017459774048</v>
      </c>
    </row>
    <row r="67" spans="1:11" ht="14.1" customHeight="1" x14ac:dyDescent="0.2">
      <c r="A67" s="306" t="s">
        <v>300</v>
      </c>
      <c r="B67" s="307" t="s">
        <v>301</v>
      </c>
      <c r="C67" s="308"/>
      <c r="D67" s="113">
        <v>2.0673151953389168</v>
      </c>
      <c r="E67" s="115">
        <v>1987</v>
      </c>
      <c r="F67" s="114">
        <v>1992</v>
      </c>
      <c r="G67" s="114">
        <v>1872</v>
      </c>
      <c r="H67" s="114">
        <v>1917</v>
      </c>
      <c r="I67" s="140">
        <v>1916</v>
      </c>
      <c r="J67" s="115">
        <v>71</v>
      </c>
      <c r="K67" s="116">
        <v>3.7056367432150314</v>
      </c>
    </row>
    <row r="68" spans="1:11" ht="14.1" customHeight="1" x14ac:dyDescent="0.2">
      <c r="A68" s="306" t="s">
        <v>302</v>
      </c>
      <c r="B68" s="307" t="s">
        <v>303</v>
      </c>
      <c r="C68" s="308"/>
      <c r="D68" s="113">
        <v>0.50772512094886335</v>
      </c>
      <c r="E68" s="115">
        <v>488</v>
      </c>
      <c r="F68" s="114">
        <v>499</v>
      </c>
      <c r="G68" s="114">
        <v>511</v>
      </c>
      <c r="H68" s="114">
        <v>489</v>
      </c>
      <c r="I68" s="140">
        <v>495</v>
      </c>
      <c r="J68" s="115">
        <v>-7</v>
      </c>
      <c r="K68" s="116">
        <v>-1.4141414141414141</v>
      </c>
    </row>
    <row r="69" spans="1:11" ht="14.1" customHeight="1" x14ac:dyDescent="0.2">
      <c r="A69" s="306">
        <v>83</v>
      </c>
      <c r="B69" s="307" t="s">
        <v>304</v>
      </c>
      <c r="C69" s="308"/>
      <c r="D69" s="113">
        <v>5.4403579045934558</v>
      </c>
      <c r="E69" s="115">
        <v>5229</v>
      </c>
      <c r="F69" s="114">
        <v>5243</v>
      </c>
      <c r="G69" s="114">
        <v>5164</v>
      </c>
      <c r="H69" s="114">
        <v>5020</v>
      </c>
      <c r="I69" s="140">
        <v>5015</v>
      </c>
      <c r="J69" s="115">
        <v>214</v>
      </c>
      <c r="K69" s="116">
        <v>4.2671984047856428</v>
      </c>
    </row>
    <row r="70" spans="1:11" ht="14.1" customHeight="1" x14ac:dyDescent="0.2">
      <c r="A70" s="306" t="s">
        <v>305</v>
      </c>
      <c r="B70" s="307" t="s">
        <v>306</v>
      </c>
      <c r="C70" s="308"/>
      <c r="D70" s="113">
        <v>4.3291889923529103</v>
      </c>
      <c r="E70" s="115">
        <v>4161</v>
      </c>
      <c r="F70" s="114">
        <v>4169</v>
      </c>
      <c r="G70" s="114">
        <v>4106</v>
      </c>
      <c r="H70" s="114">
        <v>3974</v>
      </c>
      <c r="I70" s="140">
        <v>3971</v>
      </c>
      <c r="J70" s="115">
        <v>190</v>
      </c>
      <c r="K70" s="116">
        <v>4.7846889952153111</v>
      </c>
    </row>
    <row r="71" spans="1:11" ht="14.1" customHeight="1" x14ac:dyDescent="0.2">
      <c r="A71" s="306"/>
      <c r="B71" s="307" t="s">
        <v>307</v>
      </c>
      <c r="C71" s="308"/>
      <c r="D71" s="113">
        <v>3.0099360141497167</v>
      </c>
      <c r="E71" s="115">
        <v>2893</v>
      </c>
      <c r="F71" s="114">
        <v>2897</v>
      </c>
      <c r="G71" s="114">
        <v>2872</v>
      </c>
      <c r="H71" s="114">
        <v>2795</v>
      </c>
      <c r="I71" s="140">
        <v>2799</v>
      </c>
      <c r="J71" s="115">
        <v>94</v>
      </c>
      <c r="K71" s="116">
        <v>3.3583422650946768</v>
      </c>
    </row>
    <row r="72" spans="1:11" ht="14.1" customHeight="1" x14ac:dyDescent="0.2">
      <c r="A72" s="306">
        <v>84</v>
      </c>
      <c r="B72" s="307" t="s">
        <v>308</v>
      </c>
      <c r="C72" s="308"/>
      <c r="D72" s="113">
        <v>1.1080476512511055</v>
      </c>
      <c r="E72" s="115">
        <v>1065</v>
      </c>
      <c r="F72" s="114">
        <v>1076</v>
      </c>
      <c r="G72" s="114">
        <v>1046</v>
      </c>
      <c r="H72" s="114">
        <v>1071</v>
      </c>
      <c r="I72" s="140">
        <v>1073</v>
      </c>
      <c r="J72" s="115">
        <v>-8</v>
      </c>
      <c r="K72" s="116">
        <v>-0.74557315936626278</v>
      </c>
    </row>
    <row r="73" spans="1:11" ht="14.1" customHeight="1" x14ac:dyDescent="0.2">
      <c r="A73" s="306" t="s">
        <v>309</v>
      </c>
      <c r="B73" s="307" t="s">
        <v>310</v>
      </c>
      <c r="C73" s="308"/>
      <c r="D73" s="113">
        <v>0.50980596160848979</v>
      </c>
      <c r="E73" s="115">
        <v>490</v>
      </c>
      <c r="F73" s="114">
        <v>495</v>
      </c>
      <c r="G73" s="114">
        <v>459</v>
      </c>
      <c r="H73" s="114">
        <v>488</v>
      </c>
      <c r="I73" s="140">
        <v>490</v>
      </c>
      <c r="J73" s="115">
        <v>0</v>
      </c>
      <c r="K73" s="116">
        <v>0</v>
      </c>
    </row>
    <row r="74" spans="1:11" ht="14.1" customHeight="1" x14ac:dyDescent="0.2">
      <c r="A74" s="306" t="s">
        <v>311</v>
      </c>
      <c r="B74" s="307" t="s">
        <v>312</v>
      </c>
      <c r="C74" s="308"/>
      <c r="D74" s="113">
        <v>0.20080112365395619</v>
      </c>
      <c r="E74" s="115">
        <v>193</v>
      </c>
      <c r="F74" s="114">
        <v>189</v>
      </c>
      <c r="G74" s="114">
        <v>193</v>
      </c>
      <c r="H74" s="114">
        <v>200</v>
      </c>
      <c r="I74" s="140">
        <v>207</v>
      </c>
      <c r="J74" s="115">
        <v>-14</v>
      </c>
      <c r="K74" s="116">
        <v>-6.7632850241545892</v>
      </c>
    </row>
    <row r="75" spans="1:11" ht="14.1" customHeight="1" x14ac:dyDescent="0.2">
      <c r="A75" s="306" t="s">
        <v>313</v>
      </c>
      <c r="B75" s="307" t="s">
        <v>314</v>
      </c>
      <c r="C75" s="308"/>
      <c r="D75" s="113">
        <v>2.7050928575144358E-2</v>
      </c>
      <c r="E75" s="115">
        <v>26</v>
      </c>
      <c r="F75" s="114">
        <v>25</v>
      </c>
      <c r="G75" s="114">
        <v>25</v>
      </c>
      <c r="H75" s="114">
        <v>24</v>
      </c>
      <c r="I75" s="140">
        <v>23</v>
      </c>
      <c r="J75" s="115">
        <v>3</v>
      </c>
      <c r="K75" s="116">
        <v>13.043478260869565</v>
      </c>
    </row>
    <row r="76" spans="1:11" ht="14.1" customHeight="1" x14ac:dyDescent="0.2">
      <c r="A76" s="306">
        <v>91</v>
      </c>
      <c r="B76" s="307" t="s">
        <v>315</v>
      </c>
      <c r="C76" s="308"/>
      <c r="D76" s="113">
        <v>0.22889247255891379</v>
      </c>
      <c r="E76" s="115">
        <v>220</v>
      </c>
      <c r="F76" s="114">
        <v>220</v>
      </c>
      <c r="G76" s="114">
        <v>215</v>
      </c>
      <c r="H76" s="114">
        <v>221</v>
      </c>
      <c r="I76" s="140">
        <v>216</v>
      </c>
      <c r="J76" s="115">
        <v>4</v>
      </c>
      <c r="K76" s="116">
        <v>1.8518518518518519</v>
      </c>
    </row>
    <row r="77" spans="1:11" ht="14.1" customHeight="1" x14ac:dyDescent="0.2">
      <c r="A77" s="306">
        <v>92</v>
      </c>
      <c r="B77" s="307" t="s">
        <v>316</v>
      </c>
      <c r="C77" s="308"/>
      <c r="D77" s="113">
        <v>0.76783020340217445</v>
      </c>
      <c r="E77" s="115">
        <v>738</v>
      </c>
      <c r="F77" s="114">
        <v>741</v>
      </c>
      <c r="G77" s="114">
        <v>743</v>
      </c>
      <c r="H77" s="114">
        <v>737</v>
      </c>
      <c r="I77" s="140">
        <v>735</v>
      </c>
      <c r="J77" s="115">
        <v>3</v>
      </c>
      <c r="K77" s="116">
        <v>0.40816326530612246</v>
      </c>
    </row>
    <row r="78" spans="1:11" ht="14.1" customHeight="1" x14ac:dyDescent="0.2">
      <c r="A78" s="306">
        <v>93</v>
      </c>
      <c r="B78" s="307" t="s">
        <v>317</v>
      </c>
      <c r="C78" s="308"/>
      <c r="D78" s="113">
        <v>0.21848826926078135</v>
      </c>
      <c r="E78" s="115">
        <v>210</v>
      </c>
      <c r="F78" s="114">
        <v>213</v>
      </c>
      <c r="G78" s="114">
        <v>209</v>
      </c>
      <c r="H78" s="114">
        <v>202</v>
      </c>
      <c r="I78" s="140">
        <v>207</v>
      </c>
      <c r="J78" s="115">
        <v>3</v>
      </c>
      <c r="K78" s="116">
        <v>1.4492753623188406</v>
      </c>
    </row>
    <row r="79" spans="1:11" ht="14.1" customHeight="1" x14ac:dyDescent="0.2">
      <c r="A79" s="306">
        <v>94</v>
      </c>
      <c r="B79" s="307" t="s">
        <v>318</v>
      </c>
      <c r="C79" s="308"/>
      <c r="D79" s="113">
        <v>0.2476200384955522</v>
      </c>
      <c r="E79" s="115">
        <v>238</v>
      </c>
      <c r="F79" s="114">
        <v>252</v>
      </c>
      <c r="G79" s="114">
        <v>249</v>
      </c>
      <c r="H79" s="114">
        <v>246</v>
      </c>
      <c r="I79" s="140">
        <v>252</v>
      </c>
      <c r="J79" s="115">
        <v>-14</v>
      </c>
      <c r="K79" s="116">
        <v>-5.5555555555555554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20748</v>
      </c>
      <c r="E12" s="114">
        <v>21325</v>
      </c>
      <c r="F12" s="114">
        <v>21375</v>
      </c>
      <c r="G12" s="114">
        <v>21597</v>
      </c>
      <c r="H12" s="140">
        <v>21398</v>
      </c>
      <c r="I12" s="115">
        <v>-650</v>
      </c>
      <c r="J12" s="116">
        <v>-3.0376670716889427</v>
      </c>
      <c r="K12"/>
      <c r="L12"/>
      <c r="M12"/>
      <c r="N12"/>
      <c r="O12"/>
      <c r="P12"/>
    </row>
    <row r="13" spans="1:16" s="110" customFormat="1" ht="14.45" customHeight="1" x14ac:dyDescent="0.2">
      <c r="A13" s="120" t="s">
        <v>105</v>
      </c>
      <c r="B13" s="119" t="s">
        <v>106</v>
      </c>
      <c r="C13" s="113">
        <v>40.48582995951417</v>
      </c>
      <c r="D13" s="115">
        <v>8400</v>
      </c>
      <c r="E13" s="114">
        <v>8606</v>
      </c>
      <c r="F13" s="114">
        <v>8657</v>
      </c>
      <c r="G13" s="114">
        <v>8631</v>
      </c>
      <c r="H13" s="140">
        <v>8608</v>
      </c>
      <c r="I13" s="115">
        <v>-208</v>
      </c>
      <c r="J13" s="116">
        <v>-2.4163568773234201</v>
      </c>
      <c r="K13"/>
      <c r="L13"/>
      <c r="M13"/>
      <c r="N13"/>
      <c r="O13"/>
      <c r="P13"/>
    </row>
    <row r="14" spans="1:16" s="110" customFormat="1" ht="14.45" customHeight="1" x14ac:dyDescent="0.2">
      <c r="A14" s="120"/>
      <c r="B14" s="119" t="s">
        <v>107</v>
      </c>
      <c r="C14" s="113">
        <v>59.51417004048583</v>
      </c>
      <c r="D14" s="115">
        <v>12348</v>
      </c>
      <c r="E14" s="114">
        <v>12719</v>
      </c>
      <c r="F14" s="114">
        <v>12718</v>
      </c>
      <c r="G14" s="114">
        <v>12966</v>
      </c>
      <c r="H14" s="140">
        <v>12790</v>
      </c>
      <c r="I14" s="115">
        <v>-442</v>
      </c>
      <c r="J14" s="116">
        <v>-3.4558248631743549</v>
      </c>
      <c r="K14"/>
      <c r="L14"/>
      <c r="M14"/>
      <c r="N14"/>
      <c r="O14"/>
      <c r="P14"/>
    </row>
    <row r="15" spans="1:16" s="110" customFormat="1" ht="14.45" customHeight="1" x14ac:dyDescent="0.2">
      <c r="A15" s="118" t="s">
        <v>105</v>
      </c>
      <c r="B15" s="121" t="s">
        <v>108</v>
      </c>
      <c r="C15" s="113">
        <v>18.363215731636785</v>
      </c>
      <c r="D15" s="115">
        <v>3810</v>
      </c>
      <c r="E15" s="114">
        <v>3909</v>
      </c>
      <c r="F15" s="114">
        <v>3963</v>
      </c>
      <c r="G15" s="114">
        <v>4121</v>
      </c>
      <c r="H15" s="140">
        <v>4036</v>
      </c>
      <c r="I15" s="115">
        <v>-226</v>
      </c>
      <c r="J15" s="116">
        <v>-5.599603567888999</v>
      </c>
      <c r="K15"/>
      <c r="L15"/>
      <c r="M15"/>
      <c r="N15"/>
      <c r="O15"/>
      <c r="P15"/>
    </row>
    <row r="16" spans="1:16" s="110" customFormat="1" ht="14.45" customHeight="1" x14ac:dyDescent="0.2">
      <c r="A16" s="118"/>
      <c r="B16" s="121" t="s">
        <v>109</v>
      </c>
      <c r="C16" s="113">
        <v>48.616734143049932</v>
      </c>
      <c r="D16" s="115">
        <v>10087</v>
      </c>
      <c r="E16" s="114">
        <v>10463</v>
      </c>
      <c r="F16" s="114">
        <v>10488</v>
      </c>
      <c r="G16" s="114">
        <v>10604</v>
      </c>
      <c r="H16" s="140">
        <v>10613</v>
      </c>
      <c r="I16" s="115">
        <v>-526</v>
      </c>
      <c r="J16" s="116">
        <v>-4.9561858098558371</v>
      </c>
      <c r="K16"/>
      <c r="L16"/>
      <c r="M16"/>
      <c r="N16"/>
      <c r="O16"/>
      <c r="P16"/>
    </row>
    <row r="17" spans="1:16" s="110" customFormat="1" ht="14.45" customHeight="1" x14ac:dyDescent="0.2">
      <c r="A17" s="118"/>
      <c r="B17" s="121" t="s">
        <v>110</v>
      </c>
      <c r="C17" s="113">
        <v>17.881241565452093</v>
      </c>
      <c r="D17" s="115">
        <v>3710</v>
      </c>
      <c r="E17" s="114">
        <v>3750</v>
      </c>
      <c r="F17" s="114">
        <v>3752</v>
      </c>
      <c r="G17" s="114">
        <v>3740</v>
      </c>
      <c r="H17" s="140">
        <v>3693</v>
      </c>
      <c r="I17" s="115">
        <v>17</v>
      </c>
      <c r="J17" s="116">
        <v>0.46033035472515571</v>
      </c>
      <c r="K17"/>
      <c r="L17"/>
      <c r="M17"/>
      <c r="N17"/>
      <c r="O17"/>
      <c r="P17"/>
    </row>
    <row r="18" spans="1:16" s="110" customFormat="1" ht="14.45" customHeight="1" x14ac:dyDescent="0.2">
      <c r="A18" s="120"/>
      <c r="B18" s="121" t="s">
        <v>111</v>
      </c>
      <c r="C18" s="113">
        <v>15.138808559861191</v>
      </c>
      <c r="D18" s="115">
        <v>3141</v>
      </c>
      <c r="E18" s="114">
        <v>3203</v>
      </c>
      <c r="F18" s="114">
        <v>3172</v>
      </c>
      <c r="G18" s="114">
        <v>3132</v>
      </c>
      <c r="H18" s="140">
        <v>3056</v>
      </c>
      <c r="I18" s="115">
        <v>85</v>
      </c>
      <c r="J18" s="116">
        <v>2.7814136125654452</v>
      </c>
      <c r="K18"/>
      <c r="L18"/>
      <c r="M18"/>
      <c r="N18"/>
      <c r="O18"/>
      <c r="P18"/>
    </row>
    <row r="19" spans="1:16" s="110" customFormat="1" ht="14.45" customHeight="1" x14ac:dyDescent="0.2">
      <c r="A19" s="120"/>
      <c r="B19" s="121" t="s">
        <v>112</v>
      </c>
      <c r="C19" s="113">
        <v>1.5808752650857913</v>
      </c>
      <c r="D19" s="115">
        <v>328</v>
      </c>
      <c r="E19" s="114">
        <v>340</v>
      </c>
      <c r="F19" s="114">
        <v>348</v>
      </c>
      <c r="G19" s="114">
        <v>287</v>
      </c>
      <c r="H19" s="140">
        <v>288</v>
      </c>
      <c r="I19" s="115">
        <v>40</v>
      </c>
      <c r="J19" s="116">
        <v>13.888888888888889</v>
      </c>
      <c r="K19"/>
      <c r="L19"/>
      <c r="M19"/>
      <c r="N19"/>
      <c r="O19"/>
      <c r="P19"/>
    </row>
    <row r="20" spans="1:16" s="110" customFormat="1" ht="14.45" customHeight="1" x14ac:dyDescent="0.2">
      <c r="A20" s="120" t="s">
        <v>113</v>
      </c>
      <c r="B20" s="119" t="s">
        <v>116</v>
      </c>
      <c r="C20" s="113">
        <v>90.418353576248307</v>
      </c>
      <c r="D20" s="115">
        <v>18760</v>
      </c>
      <c r="E20" s="114">
        <v>19312</v>
      </c>
      <c r="F20" s="114">
        <v>19416</v>
      </c>
      <c r="G20" s="114">
        <v>19578</v>
      </c>
      <c r="H20" s="140">
        <v>19429</v>
      </c>
      <c r="I20" s="115">
        <v>-669</v>
      </c>
      <c r="J20" s="116">
        <v>-3.443306397652993</v>
      </c>
      <c r="K20"/>
      <c r="L20"/>
      <c r="M20"/>
      <c r="N20"/>
      <c r="O20"/>
      <c r="P20"/>
    </row>
    <row r="21" spans="1:16" s="110" customFormat="1" ht="14.45" customHeight="1" x14ac:dyDescent="0.2">
      <c r="A21" s="123"/>
      <c r="B21" s="124" t="s">
        <v>117</v>
      </c>
      <c r="C21" s="125">
        <v>9.3069211490264117</v>
      </c>
      <c r="D21" s="143">
        <v>1931</v>
      </c>
      <c r="E21" s="144">
        <v>1959</v>
      </c>
      <c r="F21" s="144">
        <v>1902</v>
      </c>
      <c r="G21" s="144">
        <v>1950</v>
      </c>
      <c r="H21" s="145">
        <v>1916</v>
      </c>
      <c r="I21" s="143">
        <v>15</v>
      </c>
      <c r="J21" s="146">
        <v>0.78288100208768263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22132</v>
      </c>
      <c r="E56" s="114">
        <v>22782</v>
      </c>
      <c r="F56" s="114">
        <v>23020</v>
      </c>
      <c r="G56" s="114">
        <v>23190</v>
      </c>
      <c r="H56" s="140">
        <v>22942</v>
      </c>
      <c r="I56" s="115">
        <v>-810</v>
      </c>
      <c r="J56" s="116">
        <v>-3.5306424897567781</v>
      </c>
      <c r="K56"/>
      <c r="L56"/>
      <c r="M56"/>
      <c r="N56"/>
      <c r="O56"/>
      <c r="P56"/>
    </row>
    <row r="57" spans="1:16" s="110" customFormat="1" ht="14.45" customHeight="1" x14ac:dyDescent="0.2">
      <c r="A57" s="120" t="s">
        <v>105</v>
      </c>
      <c r="B57" s="119" t="s">
        <v>106</v>
      </c>
      <c r="C57" s="113">
        <v>40.683173685161755</v>
      </c>
      <c r="D57" s="115">
        <v>9004</v>
      </c>
      <c r="E57" s="114">
        <v>9207</v>
      </c>
      <c r="F57" s="114">
        <v>9311</v>
      </c>
      <c r="G57" s="114">
        <v>9293</v>
      </c>
      <c r="H57" s="140">
        <v>9244</v>
      </c>
      <c r="I57" s="115">
        <v>-240</v>
      </c>
      <c r="J57" s="116">
        <v>-2.5962786672436176</v>
      </c>
    </row>
    <row r="58" spans="1:16" s="110" customFormat="1" ht="14.45" customHeight="1" x14ac:dyDescent="0.2">
      <c r="A58" s="120"/>
      <c r="B58" s="119" t="s">
        <v>107</v>
      </c>
      <c r="C58" s="113">
        <v>59.316826314838245</v>
      </c>
      <c r="D58" s="115">
        <v>13128</v>
      </c>
      <c r="E58" s="114">
        <v>13575</v>
      </c>
      <c r="F58" s="114">
        <v>13709</v>
      </c>
      <c r="G58" s="114">
        <v>13897</v>
      </c>
      <c r="H58" s="140">
        <v>13698</v>
      </c>
      <c r="I58" s="115">
        <v>-570</v>
      </c>
      <c r="J58" s="116">
        <v>-4.1611914148050806</v>
      </c>
    </row>
    <row r="59" spans="1:16" s="110" customFormat="1" ht="14.45" customHeight="1" x14ac:dyDescent="0.2">
      <c r="A59" s="118" t="s">
        <v>105</v>
      </c>
      <c r="B59" s="121" t="s">
        <v>108</v>
      </c>
      <c r="C59" s="113">
        <v>18.050786191939274</v>
      </c>
      <c r="D59" s="115">
        <v>3995</v>
      </c>
      <c r="E59" s="114">
        <v>4123</v>
      </c>
      <c r="F59" s="114">
        <v>4179</v>
      </c>
      <c r="G59" s="114">
        <v>4396</v>
      </c>
      <c r="H59" s="140">
        <v>4256</v>
      </c>
      <c r="I59" s="115">
        <v>-261</v>
      </c>
      <c r="J59" s="116">
        <v>-6.132518796992481</v>
      </c>
    </row>
    <row r="60" spans="1:16" s="110" customFormat="1" ht="14.45" customHeight="1" x14ac:dyDescent="0.2">
      <c r="A60" s="118"/>
      <c r="B60" s="121" t="s">
        <v>109</v>
      </c>
      <c r="C60" s="113">
        <v>48.558648111332005</v>
      </c>
      <c r="D60" s="115">
        <v>10747</v>
      </c>
      <c r="E60" s="114">
        <v>11177</v>
      </c>
      <c r="F60" s="114">
        <v>11339</v>
      </c>
      <c r="G60" s="114">
        <v>11336</v>
      </c>
      <c r="H60" s="140">
        <v>11286</v>
      </c>
      <c r="I60" s="115">
        <v>-539</v>
      </c>
      <c r="J60" s="116">
        <v>-4.7758284600389862</v>
      </c>
    </row>
    <row r="61" spans="1:16" s="110" customFormat="1" ht="14.45" customHeight="1" x14ac:dyDescent="0.2">
      <c r="A61" s="118"/>
      <c r="B61" s="121" t="s">
        <v>110</v>
      </c>
      <c r="C61" s="113">
        <v>18.118561359118019</v>
      </c>
      <c r="D61" s="115">
        <v>4010</v>
      </c>
      <c r="E61" s="114">
        <v>4043</v>
      </c>
      <c r="F61" s="114">
        <v>4080</v>
      </c>
      <c r="G61" s="114">
        <v>4090</v>
      </c>
      <c r="H61" s="140">
        <v>4106</v>
      </c>
      <c r="I61" s="115">
        <v>-96</v>
      </c>
      <c r="J61" s="116">
        <v>-2.3380418899171942</v>
      </c>
    </row>
    <row r="62" spans="1:16" s="110" customFormat="1" ht="14.45" customHeight="1" x14ac:dyDescent="0.2">
      <c r="A62" s="120"/>
      <c r="B62" s="121" t="s">
        <v>111</v>
      </c>
      <c r="C62" s="113">
        <v>15.272004337610699</v>
      </c>
      <c r="D62" s="115">
        <v>3380</v>
      </c>
      <c r="E62" s="114">
        <v>3439</v>
      </c>
      <c r="F62" s="114">
        <v>3422</v>
      </c>
      <c r="G62" s="114">
        <v>3368</v>
      </c>
      <c r="H62" s="140">
        <v>3294</v>
      </c>
      <c r="I62" s="115">
        <v>86</v>
      </c>
      <c r="J62" s="116">
        <v>2.6108075288403159</v>
      </c>
    </row>
    <row r="63" spans="1:16" s="110" customFormat="1" ht="14.45" customHeight="1" x14ac:dyDescent="0.2">
      <c r="A63" s="120"/>
      <c r="B63" s="121" t="s">
        <v>112</v>
      </c>
      <c r="C63" s="113">
        <v>1.5588288451111514</v>
      </c>
      <c r="D63" s="115">
        <v>345</v>
      </c>
      <c r="E63" s="114">
        <v>364</v>
      </c>
      <c r="F63" s="114">
        <v>380</v>
      </c>
      <c r="G63" s="114">
        <v>331</v>
      </c>
      <c r="H63" s="140">
        <v>314</v>
      </c>
      <c r="I63" s="115">
        <v>31</v>
      </c>
      <c r="J63" s="116">
        <v>9.872611464968152</v>
      </c>
    </row>
    <row r="64" spans="1:16" s="110" customFormat="1" ht="14.45" customHeight="1" x14ac:dyDescent="0.2">
      <c r="A64" s="120" t="s">
        <v>113</v>
      </c>
      <c r="B64" s="119" t="s">
        <v>116</v>
      </c>
      <c r="C64" s="113">
        <v>90.597325140068676</v>
      </c>
      <c r="D64" s="115">
        <v>20051</v>
      </c>
      <c r="E64" s="114">
        <v>20655</v>
      </c>
      <c r="F64" s="114">
        <v>20917</v>
      </c>
      <c r="G64" s="114">
        <v>21066</v>
      </c>
      <c r="H64" s="140">
        <v>20865</v>
      </c>
      <c r="I64" s="115">
        <v>-814</v>
      </c>
      <c r="J64" s="116">
        <v>-3.9012700694943687</v>
      </c>
    </row>
    <row r="65" spans="1:10" s="110" customFormat="1" ht="14.45" customHeight="1" x14ac:dyDescent="0.2">
      <c r="A65" s="123"/>
      <c r="B65" s="124" t="s">
        <v>117</v>
      </c>
      <c r="C65" s="125">
        <v>9.1632026025664199</v>
      </c>
      <c r="D65" s="143">
        <v>2028</v>
      </c>
      <c r="E65" s="144">
        <v>2076</v>
      </c>
      <c r="F65" s="144">
        <v>2050</v>
      </c>
      <c r="G65" s="144">
        <v>2060</v>
      </c>
      <c r="H65" s="145">
        <v>2024</v>
      </c>
      <c r="I65" s="143">
        <v>4</v>
      </c>
      <c r="J65" s="146">
        <v>0.19762845849802371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20748</v>
      </c>
      <c r="G11" s="114">
        <v>21325</v>
      </c>
      <c r="H11" s="114">
        <v>21375</v>
      </c>
      <c r="I11" s="114">
        <v>21597</v>
      </c>
      <c r="J11" s="140">
        <v>21398</v>
      </c>
      <c r="K11" s="114">
        <v>-650</v>
      </c>
      <c r="L11" s="116">
        <v>-3.0376670716889427</v>
      </c>
    </row>
    <row r="12" spans="1:17" s="110" customFormat="1" ht="24" customHeight="1" x14ac:dyDescent="0.2">
      <c r="A12" s="604" t="s">
        <v>185</v>
      </c>
      <c r="B12" s="605"/>
      <c r="C12" s="605"/>
      <c r="D12" s="606"/>
      <c r="E12" s="113">
        <v>40.48582995951417</v>
      </c>
      <c r="F12" s="115">
        <v>8400</v>
      </c>
      <c r="G12" s="114">
        <v>8606</v>
      </c>
      <c r="H12" s="114">
        <v>8657</v>
      </c>
      <c r="I12" s="114">
        <v>8631</v>
      </c>
      <c r="J12" s="140">
        <v>8608</v>
      </c>
      <c r="K12" s="114">
        <v>-208</v>
      </c>
      <c r="L12" s="116">
        <v>-2.4163568773234201</v>
      </c>
    </row>
    <row r="13" spans="1:17" s="110" customFormat="1" ht="15" customHeight="1" x14ac:dyDescent="0.2">
      <c r="A13" s="120"/>
      <c r="B13" s="612" t="s">
        <v>107</v>
      </c>
      <c r="C13" s="612"/>
      <c r="E13" s="113">
        <v>59.51417004048583</v>
      </c>
      <c r="F13" s="115">
        <v>12348</v>
      </c>
      <c r="G13" s="114">
        <v>12719</v>
      </c>
      <c r="H13" s="114">
        <v>12718</v>
      </c>
      <c r="I13" s="114">
        <v>12966</v>
      </c>
      <c r="J13" s="140">
        <v>12790</v>
      </c>
      <c r="K13" s="114">
        <v>-442</v>
      </c>
      <c r="L13" s="116">
        <v>-3.4558248631743549</v>
      </c>
    </row>
    <row r="14" spans="1:17" s="110" customFormat="1" ht="22.5" customHeight="1" x14ac:dyDescent="0.2">
      <c r="A14" s="604" t="s">
        <v>186</v>
      </c>
      <c r="B14" s="605"/>
      <c r="C14" s="605"/>
      <c r="D14" s="606"/>
      <c r="E14" s="113">
        <v>18.363215731636785</v>
      </c>
      <c r="F14" s="115">
        <v>3810</v>
      </c>
      <c r="G14" s="114">
        <v>3909</v>
      </c>
      <c r="H14" s="114">
        <v>3963</v>
      </c>
      <c r="I14" s="114">
        <v>4121</v>
      </c>
      <c r="J14" s="140">
        <v>4036</v>
      </c>
      <c r="K14" s="114">
        <v>-226</v>
      </c>
      <c r="L14" s="116">
        <v>-5.599603567888999</v>
      </c>
    </row>
    <row r="15" spans="1:17" s="110" customFormat="1" ht="15" customHeight="1" x14ac:dyDescent="0.2">
      <c r="A15" s="120"/>
      <c r="B15" s="119"/>
      <c r="C15" s="258" t="s">
        <v>106</v>
      </c>
      <c r="E15" s="113">
        <v>46.981627296587924</v>
      </c>
      <c r="F15" s="115">
        <v>1790</v>
      </c>
      <c r="G15" s="114">
        <v>1776</v>
      </c>
      <c r="H15" s="114">
        <v>1810</v>
      </c>
      <c r="I15" s="114">
        <v>1846</v>
      </c>
      <c r="J15" s="140">
        <v>1851</v>
      </c>
      <c r="K15" s="114">
        <v>-61</v>
      </c>
      <c r="L15" s="116">
        <v>-3.2955159373311722</v>
      </c>
    </row>
    <row r="16" spans="1:17" s="110" customFormat="1" ht="15" customHeight="1" x14ac:dyDescent="0.2">
      <c r="A16" s="120"/>
      <c r="B16" s="119"/>
      <c r="C16" s="258" t="s">
        <v>107</v>
      </c>
      <c r="E16" s="113">
        <v>53.018372703412076</v>
      </c>
      <c r="F16" s="115">
        <v>2020</v>
      </c>
      <c r="G16" s="114">
        <v>2133</v>
      </c>
      <c r="H16" s="114">
        <v>2153</v>
      </c>
      <c r="I16" s="114">
        <v>2275</v>
      </c>
      <c r="J16" s="140">
        <v>2185</v>
      </c>
      <c r="K16" s="114">
        <v>-165</v>
      </c>
      <c r="L16" s="116">
        <v>-7.5514874141876431</v>
      </c>
    </row>
    <row r="17" spans="1:12" s="110" customFormat="1" ht="15" customHeight="1" x14ac:dyDescent="0.2">
      <c r="A17" s="120"/>
      <c r="B17" s="121" t="s">
        <v>109</v>
      </c>
      <c r="C17" s="258"/>
      <c r="E17" s="113">
        <v>48.616734143049932</v>
      </c>
      <c r="F17" s="115">
        <v>10087</v>
      </c>
      <c r="G17" s="114">
        <v>10463</v>
      </c>
      <c r="H17" s="114">
        <v>10488</v>
      </c>
      <c r="I17" s="114">
        <v>10604</v>
      </c>
      <c r="J17" s="140">
        <v>10613</v>
      </c>
      <c r="K17" s="114">
        <v>-526</v>
      </c>
      <c r="L17" s="116">
        <v>-4.9561858098558371</v>
      </c>
    </row>
    <row r="18" spans="1:12" s="110" customFormat="1" ht="15" customHeight="1" x14ac:dyDescent="0.2">
      <c r="A18" s="120"/>
      <c r="B18" s="119"/>
      <c r="C18" s="258" t="s">
        <v>106</v>
      </c>
      <c r="E18" s="113">
        <v>36.780013879250518</v>
      </c>
      <c r="F18" s="115">
        <v>3710</v>
      </c>
      <c r="G18" s="114">
        <v>3861</v>
      </c>
      <c r="H18" s="114">
        <v>3879</v>
      </c>
      <c r="I18" s="114">
        <v>3836</v>
      </c>
      <c r="J18" s="140">
        <v>3852</v>
      </c>
      <c r="K18" s="114">
        <v>-142</v>
      </c>
      <c r="L18" s="116">
        <v>-3.6863966770508827</v>
      </c>
    </row>
    <row r="19" spans="1:12" s="110" customFormat="1" ht="15" customHeight="1" x14ac:dyDescent="0.2">
      <c r="A19" s="120"/>
      <c r="B19" s="119"/>
      <c r="C19" s="258" t="s">
        <v>107</v>
      </c>
      <c r="E19" s="113">
        <v>63.219986120749482</v>
      </c>
      <c r="F19" s="115">
        <v>6377</v>
      </c>
      <c r="G19" s="114">
        <v>6602</v>
      </c>
      <c r="H19" s="114">
        <v>6609</v>
      </c>
      <c r="I19" s="114">
        <v>6768</v>
      </c>
      <c r="J19" s="140">
        <v>6761</v>
      </c>
      <c r="K19" s="114">
        <v>-384</v>
      </c>
      <c r="L19" s="116">
        <v>-5.6796331903564559</v>
      </c>
    </row>
    <row r="20" spans="1:12" s="110" customFormat="1" ht="15" customHeight="1" x14ac:dyDescent="0.2">
      <c r="A20" s="120"/>
      <c r="B20" s="121" t="s">
        <v>110</v>
      </c>
      <c r="C20" s="258"/>
      <c r="E20" s="113">
        <v>17.881241565452093</v>
      </c>
      <c r="F20" s="115">
        <v>3710</v>
      </c>
      <c r="G20" s="114">
        <v>3750</v>
      </c>
      <c r="H20" s="114">
        <v>3752</v>
      </c>
      <c r="I20" s="114">
        <v>3740</v>
      </c>
      <c r="J20" s="140">
        <v>3693</v>
      </c>
      <c r="K20" s="114">
        <v>17</v>
      </c>
      <c r="L20" s="116">
        <v>0.46033035472515571</v>
      </c>
    </row>
    <row r="21" spans="1:12" s="110" customFormat="1" ht="15" customHeight="1" x14ac:dyDescent="0.2">
      <c r="A21" s="120"/>
      <c r="B21" s="119"/>
      <c r="C21" s="258" t="s">
        <v>106</v>
      </c>
      <c r="E21" s="113">
        <v>32.991913746630729</v>
      </c>
      <c r="F21" s="115">
        <v>1224</v>
      </c>
      <c r="G21" s="114">
        <v>1250</v>
      </c>
      <c r="H21" s="114">
        <v>1256</v>
      </c>
      <c r="I21" s="114">
        <v>1271</v>
      </c>
      <c r="J21" s="140">
        <v>1245</v>
      </c>
      <c r="K21" s="114">
        <v>-21</v>
      </c>
      <c r="L21" s="116">
        <v>-1.6867469879518073</v>
      </c>
    </row>
    <row r="22" spans="1:12" s="110" customFormat="1" ht="15" customHeight="1" x14ac:dyDescent="0.2">
      <c r="A22" s="120"/>
      <c r="B22" s="119"/>
      <c r="C22" s="258" t="s">
        <v>107</v>
      </c>
      <c r="E22" s="113">
        <v>67.008086253369271</v>
      </c>
      <c r="F22" s="115">
        <v>2486</v>
      </c>
      <c r="G22" s="114">
        <v>2500</v>
      </c>
      <c r="H22" s="114">
        <v>2496</v>
      </c>
      <c r="I22" s="114">
        <v>2469</v>
      </c>
      <c r="J22" s="140">
        <v>2448</v>
      </c>
      <c r="K22" s="114">
        <v>38</v>
      </c>
      <c r="L22" s="116">
        <v>1.5522875816993464</v>
      </c>
    </row>
    <row r="23" spans="1:12" s="110" customFormat="1" ht="15" customHeight="1" x14ac:dyDescent="0.2">
      <c r="A23" s="120"/>
      <c r="B23" s="121" t="s">
        <v>111</v>
      </c>
      <c r="C23" s="258"/>
      <c r="E23" s="113">
        <v>15.138808559861191</v>
      </c>
      <c r="F23" s="115">
        <v>3141</v>
      </c>
      <c r="G23" s="114">
        <v>3203</v>
      </c>
      <c r="H23" s="114">
        <v>3172</v>
      </c>
      <c r="I23" s="114">
        <v>3132</v>
      </c>
      <c r="J23" s="140">
        <v>3056</v>
      </c>
      <c r="K23" s="114">
        <v>85</v>
      </c>
      <c r="L23" s="116">
        <v>2.7814136125654452</v>
      </c>
    </row>
    <row r="24" spans="1:12" s="110" customFormat="1" ht="15" customHeight="1" x14ac:dyDescent="0.2">
      <c r="A24" s="120"/>
      <c r="B24" s="119"/>
      <c r="C24" s="258" t="s">
        <v>106</v>
      </c>
      <c r="E24" s="113">
        <v>53.358802929003502</v>
      </c>
      <c r="F24" s="115">
        <v>1676</v>
      </c>
      <c r="G24" s="114">
        <v>1719</v>
      </c>
      <c r="H24" s="114">
        <v>1712</v>
      </c>
      <c r="I24" s="114">
        <v>1678</v>
      </c>
      <c r="J24" s="140">
        <v>1660</v>
      </c>
      <c r="K24" s="114">
        <v>16</v>
      </c>
      <c r="L24" s="116">
        <v>0.96385542168674698</v>
      </c>
    </row>
    <row r="25" spans="1:12" s="110" customFormat="1" ht="15" customHeight="1" x14ac:dyDescent="0.2">
      <c r="A25" s="120"/>
      <c r="B25" s="119"/>
      <c r="C25" s="258" t="s">
        <v>107</v>
      </c>
      <c r="E25" s="113">
        <v>46.641197070996498</v>
      </c>
      <c r="F25" s="115">
        <v>1465</v>
      </c>
      <c r="G25" s="114">
        <v>1484</v>
      </c>
      <c r="H25" s="114">
        <v>1460</v>
      </c>
      <c r="I25" s="114">
        <v>1454</v>
      </c>
      <c r="J25" s="140">
        <v>1396</v>
      </c>
      <c r="K25" s="114">
        <v>69</v>
      </c>
      <c r="L25" s="116">
        <v>4.9426934097421205</v>
      </c>
    </row>
    <row r="26" spans="1:12" s="110" customFormat="1" ht="15" customHeight="1" x14ac:dyDescent="0.2">
      <c r="A26" s="120"/>
      <c r="C26" s="121" t="s">
        <v>187</v>
      </c>
      <c r="D26" s="110" t="s">
        <v>188</v>
      </c>
      <c r="E26" s="113">
        <v>1.5808752650857913</v>
      </c>
      <c r="F26" s="115">
        <v>328</v>
      </c>
      <c r="G26" s="114">
        <v>340</v>
      </c>
      <c r="H26" s="114">
        <v>348</v>
      </c>
      <c r="I26" s="114">
        <v>287</v>
      </c>
      <c r="J26" s="140">
        <v>288</v>
      </c>
      <c r="K26" s="114">
        <v>40</v>
      </c>
      <c r="L26" s="116">
        <v>13.888888888888889</v>
      </c>
    </row>
    <row r="27" spans="1:12" s="110" customFormat="1" ht="15" customHeight="1" x14ac:dyDescent="0.2">
      <c r="A27" s="120"/>
      <c r="B27" s="119"/>
      <c r="D27" s="259" t="s">
        <v>106</v>
      </c>
      <c r="E27" s="113">
        <v>50.914634146341463</v>
      </c>
      <c r="F27" s="115">
        <v>167</v>
      </c>
      <c r="G27" s="114">
        <v>159</v>
      </c>
      <c r="H27" s="114">
        <v>176</v>
      </c>
      <c r="I27" s="114">
        <v>140</v>
      </c>
      <c r="J27" s="140">
        <v>151</v>
      </c>
      <c r="K27" s="114">
        <v>16</v>
      </c>
      <c r="L27" s="116">
        <v>10.596026490066226</v>
      </c>
    </row>
    <row r="28" spans="1:12" s="110" customFormat="1" ht="15" customHeight="1" x14ac:dyDescent="0.2">
      <c r="A28" s="120"/>
      <c r="B28" s="119"/>
      <c r="D28" s="259" t="s">
        <v>107</v>
      </c>
      <c r="E28" s="113">
        <v>49.085365853658537</v>
      </c>
      <c r="F28" s="115">
        <v>161</v>
      </c>
      <c r="G28" s="114">
        <v>181</v>
      </c>
      <c r="H28" s="114">
        <v>172</v>
      </c>
      <c r="I28" s="114">
        <v>147</v>
      </c>
      <c r="J28" s="140">
        <v>137</v>
      </c>
      <c r="K28" s="114">
        <v>24</v>
      </c>
      <c r="L28" s="116">
        <v>17.518248175182482</v>
      </c>
    </row>
    <row r="29" spans="1:12" s="110" customFormat="1" ht="24" customHeight="1" x14ac:dyDescent="0.2">
      <c r="A29" s="604" t="s">
        <v>189</v>
      </c>
      <c r="B29" s="605"/>
      <c r="C29" s="605"/>
      <c r="D29" s="606"/>
      <c r="E29" s="113">
        <v>90.418353576248307</v>
      </c>
      <c r="F29" s="115">
        <v>18760</v>
      </c>
      <c r="G29" s="114">
        <v>19312</v>
      </c>
      <c r="H29" s="114">
        <v>19416</v>
      </c>
      <c r="I29" s="114">
        <v>19578</v>
      </c>
      <c r="J29" s="140">
        <v>19429</v>
      </c>
      <c r="K29" s="114">
        <v>-669</v>
      </c>
      <c r="L29" s="116">
        <v>-3.443306397652993</v>
      </c>
    </row>
    <row r="30" spans="1:12" s="110" customFormat="1" ht="15" customHeight="1" x14ac:dyDescent="0.2">
      <c r="A30" s="120"/>
      <c r="B30" s="119"/>
      <c r="C30" s="258" t="s">
        <v>106</v>
      </c>
      <c r="E30" s="113">
        <v>40.319829424307038</v>
      </c>
      <c r="F30" s="115">
        <v>7564</v>
      </c>
      <c r="G30" s="114">
        <v>7739</v>
      </c>
      <c r="H30" s="114">
        <v>7814</v>
      </c>
      <c r="I30" s="114">
        <v>7769</v>
      </c>
      <c r="J30" s="140">
        <v>7743</v>
      </c>
      <c r="K30" s="114">
        <v>-179</v>
      </c>
      <c r="L30" s="116">
        <v>-2.3117654655818156</v>
      </c>
    </row>
    <row r="31" spans="1:12" s="110" customFormat="1" ht="15" customHeight="1" x14ac:dyDescent="0.2">
      <c r="A31" s="120"/>
      <c r="B31" s="119"/>
      <c r="C31" s="258" t="s">
        <v>107</v>
      </c>
      <c r="E31" s="113">
        <v>59.680170575692962</v>
      </c>
      <c r="F31" s="115">
        <v>11196</v>
      </c>
      <c r="G31" s="114">
        <v>11573</v>
      </c>
      <c r="H31" s="114">
        <v>11602</v>
      </c>
      <c r="I31" s="114">
        <v>11809</v>
      </c>
      <c r="J31" s="140">
        <v>11686</v>
      </c>
      <c r="K31" s="114">
        <v>-490</v>
      </c>
      <c r="L31" s="116">
        <v>-4.1930515146328942</v>
      </c>
    </row>
    <row r="32" spans="1:12" s="110" customFormat="1" ht="15" customHeight="1" x14ac:dyDescent="0.2">
      <c r="A32" s="120"/>
      <c r="B32" s="119" t="s">
        <v>117</v>
      </c>
      <c r="C32" s="258"/>
      <c r="E32" s="113">
        <v>9.3069211490264117</v>
      </c>
      <c r="F32" s="114">
        <v>1931</v>
      </c>
      <c r="G32" s="114">
        <v>1959</v>
      </c>
      <c r="H32" s="114">
        <v>1902</v>
      </c>
      <c r="I32" s="114">
        <v>1950</v>
      </c>
      <c r="J32" s="140">
        <v>1916</v>
      </c>
      <c r="K32" s="114">
        <v>15</v>
      </c>
      <c r="L32" s="116">
        <v>0.78288100208768263</v>
      </c>
    </row>
    <row r="33" spans="1:12" s="110" customFormat="1" ht="15" customHeight="1" x14ac:dyDescent="0.2">
      <c r="A33" s="120"/>
      <c r="B33" s="119"/>
      <c r="C33" s="258" t="s">
        <v>106</v>
      </c>
      <c r="E33" s="113">
        <v>41.895390989124806</v>
      </c>
      <c r="F33" s="114">
        <v>809</v>
      </c>
      <c r="G33" s="114">
        <v>845</v>
      </c>
      <c r="H33" s="114">
        <v>821</v>
      </c>
      <c r="I33" s="114">
        <v>838</v>
      </c>
      <c r="J33" s="140">
        <v>844</v>
      </c>
      <c r="K33" s="114">
        <v>-35</v>
      </c>
      <c r="L33" s="116">
        <v>-4.1469194312796205</v>
      </c>
    </row>
    <row r="34" spans="1:12" s="110" customFormat="1" ht="15" customHeight="1" x14ac:dyDescent="0.2">
      <c r="A34" s="120"/>
      <c r="B34" s="119"/>
      <c r="C34" s="258" t="s">
        <v>107</v>
      </c>
      <c r="E34" s="113">
        <v>58.104609010875194</v>
      </c>
      <c r="F34" s="114">
        <v>1122</v>
      </c>
      <c r="G34" s="114">
        <v>1114</v>
      </c>
      <c r="H34" s="114">
        <v>1081</v>
      </c>
      <c r="I34" s="114">
        <v>1112</v>
      </c>
      <c r="J34" s="140">
        <v>1072</v>
      </c>
      <c r="K34" s="114">
        <v>50</v>
      </c>
      <c r="L34" s="116">
        <v>4.6641791044776122</v>
      </c>
    </row>
    <row r="35" spans="1:12" s="110" customFormat="1" ht="24" customHeight="1" x14ac:dyDescent="0.2">
      <c r="A35" s="604" t="s">
        <v>192</v>
      </c>
      <c r="B35" s="605"/>
      <c r="C35" s="605"/>
      <c r="D35" s="606"/>
      <c r="E35" s="113">
        <v>23.139579718527088</v>
      </c>
      <c r="F35" s="114">
        <v>4801</v>
      </c>
      <c r="G35" s="114">
        <v>4878</v>
      </c>
      <c r="H35" s="114">
        <v>4879</v>
      </c>
      <c r="I35" s="114">
        <v>5079</v>
      </c>
      <c r="J35" s="114">
        <v>4940</v>
      </c>
      <c r="K35" s="318">
        <v>-139</v>
      </c>
      <c r="L35" s="319">
        <v>-2.8137651821862346</v>
      </c>
    </row>
    <row r="36" spans="1:12" s="110" customFormat="1" ht="15" customHeight="1" x14ac:dyDescent="0.2">
      <c r="A36" s="120"/>
      <c r="B36" s="119"/>
      <c r="C36" s="258" t="s">
        <v>106</v>
      </c>
      <c r="E36" s="113">
        <v>42.199541762132888</v>
      </c>
      <c r="F36" s="114">
        <v>2026</v>
      </c>
      <c r="G36" s="114">
        <v>2010</v>
      </c>
      <c r="H36" s="114">
        <v>1990</v>
      </c>
      <c r="I36" s="114">
        <v>2061</v>
      </c>
      <c r="J36" s="114">
        <v>2036</v>
      </c>
      <c r="K36" s="318">
        <v>-10</v>
      </c>
      <c r="L36" s="116">
        <v>-0.49115913555992141</v>
      </c>
    </row>
    <row r="37" spans="1:12" s="110" customFormat="1" ht="15" customHeight="1" x14ac:dyDescent="0.2">
      <c r="A37" s="120"/>
      <c r="B37" s="119"/>
      <c r="C37" s="258" t="s">
        <v>107</v>
      </c>
      <c r="E37" s="113">
        <v>57.800458237867112</v>
      </c>
      <c r="F37" s="114">
        <v>2775</v>
      </c>
      <c r="G37" s="114">
        <v>2868</v>
      </c>
      <c r="H37" s="114">
        <v>2889</v>
      </c>
      <c r="I37" s="114">
        <v>3018</v>
      </c>
      <c r="J37" s="140">
        <v>2904</v>
      </c>
      <c r="K37" s="114">
        <v>-129</v>
      </c>
      <c r="L37" s="116">
        <v>-4.4421487603305785</v>
      </c>
    </row>
    <row r="38" spans="1:12" s="110" customFormat="1" ht="15" customHeight="1" x14ac:dyDescent="0.2">
      <c r="A38" s="120"/>
      <c r="B38" s="119" t="s">
        <v>328</v>
      </c>
      <c r="C38" s="258"/>
      <c r="E38" s="113">
        <v>53.393098129940235</v>
      </c>
      <c r="F38" s="114">
        <v>11078</v>
      </c>
      <c r="G38" s="114">
        <v>11355</v>
      </c>
      <c r="H38" s="114">
        <v>11365</v>
      </c>
      <c r="I38" s="114">
        <v>11388</v>
      </c>
      <c r="J38" s="140">
        <v>11310</v>
      </c>
      <c r="K38" s="114">
        <v>-232</v>
      </c>
      <c r="L38" s="116">
        <v>-2.0512820512820511</v>
      </c>
    </row>
    <row r="39" spans="1:12" s="110" customFormat="1" ht="15" customHeight="1" x14ac:dyDescent="0.2">
      <c r="A39" s="120"/>
      <c r="B39" s="119"/>
      <c r="C39" s="258" t="s">
        <v>106</v>
      </c>
      <c r="E39" s="113">
        <v>40.575916230366495</v>
      </c>
      <c r="F39" s="115">
        <v>4495</v>
      </c>
      <c r="G39" s="114">
        <v>4632</v>
      </c>
      <c r="H39" s="114">
        <v>4669</v>
      </c>
      <c r="I39" s="114">
        <v>4605</v>
      </c>
      <c r="J39" s="140">
        <v>4576</v>
      </c>
      <c r="K39" s="114">
        <v>-81</v>
      </c>
      <c r="L39" s="116">
        <v>-1.7701048951048952</v>
      </c>
    </row>
    <row r="40" spans="1:12" s="110" customFormat="1" ht="15" customHeight="1" x14ac:dyDescent="0.2">
      <c r="A40" s="120"/>
      <c r="B40" s="119"/>
      <c r="C40" s="258" t="s">
        <v>107</v>
      </c>
      <c r="E40" s="113">
        <v>59.424083769633505</v>
      </c>
      <c r="F40" s="115">
        <v>6583</v>
      </c>
      <c r="G40" s="114">
        <v>6723</v>
      </c>
      <c r="H40" s="114">
        <v>6696</v>
      </c>
      <c r="I40" s="114">
        <v>6783</v>
      </c>
      <c r="J40" s="140">
        <v>6734</v>
      </c>
      <c r="K40" s="114">
        <v>-151</v>
      </c>
      <c r="L40" s="116">
        <v>-2.2423522423522422</v>
      </c>
    </row>
    <row r="41" spans="1:12" s="110" customFormat="1" ht="15" customHeight="1" x14ac:dyDescent="0.2">
      <c r="A41" s="120"/>
      <c r="B41" s="320" t="s">
        <v>515</v>
      </c>
      <c r="C41" s="258"/>
      <c r="E41" s="113">
        <v>5.6342780026990553</v>
      </c>
      <c r="F41" s="115">
        <v>1169</v>
      </c>
      <c r="G41" s="114">
        <v>1201</v>
      </c>
      <c r="H41" s="114">
        <v>1188</v>
      </c>
      <c r="I41" s="114">
        <v>1140</v>
      </c>
      <c r="J41" s="140">
        <v>1138</v>
      </c>
      <c r="K41" s="114">
        <v>31</v>
      </c>
      <c r="L41" s="116">
        <v>2.7240773286467488</v>
      </c>
    </row>
    <row r="42" spans="1:12" s="110" customFormat="1" ht="15" customHeight="1" x14ac:dyDescent="0.2">
      <c r="A42" s="120"/>
      <c r="B42" s="119"/>
      <c r="C42" s="268" t="s">
        <v>106</v>
      </c>
      <c r="D42" s="182"/>
      <c r="E42" s="113">
        <v>41.060735671514117</v>
      </c>
      <c r="F42" s="115">
        <v>480</v>
      </c>
      <c r="G42" s="114">
        <v>499</v>
      </c>
      <c r="H42" s="114">
        <v>508</v>
      </c>
      <c r="I42" s="114">
        <v>489</v>
      </c>
      <c r="J42" s="140">
        <v>488</v>
      </c>
      <c r="K42" s="114">
        <v>-8</v>
      </c>
      <c r="L42" s="116">
        <v>-1.639344262295082</v>
      </c>
    </row>
    <row r="43" spans="1:12" s="110" customFormat="1" ht="15" customHeight="1" x14ac:dyDescent="0.2">
      <c r="A43" s="120"/>
      <c r="B43" s="119"/>
      <c r="C43" s="268" t="s">
        <v>107</v>
      </c>
      <c r="D43" s="182"/>
      <c r="E43" s="113">
        <v>58.939264328485883</v>
      </c>
      <c r="F43" s="115">
        <v>689</v>
      </c>
      <c r="G43" s="114">
        <v>702</v>
      </c>
      <c r="H43" s="114">
        <v>680</v>
      </c>
      <c r="I43" s="114">
        <v>651</v>
      </c>
      <c r="J43" s="140">
        <v>650</v>
      </c>
      <c r="K43" s="114">
        <v>39</v>
      </c>
      <c r="L43" s="116">
        <v>6</v>
      </c>
    </row>
    <row r="44" spans="1:12" s="110" customFormat="1" ht="15" customHeight="1" x14ac:dyDescent="0.2">
      <c r="A44" s="120"/>
      <c r="B44" s="119" t="s">
        <v>205</v>
      </c>
      <c r="C44" s="268"/>
      <c r="D44" s="182"/>
      <c r="E44" s="113">
        <v>17.833044148833622</v>
      </c>
      <c r="F44" s="115">
        <v>3700</v>
      </c>
      <c r="G44" s="114">
        <v>3891</v>
      </c>
      <c r="H44" s="114">
        <v>3943</v>
      </c>
      <c r="I44" s="114">
        <v>3990</v>
      </c>
      <c r="J44" s="140">
        <v>4010</v>
      </c>
      <c r="K44" s="114">
        <v>-310</v>
      </c>
      <c r="L44" s="116">
        <v>-7.7306733167082298</v>
      </c>
    </row>
    <row r="45" spans="1:12" s="110" customFormat="1" ht="15" customHeight="1" x14ac:dyDescent="0.2">
      <c r="A45" s="120"/>
      <c r="B45" s="119"/>
      <c r="C45" s="268" t="s">
        <v>106</v>
      </c>
      <c r="D45" s="182"/>
      <c r="E45" s="113">
        <v>37.810810810810814</v>
      </c>
      <c r="F45" s="115">
        <v>1399</v>
      </c>
      <c r="G45" s="114">
        <v>1465</v>
      </c>
      <c r="H45" s="114">
        <v>1490</v>
      </c>
      <c r="I45" s="114">
        <v>1476</v>
      </c>
      <c r="J45" s="140">
        <v>1508</v>
      </c>
      <c r="K45" s="114">
        <v>-109</v>
      </c>
      <c r="L45" s="116">
        <v>-7.2281167108753319</v>
      </c>
    </row>
    <row r="46" spans="1:12" s="110" customFormat="1" ht="15" customHeight="1" x14ac:dyDescent="0.2">
      <c r="A46" s="123"/>
      <c r="B46" s="124"/>
      <c r="C46" s="260" t="s">
        <v>107</v>
      </c>
      <c r="D46" s="261"/>
      <c r="E46" s="125">
        <v>62.189189189189186</v>
      </c>
      <c r="F46" s="143">
        <v>2301</v>
      </c>
      <c r="G46" s="144">
        <v>2426</v>
      </c>
      <c r="H46" s="144">
        <v>2453</v>
      </c>
      <c r="I46" s="144">
        <v>2514</v>
      </c>
      <c r="J46" s="145">
        <v>2502</v>
      </c>
      <c r="K46" s="144">
        <v>-201</v>
      </c>
      <c r="L46" s="146">
        <v>-8.0335731414868103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20748</v>
      </c>
      <c r="E11" s="114">
        <v>21325</v>
      </c>
      <c r="F11" s="114">
        <v>21375</v>
      </c>
      <c r="G11" s="114">
        <v>21597</v>
      </c>
      <c r="H11" s="140">
        <v>21398</v>
      </c>
      <c r="I11" s="115">
        <v>-650</v>
      </c>
      <c r="J11" s="116">
        <v>-3.0376670716889427</v>
      </c>
    </row>
    <row r="12" spans="1:15" s="110" customFormat="1" ht="24.95" customHeight="1" x14ac:dyDescent="0.2">
      <c r="A12" s="193" t="s">
        <v>132</v>
      </c>
      <c r="B12" s="194" t="s">
        <v>133</v>
      </c>
      <c r="C12" s="113">
        <v>1.3977250819356082</v>
      </c>
      <c r="D12" s="115">
        <v>290</v>
      </c>
      <c r="E12" s="114">
        <v>300</v>
      </c>
      <c r="F12" s="114">
        <v>310</v>
      </c>
      <c r="G12" s="114">
        <v>324</v>
      </c>
      <c r="H12" s="140">
        <v>287</v>
      </c>
      <c r="I12" s="115">
        <v>3</v>
      </c>
      <c r="J12" s="116">
        <v>1.0452961672473868</v>
      </c>
    </row>
    <row r="13" spans="1:15" s="110" customFormat="1" ht="24.95" customHeight="1" x14ac:dyDescent="0.2">
      <c r="A13" s="193" t="s">
        <v>134</v>
      </c>
      <c r="B13" s="199" t="s">
        <v>214</v>
      </c>
      <c r="C13" s="113">
        <v>0.35184114131482552</v>
      </c>
      <c r="D13" s="115">
        <v>73</v>
      </c>
      <c r="E13" s="114">
        <v>82</v>
      </c>
      <c r="F13" s="114">
        <v>88</v>
      </c>
      <c r="G13" s="114">
        <v>90</v>
      </c>
      <c r="H13" s="140">
        <v>74</v>
      </c>
      <c r="I13" s="115">
        <v>-1</v>
      </c>
      <c r="J13" s="116">
        <v>-1.3513513513513513</v>
      </c>
    </row>
    <row r="14" spans="1:15" s="287" customFormat="1" ht="24.95" customHeight="1" x14ac:dyDescent="0.2">
      <c r="A14" s="193" t="s">
        <v>215</v>
      </c>
      <c r="B14" s="199" t="s">
        <v>137</v>
      </c>
      <c r="C14" s="113">
        <v>10.719105455947561</v>
      </c>
      <c r="D14" s="115">
        <v>2224</v>
      </c>
      <c r="E14" s="114">
        <v>2237</v>
      </c>
      <c r="F14" s="114">
        <v>2264</v>
      </c>
      <c r="G14" s="114">
        <v>2324</v>
      </c>
      <c r="H14" s="140">
        <v>2314</v>
      </c>
      <c r="I14" s="115">
        <v>-90</v>
      </c>
      <c r="J14" s="116">
        <v>-3.8893690579083837</v>
      </c>
      <c r="K14" s="110"/>
      <c r="L14" s="110"/>
      <c r="M14" s="110"/>
      <c r="N14" s="110"/>
      <c r="O14" s="110"/>
    </row>
    <row r="15" spans="1:15" s="110" customFormat="1" ht="24.95" customHeight="1" x14ac:dyDescent="0.2">
      <c r="A15" s="193" t="s">
        <v>216</v>
      </c>
      <c r="B15" s="199" t="s">
        <v>217</v>
      </c>
      <c r="C15" s="113">
        <v>3.4894929631771738</v>
      </c>
      <c r="D15" s="115">
        <v>724</v>
      </c>
      <c r="E15" s="114">
        <v>717</v>
      </c>
      <c r="F15" s="114">
        <v>728</v>
      </c>
      <c r="G15" s="114">
        <v>762</v>
      </c>
      <c r="H15" s="140">
        <v>749</v>
      </c>
      <c r="I15" s="115">
        <v>-25</v>
      </c>
      <c r="J15" s="116">
        <v>-3.3377837116154874</v>
      </c>
    </row>
    <row r="16" spans="1:15" s="287" customFormat="1" ht="24.95" customHeight="1" x14ac:dyDescent="0.2">
      <c r="A16" s="193" t="s">
        <v>218</v>
      </c>
      <c r="B16" s="199" t="s">
        <v>141</v>
      </c>
      <c r="C16" s="113">
        <v>5.1715828031617503</v>
      </c>
      <c r="D16" s="115">
        <v>1073</v>
      </c>
      <c r="E16" s="114">
        <v>1069</v>
      </c>
      <c r="F16" s="114">
        <v>1069</v>
      </c>
      <c r="G16" s="114">
        <v>1085</v>
      </c>
      <c r="H16" s="140">
        <v>1084</v>
      </c>
      <c r="I16" s="115">
        <v>-11</v>
      </c>
      <c r="J16" s="116">
        <v>-1.014760147601476</v>
      </c>
      <c r="K16" s="110"/>
      <c r="L16" s="110"/>
      <c r="M16" s="110"/>
      <c r="N16" s="110"/>
      <c r="O16" s="110"/>
    </row>
    <row r="17" spans="1:15" s="110" customFormat="1" ht="24.95" customHeight="1" x14ac:dyDescent="0.2">
      <c r="A17" s="193" t="s">
        <v>142</v>
      </c>
      <c r="B17" s="199" t="s">
        <v>220</v>
      </c>
      <c r="C17" s="113">
        <v>2.0580296896086372</v>
      </c>
      <c r="D17" s="115">
        <v>427</v>
      </c>
      <c r="E17" s="114">
        <v>451</v>
      </c>
      <c r="F17" s="114">
        <v>467</v>
      </c>
      <c r="G17" s="114">
        <v>477</v>
      </c>
      <c r="H17" s="140">
        <v>481</v>
      </c>
      <c r="I17" s="115">
        <v>-54</v>
      </c>
      <c r="J17" s="116">
        <v>-11.226611226611226</v>
      </c>
    </row>
    <row r="18" spans="1:15" s="287" customFormat="1" ht="24.95" customHeight="1" x14ac:dyDescent="0.2">
      <c r="A18" s="201" t="s">
        <v>144</v>
      </c>
      <c r="B18" s="202" t="s">
        <v>145</v>
      </c>
      <c r="C18" s="113">
        <v>4.988432620011567</v>
      </c>
      <c r="D18" s="115">
        <v>1035</v>
      </c>
      <c r="E18" s="114">
        <v>1039</v>
      </c>
      <c r="F18" s="114">
        <v>1071</v>
      </c>
      <c r="G18" s="114">
        <v>1074</v>
      </c>
      <c r="H18" s="140">
        <v>1094</v>
      </c>
      <c r="I18" s="115">
        <v>-59</v>
      </c>
      <c r="J18" s="116">
        <v>-5.3930530164533819</v>
      </c>
      <c r="K18" s="110"/>
      <c r="L18" s="110"/>
      <c r="M18" s="110"/>
      <c r="N18" s="110"/>
      <c r="O18" s="110"/>
    </row>
    <row r="19" spans="1:15" s="110" customFormat="1" ht="24.95" customHeight="1" x14ac:dyDescent="0.2">
      <c r="A19" s="193" t="s">
        <v>146</v>
      </c>
      <c r="B19" s="199" t="s">
        <v>147</v>
      </c>
      <c r="C19" s="113">
        <v>19.664545980335454</v>
      </c>
      <c r="D19" s="115">
        <v>4080</v>
      </c>
      <c r="E19" s="114">
        <v>4096</v>
      </c>
      <c r="F19" s="114">
        <v>4157</v>
      </c>
      <c r="G19" s="114">
        <v>4301</v>
      </c>
      <c r="H19" s="140">
        <v>4208</v>
      </c>
      <c r="I19" s="115">
        <v>-128</v>
      </c>
      <c r="J19" s="116">
        <v>-3.041825095057034</v>
      </c>
    </row>
    <row r="20" spans="1:15" s="287" customFormat="1" ht="24.95" customHeight="1" x14ac:dyDescent="0.2">
      <c r="A20" s="193" t="s">
        <v>148</v>
      </c>
      <c r="B20" s="199" t="s">
        <v>149</v>
      </c>
      <c r="C20" s="113">
        <v>5.5041449778291884</v>
      </c>
      <c r="D20" s="115">
        <v>1142</v>
      </c>
      <c r="E20" s="114">
        <v>1166</v>
      </c>
      <c r="F20" s="114">
        <v>1178</v>
      </c>
      <c r="G20" s="114">
        <v>1165</v>
      </c>
      <c r="H20" s="140">
        <v>1164</v>
      </c>
      <c r="I20" s="115">
        <v>-22</v>
      </c>
      <c r="J20" s="116">
        <v>-1.8900343642611683</v>
      </c>
      <c r="K20" s="110"/>
      <c r="L20" s="110"/>
      <c r="M20" s="110"/>
      <c r="N20" s="110"/>
      <c r="O20" s="110"/>
    </row>
    <row r="21" spans="1:15" s="110" customFormat="1" ht="24.95" customHeight="1" x14ac:dyDescent="0.2">
      <c r="A21" s="201" t="s">
        <v>150</v>
      </c>
      <c r="B21" s="202" t="s">
        <v>151</v>
      </c>
      <c r="C21" s="113">
        <v>10.728744939271255</v>
      </c>
      <c r="D21" s="115">
        <v>2226</v>
      </c>
      <c r="E21" s="114">
        <v>2542</v>
      </c>
      <c r="F21" s="114">
        <v>2494</v>
      </c>
      <c r="G21" s="114">
        <v>2582</v>
      </c>
      <c r="H21" s="140">
        <v>2530</v>
      </c>
      <c r="I21" s="115">
        <v>-304</v>
      </c>
      <c r="J21" s="116">
        <v>-12.015810276679842</v>
      </c>
    </row>
    <row r="22" spans="1:15" s="110" customFormat="1" ht="24.95" customHeight="1" x14ac:dyDescent="0.2">
      <c r="A22" s="201" t="s">
        <v>152</v>
      </c>
      <c r="B22" s="199" t="s">
        <v>153</v>
      </c>
      <c r="C22" s="113">
        <v>0.96876807403123189</v>
      </c>
      <c r="D22" s="115">
        <v>201</v>
      </c>
      <c r="E22" s="114">
        <v>207</v>
      </c>
      <c r="F22" s="114">
        <v>212</v>
      </c>
      <c r="G22" s="114">
        <v>201</v>
      </c>
      <c r="H22" s="140">
        <v>195</v>
      </c>
      <c r="I22" s="115">
        <v>6</v>
      </c>
      <c r="J22" s="116">
        <v>3.0769230769230771</v>
      </c>
    </row>
    <row r="23" spans="1:15" s="110" customFormat="1" ht="24.95" customHeight="1" x14ac:dyDescent="0.2">
      <c r="A23" s="193" t="s">
        <v>154</v>
      </c>
      <c r="B23" s="199" t="s">
        <v>155</v>
      </c>
      <c r="C23" s="113">
        <v>0.80971659919028338</v>
      </c>
      <c r="D23" s="115">
        <v>168</v>
      </c>
      <c r="E23" s="114">
        <v>171</v>
      </c>
      <c r="F23" s="114">
        <v>181</v>
      </c>
      <c r="G23" s="114">
        <v>180</v>
      </c>
      <c r="H23" s="140">
        <v>185</v>
      </c>
      <c r="I23" s="115">
        <v>-17</v>
      </c>
      <c r="J23" s="116">
        <v>-9.1891891891891895</v>
      </c>
    </row>
    <row r="24" spans="1:15" s="110" customFormat="1" ht="24.95" customHeight="1" x14ac:dyDescent="0.2">
      <c r="A24" s="193" t="s">
        <v>156</v>
      </c>
      <c r="B24" s="199" t="s">
        <v>221</v>
      </c>
      <c r="C24" s="113">
        <v>7.0271833429728163</v>
      </c>
      <c r="D24" s="115">
        <v>1458</v>
      </c>
      <c r="E24" s="114">
        <v>1528</v>
      </c>
      <c r="F24" s="114">
        <v>1487</v>
      </c>
      <c r="G24" s="114">
        <v>1520</v>
      </c>
      <c r="H24" s="140">
        <v>1514</v>
      </c>
      <c r="I24" s="115">
        <v>-56</v>
      </c>
      <c r="J24" s="116">
        <v>-3.6988110964332894</v>
      </c>
    </row>
    <row r="25" spans="1:15" s="110" customFormat="1" ht="24.95" customHeight="1" x14ac:dyDescent="0.2">
      <c r="A25" s="193" t="s">
        <v>222</v>
      </c>
      <c r="B25" s="204" t="s">
        <v>159</v>
      </c>
      <c r="C25" s="113">
        <v>11.76980913823019</v>
      </c>
      <c r="D25" s="115">
        <v>2442</v>
      </c>
      <c r="E25" s="114">
        <v>2424</v>
      </c>
      <c r="F25" s="114">
        <v>2428</v>
      </c>
      <c r="G25" s="114">
        <v>2377</v>
      </c>
      <c r="H25" s="140">
        <v>2384</v>
      </c>
      <c r="I25" s="115">
        <v>58</v>
      </c>
      <c r="J25" s="116">
        <v>2.4328859060402683</v>
      </c>
    </row>
    <row r="26" spans="1:15" s="110" customFormat="1" ht="24.95" customHeight="1" x14ac:dyDescent="0.2">
      <c r="A26" s="201">
        <v>782.78300000000002</v>
      </c>
      <c r="B26" s="203" t="s">
        <v>160</v>
      </c>
      <c r="C26" s="113">
        <v>1.0169654906497012</v>
      </c>
      <c r="D26" s="115">
        <v>211</v>
      </c>
      <c r="E26" s="114">
        <v>217</v>
      </c>
      <c r="F26" s="114">
        <v>202</v>
      </c>
      <c r="G26" s="114">
        <v>207</v>
      </c>
      <c r="H26" s="140">
        <v>221</v>
      </c>
      <c r="I26" s="115">
        <v>-10</v>
      </c>
      <c r="J26" s="116">
        <v>-4.5248868778280542</v>
      </c>
    </row>
    <row r="27" spans="1:15" s="110" customFormat="1" ht="24.95" customHeight="1" x14ac:dyDescent="0.2">
      <c r="A27" s="193" t="s">
        <v>161</v>
      </c>
      <c r="B27" s="199" t="s">
        <v>162</v>
      </c>
      <c r="C27" s="113">
        <v>0.46269519953730481</v>
      </c>
      <c r="D27" s="115">
        <v>96</v>
      </c>
      <c r="E27" s="114">
        <v>99</v>
      </c>
      <c r="F27" s="114">
        <v>114</v>
      </c>
      <c r="G27" s="114">
        <v>109</v>
      </c>
      <c r="H27" s="140">
        <v>108</v>
      </c>
      <c r="I27" s="115">
        <v>-12</v>
      </c>
      <c r="J27" s="116">
        <v>-11.111111111111111</v>
      </c>
    </row>
    <row r="28" spans="1:15" s="110" customFormat="1" ht="24.95" customHeight="1" x14ac:dyDescent="0.2">
      <c r="A28" s="193" t="s">
        <v>163</v>
      </c>
      <c r="B28" s="199" t="s">
        <v>164</v>
      </c>
      <c r="C28" s="113">
        <v>1.7254675149411991</v>
      </c>
      <c r="D28" s="115">
        <v>358</v>
      </c>
      <c r="E28" s="114">
        <v>344</v>
      </c>
      <c r="F28" s="114">
        <v>367</v>
      </c>
      <c r="G28" s="114">
        <v>372</v>
      </c>
      <c r="H28" s="140">
        <v>379</v>
      </c>
      <c r="I28" s="115">
        <v>-21</v>
      </c>
      <c r="J28" s="116">
        <v>-5.5408970976253302</v>
      </c>
    </row>
    <row r="29" spans="1:15" s="110" customFormat="1" ht="24.95" customHeight="1" x14ac:dyDescent="0.2">
      <c r="A29" s="193">
        <v>86</v>
      </c>
      <c r="B29" s="199" t="s">
        <v>165</v>
      </c>
      <c r="C29" s="113">
        <v>5.2679776363986894</v>
      </c>
      <c r="D29" s="115">
        <v>1093</v>
      </c>
      <c r="E29" s="114">
        <v>1085</v>
      </c>
      <c r="F29" s="114">
        <v>1101</v>
      </c>
      <c r="G29" s="114">
        <v>1117</v>
      </c>
      <c r="H29" s="140">
        <v>1109</v>
      </c>
      <c r="I29" s="115">
        <v>-16</v>
      </c>
      <c r="J29" s="116">
        <v>-1.442741208295762</v>
      </c>
    </row>
    <row r="30" spans="1:15" s="110" customFormat="1" ht="24.95" customHeight="1" x14ac:dyDescent="0.2">
      <c r="A30" s="193">
        <v>87.88</v>
      </c>
      <c r="B30" s="204" t="s">
        <v>166</v>
      </c>
      <c r="C30" s="113">
        <v>5.0607287449392713</v>
      </c>
      <c r="D30" s="115">
        <v>1050</v>
      </c>
      <c r="E30" s="114">
        <v>1048</v>
      </c>
      <c r="F30" s="114">
        <v>1003</v>
      </c>
      <c r="G30" s="114">
        <v>959</v>
      </c>
      <c r="H30" s="140">
        <v>983</v>
      </c>
      <c r="I30" s="115">
        <v>67</v>
      </c>
      <c r="J30" s="116">
        <v>6.8158697863682605</v>
      </c>
    </row>
    <row r="31" spans="1:15" s="110" customFormat="1" ht="24.95" customHeight="1" x14ac:dyDescent="0.2">
      <c r="A31" s="193" t="s">
        <v>167</v>
      </c>
      <c r="B31" s="199" t="s">
        <v>168</v>
      </c>
      <c r="C31" s="113">
        <v>12.531328320802006</v>
      </c>
      <c r="D31" s="115">
        <v>2600</v>
      </c>
      <c r="E31" s="114">
        <v>2739</v>
      </c>
      <c r="F31" s="114">
        <v>2717</v>
      </c>
      <c r="G31" s="114">
        <v>2694</v>
      </c>
      <c r="H31" s="140">
        <v>2648</v>
      </c>
      <c r="I31" s="115">
        <v>-48</v>
      </c>
      <c r="J31" s="116">
        <v>-1.8126888217522659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1.3977250819356082</v>
      </c>
      <c r="D34" s="115">
        <v>290</v>
      </c>
      <c r="E34" s="114">
        <v>300</v>
      </c>
      <c r="F34" s="114">
        <v>310</v>
      </c>
      <c r="G34" s="114">
        <v>324</v>
      </c>
      <c r="H34" s="140">
        <v>287</v>
      </c>
      <c r="I34" s="115">
        <v>3</v>
      </c>
      <c r="J34" s="116">
        <v>1.0452961672473868</v>
      </c>
    </row>
    <row r="35" spans="1:10" s="110" customFormat="1" ht="24.95" customHeight="1" x14ac:dyDescent="0.2">
      <c r="A35" s="292" t="s">
        <v>171</v>
      </c>
      <c r="B35" s="293" t="s">
        <v>172</v>
      </c>
      <c r="C35" s="113">
        <v>16.059379217273953</v>
      </c>
      <c r="D35" s="115">
        <v>3332</v>
      </c>
      <c r="E35" s="114">
        <v>3358</v>
      </c>
      <c r="F35" s="114">
        <v>3423</v>
      </c>
      <c r="G35" s="114">
        <v>3488</v>
      </c>
      <c r="H35" s="140">
        <v>3482</v>
      </c>
      <c r="I35" s="115">
        <v>-150</v>
      </c>
      <c r="J35" s="116">
        <v>-4.30786904078116</v>
      </c>
    </row>
    <row r="36" spans="1:10" s="110" customFormat="1" ht="24.95" customHeight="1" x14ac:dyDescent="0.2">
      <c r="A36" s="294" t="s">
        <v>173</v>
      </c>
      <c r="B36" s="295" t="s">
        <v>174</v>
      </c>
      <c r="C36" s="125">
        <v>82.538075959128591</v>
      </c>
      <c r="D36" s="143">
        <v>17125</v>
      </c>
      <c r="E36" s="144">
        <v>17666</v>
      </c>
      <c r="F36" s="144">
        <v>17641</v>
      </c>
      <c r="G36" s="144">
        <v>17784</v>
      </c>
      <c r="H36" s="145">
        <v>17628</v>
      </c>
      <c r="I36" s="143">
        <v>-503</v>
      </c>
      <c r="J36" s="146">
        <v>-2.8534150215566143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20748</v>
      </c>
      <c r="F11" s="264">
        <v>21325</v>
      </c>
      <c r="G11" s="264">
        <v>21375</v>
      </c>
      <c r="H11" s="264">
        <v>21597</v>
      </c>
      <c r="I11" s="265">
        <v>21398</v>
      </c>
      <c r="J11" s="263">
        <v>-650</v>
      </c>
      <c r="K11" s="266">
        <v>-3.0376670716889427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48.472141893194525</v>
      </c>
      <c r="E13" s="115">
        <v>10057</v>
      </c>
      <c r="F13" s="114">
        <v>10174</v>
      </c>
      <c r="G13" s="114">
        <v>10243</v>
      </c>
      <c r="H13" s="114">
        <v>10348</v>
      </c>
      <c r="I13" s="140">
        <v>10281</v>
      </c>
      <c r="J13" s="115">
        <v>-224</v>
      </c>
      <c r="K13" s="116">
        <v>-2.1787763836202703</v>
      </c>
    </row>
    <row r="14" spans="1:15" ht="15.95" customHeight="1" x14ac:dyDescent="0.2">
      <c r="A14" s="306" t="s">
        <v>230</v>
      </c>
      <c r="B14" s="307"/>
      <c r="C14" s="308"/>
      <c r="D14" s="113">
        <v>40.317139001349531</v>
      </c>
      <c r="E14" s="115">
        <v>8365</v>
      </c>
      <c r="F14" s="114">
        <v>8794</v>
      </c>
      <c r="G14" s="114">
        <v>8785</v>
      </c>
      <c r="H14" s="114">
        <v>8917</v>
      </c>
      <c r="I14" s="140">
        <v>8779</v>
      </c>
      <c r="J14" s="115">
        <v>-414</v>
      </c>
      <c r="K14" s="116">
        <v>-4.7157990659528419</v>
      </c>
    </row>
    <row r="15" spans="1:15" ht="15.95" customHeight="1" x14ac:dyDescent="0.2">
      <c r="A15" s="306" t="s">
        <v>231</v>
      </c>
      <c r="B15" s="307"/>
      <c r="C15" s="308"/>
      <c r="D15" s="113">
        <v>4.9980721033352609</v>
      </c>
      <c r="E15" s="115">
        <v>1037</v>
      </c>
      <c r="F15" s="114">
        <v>1045</v>
      </c>
      <c r="G15" s="114">
        <v>1042</v>
      </c>
      <c r="H15" s="114">
        <v>1018</v>
      </c>
      <c r="I15" s="140">
        <v>1046</v>
      </c>
      <c r="J15" s="115">
        <v>-9</v>
      </c>
      <c r="K15" s="116">
        <v>-0.86042065009560231</v>
      </c>
    </row>
    <row r="16" spans="1:15" ht="15.95" customHeight="1" x14ac:dyDescent="0.2">
      <c r="A16" s="306" t="s">
        <v>232</v>
      </c>
      <c r="B16" s="307"/>
      <c r="C16" s="308"/>
      <c r="D16" s="113">
        <v>2.0387507229612494</v>
      </c>
      <c r="E16" s="115">
        <v>423</v>
      </c>
      <c r="F16" s="114">
        <v>413</v>
      </c>
      <c r="G16" s="114">
        <v>411</v>
      </c>
      <c r="H16" s="114">
        <v>402</v>
      </c>
      <c r="I16" s="140">
        <v>427</v>
      </c>
      <c r="J16" s="115">
        <v>-4</v>
      </c>
      <c r="K16" s="116">
        <v>-0.93676814988290402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1.219394640447272</v>
      </c>
      <c r="E18" s="115">
        <v>253</v>
      </c>
      <c r="F18" s="114">
        <v>263</v>
      </c>
      <c r="G18" s="114">
        <v>273</v>
      </c>
      <c r="H18" s="114">
        <v>261</v>
      </c>
      <c r="I18" s="140">
        <v>247</v>
      </c>
      <c r="J18" s="115">
        <v>6</v>
      </c>
      <c r="K18" s="116">
        <v>2.42914979757085</v>
      </c>
    </row>
    <row r="19" spans="1:11" ht="14.1" customHeight="1" x14ac:dyDescent="0.2">
      <c r="A19" s="306" t="s">
        <v>235</v>
      </c>
      <c r="B19" s="307" t="s">
        <v>236</v>
      </c>
      <c r="C19" s="308"/>
      <c r="D19" s="113">
        <v>0.83381530749951804</v>
      </c>
      <c r="E19" s="115">
        <v>173</v>
      </c>
      <c r="F19" s="114">
        <v>190</v>
      </c>
      <c r="G19" s="114">
        <v>199</v>
      </c>
      <c r="H19" s="114">
        <v>194</v>
      </c>
      <c r="I19" s="140">
        <v>185</v>
      </c>
      <c r="J19" s="115">
        <v>-12</v>
      </c>
      <c r="K19" s="116">
        <v>-6.4864864864864868</v>
      </c>
    </row>
    <row r="20" spans="1:11" ht="14.1" customHeight="1" x14ac:dyDescent="0.2">
      <c r="A20" s="306">
        <v>12</v>
      </c>
      <c r="B20" s="307" t="s">
        <v>237</v>
      </c>
      <c r="C20" s="308"/>
      <c r="D20" s="113">
        <v>1.6628108733371891</v>
      </c>
      <c r="E20" s="115">
        <v>345</v>
      </c>
      <c r="F20" s="114">
        <v>347</v>
      </c>
      <c r="G20" s="114">
        <v>362</v>
      </c>
      <c r="H20" s="114">
        <v>359</v>
      </c>
      <c r="I20" s="140">
        <v>340</v>
      </c>
      <c r="J20" s="115">
        <v>5</v>
      </c>
      <c r="K20" s="116">
        <v>1.4705882352941178</v>
      </c>
    </row>
    <row r="21" spans="1:11" ht="14.1" customHeight="1" x14ac:dyDescent="0.2">
      <c r="A21" s="306">
        <v>21</v>
      </c>
      <c r="B21" s="307" t="s">
        <v>238</v>
      </c>
      <c r="C21" s="308"/>
      <c r="D21" s="113">
        <v>0.12049354154617313</v>
      </c>
      <c r="E21" s="115">
        <v>25</v>
      </c>
      <c r="F21" s="114">
        <v>27</v>
      </c>
      <c r="G21" s="114">
        <v>21</v>
      </c>
      <c r="H21" s="114">
        <v>22</v>
      </c>
      <c r="I21" s="140">
        <v>17</v>
      </c>
      <c r="J21" s="115">
        <v>8</v>
      </c>
      <c r="K21" s="116">
        <v>47.058823529411768</v>
      </c>
    </row>
    <row r="22" spans="1:11" ht="14.1" customHeight="1" x14ac:dyDescent="0.2">
      <c r="A22" s="306">
        <v>22</v>
      </c>
      <c r="B22" s="307" t="s">
        <v>239</v>
      </c>
      <c r="C22" s="308"/>
      <c r="D22" s="113">
        <v>1.3736263736263736</v>
      </c>
      <c r="E22" s="115">
        <v>285</v>
      </c>
      <c r="F22" s="114">
        <v>302</v>
      </c>
      <c r="G22" s="114">
        <v>324</v>
      </c>
      <c r="H22" s="114">
        <v>321</v>
      </c>
      <c r="I22" s="140">
        <v>315</v>
      </c>
      <c r="J22" s="115">
        <v>-30</v>
      </c>
      <c r="K22" s="116">
        <v>-9.5238095238095237</v>
      </c>
    </row>
    <row r="23" spans="1:11" ht="14.1" customHeight="1" x14ac:dyDescent="0.2">
      <c r="A23" s="306">
        <v>23</v>
      </c>
      <c r="B23" s="307" t="s">
        <v>240</v>
      </c>
      <c r="C23" s="308"/>
      <c r="D23" s="113">
        <v>0.80489685752843643</v>
      </c>
      <c r="E23" s="115">
        <v>167</v>
      </c>
      <c r="F23" s="114">
        <v>166</v>
      </c>
      <c r="G23" s="114">
        <v>168</v>
      </c>
      <c r="H23" s="114">
        <v>183</v>
      </c>
      <c r="I23" s="140">
        <v>193</v>
      </c>
      <c r="J23" s="115">
        <v>-26</v>
      </c>
      <c r="K23" s="116">
        <v>-13.471502590673575</v>
      </c>
    </row>
    <row r="24" spans="1:11" ht="14.1" customHeight="1" x14ac:dyDescent="0.2">
      <c r="A24" s="306">
        <v>24</v>
      </c>
      <c r="B24" s="307" t="s">
        <v>241</v>
      </c>
      <c r="C24" s="308"/>
      <c r="D24" s="113">
        <v>1.5905147484094853</v>
      </c>
      <c r="E24" s="115">
        <v>330</v>
      </c>
      <c r="F24" s="114">
        <v>329</v>
      </c>
      <c r="G24" s="114">
        <v>344</v>
      </c>
      <c r="H24" s="114">
        <v>353</v>
      </c>
      <c r="I24" s="140">
        <v>367</v>
      </c>
      <c r="J24" s="115">
        <v>-37</v>
      </c>
      <c r="K24" s="116">
        <v>-10.081743869209809</v>
      </c>
    </row>
    <row r="25" spans="1:11" ht="14.1" customHeight="1" x14ac:dyDescent="0.2">
      <c r="A25" s="306">
        <v>25</v>
      </c>
      <c r="B25" s="307" t="s">
        <v>242</v>
      </c>
      <c r="C25" s="308"/>
      <c r="D25" s="113">
        <v>2.192982456140351</v>
      </c>
      <c r="E25" s="115">
        <v>455</v>
      </c>
      <c r="F25" s="114">
        <v>445</v>
      </c>
      <c r="G25" s="114">
        <v>435</v>
      </c>
      <c r="H25" s="114">
        <v>446</v>
      </c>
      <c r="I25" s="140">
        <v>441</v>
      </c>
      <c r="J25" s="115">
        <v>14</v>
      </c>
      <c r="K25" s="116">
        <v>3.1746031746031744</v>
      </c>
    </row>
    <row r="26" spans="1:11" ht="14.1" customHeight="1" x14ac:dyDescent="0.2">
      <c r="A26" s="306">
        <v>26</v>
      </c>
      <c r="B26" s="307" t="s">
        <v>243</v>
      </c>
      <c r="C26" s="308"/>
      <c r="D26" s="113">
        <v>1.6820898399845767</v>
      </c>
      <c r="E26" s="115">
        <v>349</v>
      </c>
      <c r="F26" s="114">
        <v>340</v>
      </c>
      <c r="G26" s="114">
        <v>361</v>
      </c>
      <c r="H26" s="114">
        <v>355</v>
      </c>
      <c r="I26" s="140">
        <v>376</v>
      </c>
      <c r="J26" s="115">
        <v>-27</v>
      </c>
      <c r="K26" s="116">
        <v>-7.1808510638297873</v>
      </c>
    </row>
    <row r="27" spans="1:11" ht="14.1" customHeight="1" x14ac:dyDescent="0.2">
      <c r="A27" s="306">
        <v>27</v>
      </c>
      <c r="B27" s="307" t="s">
        <v>244</v>
      </c>
      <c r="C27" s="308"/>
      <c r="D27" s="113">
        <v>0.40003855793329479</v>
      </c>
      <c r="E27" s="115">
        <v>83</v>
      </c>
      <c r="F27" s="114">
        <v>84</v>
      </c>
      <c r="G27" s="114">
        <v>84</v>
      </c>
      <c r="H27" s="114">
        <v>84</v>
      </c>
      <c r="I27" s="140">
        <v>86</v>
      </c>
      <c r="J27" s="115">
        <v>-3</v>
      </c>
      <c r="K27" s="116">
        <v>-3.4883720930232558</v>
      </c>
    </row>
    <row r="28" spans="1:11" ht="14.1" customHeight="1" x14ac:dyDescent="0.2">
      <c r="A28" s="306">
        <v>28</v>
      </c>
      <c r="B28" s="307" t="s">
        <v>245</v>
      </c>
      <c r="C28" s="308"/>
      <c r="D28" s="113">
        <v>0.57354925775978405</v>
      </c>
      <c r="E28" s="115">
        <v>119</v>
      </c>
      <c r="F28" s="114">
        <v>135</v>
      </c>
      <c r="G28" s="114">
        <v>141</v>
      </c>
      <c r="H28" s="114">
        <v>149</v>
      </c>
      <c r="I28" s="140">
        <v>150</v>
      </c>
      <c r="J28" s="115">
        <v>-31</v>
      </c>
      <c r="K28" s="116">
        <v>-20.666666666666668</v>
      </c>
    </row>
    <row r="29" spans="1:11" ht="14.1" customHeight="1" x14ac:dyDescent="0.2">
      <c r="A29" s="306">
        <v>29</v>
      </c>
      <c r="B29" s="307" t="s">
        <v>246</v>
      </c>
      <c r="C29" s="308"/>
      <c r="D29" s="113">
        <v>3.1328320802005014</v>
      </c>
      <c r="E29" s="115">
        <v>650</v>
      </c>
      <c r="F29" s="114">
        <v>696</v>
      </c>
      <c r="G29" s="114">
        <v>651</v>
      </c>
      <c r="H29" s="114">
        <v>698</v>
      </c>
      <c r="I29" s="140">
        <v>661</v>
      </c>
      <c r="J29" s="115">
        <v>-11</v>
      </c>
      <c r="K29" s="116">
        <v>-1.6641452344931922</v>
      </c>
    </row>
    <row r="30" spans="1:11" ht="14.1" customHeight="1" x14ac:dyDescent="0.2">
      <c r="A30" s="306" t="s">
        <v>247</v>
      </c>
      <c r="B30" s="307" t="s">
        <v>248</v>
      </c>
      <c r="C30" s="308"/>
      <c r="D30" s="113">
        <v>0.43859649122807015</v>
      </c>
      <c r="E30" s="115">
        <v>91</v>
      </c>
      <c r="F30" s="114">
        <v>86</v>
      </c>
      <c r="G30" s="114">
        <v>96</v>
      </c>
      <c r="H30" s="114">
        <v>94</v>
      </c>
      <c r="I30" s="140">
        <v>89</v>
      </c>
      <c r="J30" s="115">
        <v>2</v>
      </c>
      <c r="K30" s="116">
        <v>2.2471910112359552</v>
      </c>
    </row>
    <row r="31" spans="1:11" ht="14.1" customHeight="1" x14ac:dyDescent="0.2">
      <c r="A31" s="306" t="s">
        <v>249</v>
      </c>
      <c r="B31" s="307" t="s">
        <v>250</v>
      </c>
      <c r="C31" s="308"/>
      <c r="D31" s="113">
        <v>2.6942355889724312</v>
      </c>
      <c r="E31" s="115">
        <v>559</v>
      </c>
      <c r="F31" s="114">
        <v>610</v>
      </c>
      <c r="G31" s="114">
        <v>555</v>
      </c>
      <c r="H31" s="114">
        <v>604</v>
      </c>
      <c r="I31" s="140">
        <v>572</v>
      </c>
      <c r="J31" s="115">
        <v>-13</v>
      </c>
      <c r="K31" s="116">
        <v>-2.2727272727272729</v>
      </c>
    </row>
    <row r="32" spans="1:11" ht="14.1" customHeight="1" x14ac:dyDescent="0.2">
      <c r="A32" s="306">
        <v>31</v>
      </c>
      <c r="B32" s="307" t="s">
        <v>251</v>
      </c>
      <c r="C32" s="308"/>
      <c r="D32" s="113">
        <v>0.13013302486986697</v>
      </c>
      <c r="E32" s="115">
        <v>27</v>
      </c>
      <c r="F32" s="114">
        <v>27</v>
      </c>
      <c r="G32" s="114">
        <v>22</v>
      </c>
      <c r="H32" s="114">
        <v>20</v>
      </c>
      <c r="I32" s="140">
        <v>27</v>
      </c>
      <c r="J32" s="115">
        <v>0</v>
      </c>
      <c r="K32" s="116">
        <v>0</v>
      </c>
    </row>
    <row r="33" spans="1:11" ht="14.1" customHeight="1" x14ac:dyDescent="0.2">
      <c r="A33" s="306">
        <v>32</v>
      </c>
      <c r="B33" s="307" t="s">
        <v>252</v>
      </c>
      <c r="C33" s="308"/>
      <c r="D33" s="113">
        <v>0.96876807403123189</v>
      </c>
      <c r="E33" s="115">
        <v>201</v>
      </c>
      <c r="F33" s="114">
        <v>212</v>
      </c>
      <c r="G33" s="114">
        <v>213</v>
      </c>
      <c r="H33" s="114">
        <v>216</v>
      </c>
      <c r="I33" s="140">
        <v>211</v>
      </c>
      <c r="J33" s="115">
        <v>-10</v>
      </c>
      <c r="K33" s="116">
        <v>-4.7393364928909953</v>
      </c>
    </row>
    <row r="34" spans="1:11" ht="14.1" customHeight="1" x14ac:dyDescent="0.2">
      <c r="A34" s="306">
        <v>33</v>
      </c>
      <c r="B34" s="307" t="s">
        <v>253</v>
      </c>
      <c r="C34" s="308"/>
      <c r="D34" s="113">
        <v>0.46751494119915171</v>
      </c>
      <c r="E34" s="115">
        <v>97</v>
      </c>
      <c r="F34" s="114">
        <v>93</v>
      </c>
      <c r="G34" s="114">
        <v>102</v>
      </c>
      <c r="H34" s="114">
        <v>103</v>
      </c>
      <c r="I34" s="140">
        <v>96</v>
      </c>
      <c r="J34" s="115">
        <v>1</v>
      </c>
      <c r="K34" s="116">
        <v>1.0416666666666667</v>
      </c>
    </row>
    <row r="35" spans="1:11" ht="14.1" customHeight="1" x14ac:dyDescent="0.2">
      <c r="A35" s="306">
        <v>34</v>
      </c>
      <c r="B35" s="307" t="s">
        <v>254</v>
      </c>
      <c r="C35" s="308"/>
      <c r="D35" s="113">
        <v>2.9352226720647772</v>
      </c>
      <c r="E35" s="115">
        <v>609</v>
      </c>
      <c r="F35" s="114">
        <v>627</v>
      </c>
      <c r="G35" s="114">
        <v>626</v>
      </c>
      <c r="H35" s="114">
        <v>645</v>
      </c>
      <c r="I35" s="140">
        <v>635</v>
      </c>
      <c r="J35" s="115">
        <v>-26</v>
      </c>
      <c r="K35" s="116">
        <v>-4.0944881889763778</v>
      </c>
    </row>
    <row r="36" spans="1:11" ht="14.1" customHeight="1" x14ac:dyDescent="0.2">
      <c r="A36" s="306">
        <v>41</v>
      </c>
      <c r="B36" s="307" t="s">
        <v>255</v>
      </c>
      <c r="C36" s="308"/>
      <c r="D36" s="113">
        <v>0.19760940813572392</v>
      </c>
      <c r="E36" s="115">
        <v>41</v>
      </c>
      <c r="F36" s="114">
        <v>26</v>
      </c>
      <c r="G36" s="114">
        <v>25</v>
      </c>
      <c r="H36" s="114">
        <v>23</v>
      </c>
      <c r="I36" s="140">
        <v>18</v>
      </c>
      <c r="J36" s="115">
        <v>23</v>
      </c>
      <c r="K36" s="116">
        <v>127.77777777777777</v>
      </c>
    </row>
    <row r="37" spans="1:11" ht="14.1" customHeight="1" x14ac:dyDescent="0.2">
      <c r="A37" s="306">
        <v>42</v>
      </c>
      <c r="B37" s="307" t="s">
        <v>256</v>
      </c>
      <c r="C37" s="308"/>
      <c r="D37" s="113" t="s">
        <v>513</v>
      </c>
      <c r="E37" s="115" t="s">
        <v>513</v>
      </c>
      <c r="F37" s="114" t="s">
        <v>513</v>
      </c>
      <c r="G37" s="114">
        <v>7</v>
      </c>
      <c r="H37" s="114">
        <v>7</v>
      </c>
      <c r="I37" s="140" t="s">
        <v>513</v>
      </c>
      <c r="J37" s="115" t="s">
        <v>513</v>
      </c>
      <c r="K37" s="116" t="s">
        <v>513</v>
      </c>
    </row>
    <row r="38" spans="1:11" ht="14.1" customHeight="1" x14ac:dyDescent="0.2">
      <c r="A38" s="306">
        <v>43</v>
      </c>
      <c r="B38" s="307" t="s">
        <v>257</v>
      </c>
      <c r="C38" s="308"/>
      <c r="D38" s="113">
        <v>0.33738191632928477</v>
      </c>
      <c r="E38" s="115">
        <v>70</v>
      </c>
      <c r="F38" s="114">
        <v>75</v>
      </c>
      <c r="G38" s="114">
        <v>67</v>
      </c>
      <c r="H38" s="114">
        <v>64</v>
      </c>
      <c r="I38" s="140">
        <v>64</v>
      </c>
      <c r="J38" s="115">
        <v>6</v>
      </c>
      <c r="K38" s="116">
        <v>9.375</v>
      </c>
    </row>
    <row r="39" spans="1:11" ht="14.1" customHeight="1" x14ac:dyDescent="0.2">
      <c r="A39" s="306">
        <v>51</v>
      </c>
      <c r="B39" s="307" t="s">
        <v>258</v>
      </c>
      <c r="C39" s="308"/>
      <c r="D39" s="113">
        <v>7.8224407171775594</v>
      </c>
      <c r="E39" s="115">
        <v>1623</v>
      </c>
      <c r="F39" s="114">
        <v>1615</v>
      </c>
      <c r="G39" s="114">
        <v>1639</v>
      </c>
      <c r="H39" s="114">
        <v>1665</v>
      </c>
      <c r="I39" s="140">
        <v>1673</v>
      </c>
      <c r="J39" s="115">
        <v>-50</v>
      </c>
      <c r="K39" s="116">
        <v>-2.9886431560071727</v>
      </c>
    </row>
    <row r="40" spans="1:11" ht="14.1" customHeight="1" x14ac:dyDescent="0.2">
      <c r="A40" s="306" t="s">
        <v>259</v>
      </c>
      <c r="B40" s="307" t="s">
        <v>260</v>
      </c>
      <c r="C40" s="308"/>
      <c r="D40" s="113">
        <v>7.6730287256603047</v>
      </c>
      <c r="E40" s="115">
        <v>1592</v>
      </c>
      <c r="F40" s="114">
        <v>1583</v>
      </c>
      <c r="G40" s="114">
        <v>1603</v>
      </c>
      <c r="H40" s="114">
        <v>1631</v>
      </c>
      <c r="I40" s="140">
        <v>1639</v>
      </c>
      <c r="J40" s="115">
        <v>-47</v>
      </c>
      <c r="K40" s="116">
        <v>-2.8676021964612568</v>
      </c>
    </row>
    <row r="41" spans="1:11" ht="14.1" customHeight="1" x14ac:dyDescent="0.2">
      <c r="A41" s="306"/>
      <c r="B41" s="307" t="s">
        <v>261</v>
      </c>
      <c r="C41" s="308"/>
      <c r="D41" s="113">
        <v>5.1282051282051286</v>
      </c>
      <c r="E41" s="115">
        <v>1064</v>
      </c>
      <c r="F41" s="114">
        <v>1065</v>
      </c>
      <c r="G41" s="114">
        <v>1087</v>
      </c>
      <c r="H41" s="114">
        <v>1101</v>
      </c>
      <c r="I41" s="140">
        <v>1109</v>
      </c>
      <c r="J41" s="115">
        <v>-45</v>
      </c>
      <c r="K41" s="116">
        <v>-4.0577096483318309</v>
      </c>
    </row>
    <row r="42" spans="1:11" ht="14.1" customHeight="1" x14ac:dyDescent="0.2">
      <c r="A42" s="306">
        <v>52</v>
      </c>
      <c r="B42" s="307" t="s">
        <v>262</v>
      </c>
      <c r="C42" s="308"/>
      <c r="D42" s="113">
        <v>4.9064970117601696</v>
      </c>
      <c r="E42" s="115">
        <v>1018</v>
      </c>
      <c r="F42" s="114">
        <v>1086</v>
      </c>
      <c r="G42" s="114">
        <v>1056</v>
      </c>
      <c r="H42" s="114">
        <v>1035</v>
      </c>
      <c r="I42" s="140">
        <v>1055</v>
      </c>
      <c r="J42" s="115">
        <v>-37</v>
      </c>
      <c r="K42" s="116">
        <v>-3.5071090047393363</v>
      </c>
    </row>
    <row r="43" spans="1:11" ht="14.1" customHeight="1" x14ac:dyDescent="0.2">
      <c r="A43" s="306" t="s">
        <v>263</v>
      </c>
      <c r="B43" s="307" t="s">
        <v>264</v>
      </c>
      <c r="C43" s="308"/>
      <c r="D43" s="113">
        <v>4.8149219201850784</v>
      </c>
      <c r="E43" s="115">
        <v>999</v>
      </c>
      <c r="F43" s="114">
        <v>1065</v>
      </c>
      <c r="G43" s="114">
        <v>1032</v>
      </c>
      <c r="H43" s="114">
        <v>1010</v>
      </c>
      <c r="I43" s="140">
        <v>1029</v>
      </c>
      <c r="J43" s="115">
        <v>-30</v>
      </c>
      <c r="K43" s="116">
        <v>-2.9154518950437316</v>
      </c>
    </row>
    <row r="44" spans="1:11" ht="14.1" customHeight="1" x14ac:dyDescent="0.2">
      <c r="A44" s="306">
        <v>53</v>
      </c>
      <c r="B44" s="307" t="s">
        <v>265</v>
      </c>
      <c r="C44" s="308"/>
      <c r="D44" s="113">
        <v>1.8989782147676884</v>
      </c>
      <c r="E44" s="115">
        <v>394</v>
      </c>
      <c r="F44" s="114">
        <v>411</v>
      </c>
      <c r="G44" s="114">
        <v>420</v>
      </c>
      <c r="H44" s="114">
        <v>438</v>
      </c>
      <c r="I44" s="140">
        <v>421</v>
      </c>
      <c r="J44" s="115">
        <v>-27</v>
      </c>
      <c r="K44" s="116">
        <v>-6.4133016627078385</v>
      </c>
    </row>
    <row r="45" spans="1:11" ht="14.1" customHeight="1" x14ac:dyDescent="0.2">
      <c r="A45" s="306" t="s">
        <v>266</v>
      </c>
      <c r="B45" s="307" t="s">
        <v>267</v>
      </c>
      <c r="C45" s="308"/>
      <c r="D45" s="113">
        <v>1.8845189897821477</v>
      </c>
      <c r="E45" s="115">
        <v>391</v>
      </c>
      <c r="F45" s="114">
        <v>408</v>
      </c>
      <c r="G45" s="114">
        <v>417</v>
      </c>
      <c r="H45" s="114">
        <v>435</v>
      </c>
      <c r="I45" s="140">
        <v>418</v>
      </c>
      <c r="J45" s="115">
        <v>-27</v>
      </c>
      <c r="K45" s="116">
        <v>-6.4593301435406696</v>
      </c>
    </row>
    <row r="46" spans="1:11" ht="14.1" customHeight="1" x14ac:dyDescent="0.2">
      <c r="A46" s="306">
        <v>54</v>
      </c>
      <c r="B46" s="307" t="s">
        <v>268</v>
      </c>
      <c r="C46" s="308"/>
      <c r="D46" s="113">
        <v>15.760555234239444</v>
      </c>
      <c r="E46" s="115">
        <v>3270</v>
      </c>
      <c r="F46" s="114">
        <v>3288</v>
      </c>
      <c r="G46" s="114">
        <v>3269</v>
      </c>
      <c r="H46" s="114">
        <v>3227</v>
      </c>
      <c r="I46" s="140">
        <v>3207</v>
      </c>
      <c r="J46" s="115">
        <v>63</v>
      </c>
      <c r="K46" s="116">
        <v>1.9644527595884003</v>
      </c>
    </row>
    <row r="47" spans="1:11" ht="14.1" customHeight="1" x14ac:dyDescent="0.2">
      <c r="A47" s="306">
        <v>61</v>
      </c>
      <c r="B47" s="307" t="s">
        <v>269</v>
      </c>
      <c r="C47" s="308"/>
      <c r="D47" s="113">
        <v>0.67476383265856954</v>
      </c>
      <c r="E47" s="115">
        <v>140</v>
      </c>
      <c r="F47" s="114">
        <v>136</v>
      </c>
      <c r="G47" s="114">
        <v>141</v>
      </c>
      <c r="H47" s="114">
        <v>164</v>
      </c>
      <c r="I47" s="140">
        <v>143</v>
      </c>
      <c r="J47" s="115">
        <v>-3</v>
      </c>
      <c r="K47" s="116">
        <v>-2.0979020979020979</v>
      </c>
    </row>
    <row r="48" spans="1:11" ht="14.1" customHeight="1" x14ac:dyDescent="0.2">
      <c r="A48" s="306">
        <v>62</v>
      </c>
      <c r="B48" s="307" t="s">
        <v>270</v>
      </c>
      <c r="C48" s="308"/>
      <c r="D48" s="113">
        <v>12.425294004241373</v>
      </c>
      <c r="E48" s="115">
        <v>2578</v>
      </c>
      <c r="F48" s="114">
        <v>2600</v>
      </c>
      <c r="G48" s="114">
        <v>2641</v>
      </c>
      <c r="H48" s="114">
        <v>2737</v>
      </c>
      <c r="I48" s="140">
        <v>2623</v>
      </c>
      <c r="J48" s="115">
        <v>-45</v>
      </c>
      <c r="K48" s="116">
        <v>-1.7155928326343881</v>
      </c>
    </row>
    <row r="49" spans="1:11" ht="14.1" customHeight="1" x14ac:dyDescent="0.2">
      <c r="A49" s="306">
        <v>63</v>
      </c>
      <c r="B49" s="307" t="s">
        <v>271</v>
      </c>
      <c r="C49" s="308"/>
      <c r="D49" s="113">
        <v>7.9091960670908037</v>
      </c>
      <c r="E49" s="115">
        <v>1641</v>
      </c>
      <c r="F49" s="114">
        <v>1900</v>
      </c>
      <c r="G49" s="114">
        <v>1962</v>
      </c>
      <c r="H49" s="114">
        <v>1992</v>
      </c>
      <c r="I49" s="140">
        <v>2011</v>
      </c>
      <c r="J49" s="115">
        <v>-370</v>
      </c>
      <c r="K49" s="116">
        <v>-18.398806563898557</v>
      </c>
    </row>
    <row r="50" spans="1:11" ht="14.1" customHeight="1" x14ac:dyDescent="0.2">
      <c r="A50" s="306" t="s">
        <v>272</v>
      </c>
      <c r="B50" s="307" t="s">
        <v>273</v>
      </c>
      <c r="C50" s="308"/>
      <c r="D50" s="113">
        <v>0.20242914979757085</v>
      </c>
      <c r="E50" s="115">
        <v>42</v>
      </c>
      <c r="F50" s="114">
        <v>47</v>
      </c>
      <c r="G50" s="114">
        <v>58</v>
      </c>
      <c r="H50" s="114">
        <v>61</v>
      </c>
      <c r="I50" s="140">
        <v>61</v>
      </c>
      <c r="J50" s="115">
        <v>-19</v>
      </c>
      <c r="K50" s="116">
        <v>-31.147540983606557</v>
      </c>
    </row>
    <row r="51" spans="1:11" ht="14.1" customHeight="1" x14ac:dyDescent="0.2">
      <c r="A51" s="306" t="s">
        <v>274</v>
      </c>
      <c r="B51" s="307" t="s">
        <v>275</v>
      </c>
      <c r="C51" s="308"/>
      <c r="D51" s="113">
        <v>7.4465008675534987</v>
      </c>
      <c r="E51" s="115">
        <v>1545</v>
      </c>
      <c r="F51" s="114">
        <v>1798</v>
      </c>
      <c r="G51" s="114">
        <v>1844</v>
      </c>
      <c r="H51" s="114">
        <v>1861</v>
      </c>
      <c r="I51" s="140">
        <v>1880</v>
      </c>
      <c r="J51" s="115">
        <v>-335</v>
      </c>
      <c r="K51" s="116">
        <v>-17.819148936170212</v>
      </c>
    </row>
    <row r="52" spans="1:11" ht="14.1" customHeight="1" x14ac:dyDescent="0.2">
      <c r="A52" s="306">
        <v>71</v>
      </c>
      <c r="B52" s="307" t="s">
        <v>276</v>
      </c>
      <c r="C52" s="308"/>
      <c r="D52" s="113">
        <v>10.849238480817428</v>
      </c>
      <c r="E52" s="115">
        <v>2251</v>
      </c>
      <c r="F52" s="114">
        <v>2282</v>
      </c>
      <c r="G52" s="114">
        <v>2288</v>
      </c>
      <c r="H52" s="114">
        <v>2335</v>
      </c>
      <c r="I52" s="140">
        <v>2325</v>
      </c>
      <c r="J52" s="115">
        <v>-74</v>
      </c>
      <c r="K52" s="116">
        <v>-3.182795698924731</v>
      </c>
    </row>
    <row r="53" spans="1:11" ht="14.1" customHeight="1" x14ac:dyDescent="0.2">
      <c r="A53" s="306" t="s">
        <v>277</v>
      </c>
      <c r="B53" s="307" t="s">
        <v>278</v>
      </c>
      <c r="C53" s="308"/>
      <c r="D53" s="113">
        <v>1.1374590321958744</v>
      </c>
      <c r="E53" s="115">
        <v>236</v>
      </c>
      <c r="F53" s="114">
        <v>236</v>
      </c>
      <c r="G53" s="114">
        <v>234</v>
      </c>
      <c r="H53" s="114">
        <v>247</v>
      </c>
      <c r="I53" s="140">
        <v>238</v>
      </c>
      <c r="J53" s="115">
        <v>-2</v>
      </c>
      <c r="K53" s="116">
        <v>-0.84033613445378152</v>
      </c>
    </row>
    <row r="54" spans="1:11" ht="14.1" customHeight="1" x14ac:dyDescent="0.2">
      <c r="A54" s="306" t="s">
        <v>279</v>
      </c>
      <c r="B54" s="307" t="s">
        <v>280</v>
      </c>
      <c r="C54" s="308"/>
      <c r="D54" s="113">
        <v>9.359938307306729</v>
      </c>
      <c r="E54" s="115">
        <v>1942</v>
      </c>
      <c r="F54" s="114">
        <v>1973</v>
      </c>
      <c r="G54" s="114">
        <v>1982</v>
      </c>
      <c r="H54" s="114">
        <v>2017</v>
      </c>
      <c r="I54" s="140">
        <v>2016</v>
      </c>
      <c r="J54" s="115">
        <v>-74</v>
      </c>
      <c r="K54" s="116">
        <v>-3.6706349206349205</v>
      </c>
    </row>
    <row r="55" spans="1:11" ht="14.1" customHeight="1" x14ac:dyDescent="0.2">
      <c r="A55" s="306">
        <v>72</v>
      </c>
      <c r="B55" s="307" t="s">
        <v>281</v>
      </c>
      <c r="C55" s="308"/>
      <c r="D55" s="113">
        <v>1.214574898785425</v>
      </c>
      <c r="E55" s="115">
        <v>252</v>
      </c>
      <c r="F55" s="114">
        <v>253</v>
      </c>
      <c r="G55" s="114">
        <v>257</v>
      </c>
      <c r="H55" s="114">
        <v>248</v>
      </c>
      <c r="I55" s="140">
        <v>249</v>
      </c>
      <c r="J55" s="115">
        <v>3</v>
      </c>
      <c r="K55" s="116">
        <v>1.2048192771084338</v>
      </c>
    </row>
    <row r="56" spans="1:11" ht="14.1" customHeight="1" x14ac:dyDescent="0.2">
      <c r="A56" s="306" t="s">
        <v>282</v>
      </c>
      <c r="B56" s="307" t="s">
        <v>283</v>
      </c>
      <c r="C56" s="308"/>
      <c r="D56" s="113">
        <v>0.18315018315018314</v>
      </c>
      <c r="E56" s="115">
        <v>38</v>
      </c>
      <c r="F56" s="114">
        <v>44</v>
      </c>
      <c r="G56" s="114">
        <v>46</v>
      </c>
      <c r="H56" s="114">
        <v>44</v>
      </c>
      <c r="I56" s="140">
        <v>45</v>
      </c>
      <c r="J56" s="115">
        <v>-7</v>
      </c>
      <c r="K56" s="116">
        <v>-15.555555555555555</v>
      </c>
    </row>
    <row r="57" spans="1:11" ht="14.1" customHeight="1" x14ac:dyDescent="0.2">
      <c r="A57" s="306" t="s">
        <v>284</v>
      </c>
      <c r="B57" s="307" t="s">
        <v>285</v>
      </c>
      <c r="C57" s="308"/>
      <c r="D57" s="113">
        <v>0.75669944090996721</v>
      </c>
      <c r="E57" s="115">
        <v>157</v>
      </c>
      <c r="F57" s="114">
        <v>152</v>
      </c>
      <c r="G57" s="114">
        <v>150</v>
      </c>
      <c r="H57" s="114">
        <v>148</v>
      </c>
      <c r="I57" s="140">
        <v>150</v>
      </c>
      <c r="J57" s="115">
        <v>7</v>
      </c>
      <c r="K57" s="116">
        <v>4.666666666666667</v>
      </c>
    </row>
    <row r="58" spans="1:11" ht="14.1" customHeight="1" x14ac:dyDescent="0.2">
      <c r="A58" s="306">
        <v>73</v>
      </c>
      <c r="B58" s="307" t="s">
        <v>286</v>
      </c>
      <c r="C58" s="308"/>
      <c r="D58" s="113">
        <v>0.61692693271640642</v>
      </c>
      <c r="E58" s="115">
        <v>128</v>
      </c>
      <c r="F58" s="114">
        <v>130</v>
      </c>
      <c r="G58" s="114">
        <v>129</v>
      </c>
      <c r="H58" s="114">
        <v>130</v>
      </c>
      <c r="I58" s="140">
        <v>139</v>
      </c>
      <c r="J58" s="115">
        <v>-11</v>
      </c>
      <c r="K58" s="116">
        <v>-7.9136690647482011</v>
      </c>
    </row>
    <row r="59" spans="1:11" ht="14.1" customHeight="1" x14ac:dyDescent="0.2">
      <c r="A59" s="306" t="s">
        <v>287</v>
      </c>
      <c r="B59" s="307" t="s">
        <v>288</v>
      </c>
      <c r="C59" s="308"/>
      <c r="D59" s="113">
        <v>0.40003855793329479</v>
      </c>
      <c r="E59" s="115">
        <v>83</v>
      </c>
      <c r="F59" s="114">
        <v>86</v>
      </c>
      <c r="G59" s="114">
        <v>84</v>
      </c>
      <c r="H59" s="114">
        <v>86</v>
      </c>
      <c r="I59" s="140">
        <v>88</v>
      </c>
      <c r="J59" s="115">
        <v>-5</v>
      </c>
      <c r="K59" s="116">
        <v>-5.6818181818181817</v>
      </c>
    </row>
    <row r="60" spans="1:11" ht="14.1" customHeight="1" x14ac:dyDescent="0.2">
      <c r="A60" s="306">
        <v>81</v>
      </c>
      <c r="B60" s="307" t="s">
        <v>289</v>
      </c>
      <c r="C60" s="308"/>
      <c r="D60" s="113">
        <v>4.3040293040293038</v>
      </c>
      <c r="E60" s="115">
        <v>893</v>
      </c>
      <c r="F60" s="114">
        <v>882</v>
      </c>
      <c r="G60" s="114">
        <v>844</v>
      </c>
      <c r="H60" s="114">
        <v>862</v>
      </c>
      <c r="I60" s="140">
        <v>887</v>
      </c>
      <c r="J60" s="115">
        <v>6</v>
      </c>
      <c r="K60" s="116">
        <v>0.67643742953776775</v>
      </c>
    </row>
    <row r="61" spans="1:11" ht="14.1" customHeight="1" x14ac:dyDescent="0.2">
      <c r="A61" s="306" t="s">
        <v>290</v>
      </c>
      <c r="B61" s="307" t="s">
        <v>291</v>
      </c>
      <c r="C61" s="308"/>
      <c r="D61" s="113">
        <v>1.1037208405629457</v>
      </c>
      <c r="E61" s="115">
        <v>229</v>
      </c>
      <c r="F61" s="114">
        <v>222</v>
      </c>
      <c r="G61" s="114">
        <v>226</v>
      </c>
      <c r="H61" s="114">
        <v>239</v>
      </c>
      <c r="I61" s="140">
        <v>223</v>
      </c>
      <c r="J61" s="115">
        <v>6</v>
      </c>
      <c r="K61" s="116">
        <v>2.6905829596412558</v>
      </c>
    </row>
    <row r="62" spans="1:11" ht="14.1" customHeight="1" x14ac:dyDescent="0.2">
      <c r="A62" s="306" t="s">
        <v>292</v>
      </c>
      <c r="B62" s="307" t="s">
        <v>293</v>
      </c>
      <c r="C62" s="308"/>
      <c r="D62" s="113">
        <v>2.1399652978600345</v>
      </c>
      <c r="E62" s="115">
        <v>444</v>
      </c>
      <c r="F62" s="114">
        <v>435</v>
      </c>
      <c r="G62" s="114">
        <v>389</v>
      </c>
      <c r="H62" s="114">
        <v>384</v>
      </c>
      <c r="I62" s="140">
        <v>414</v>
      </c>
      <c r="J62" s="115">
        <v>30</v>
      </c>
      <c r="K62" s="116">
        <v>7.2463768115942031</v>
      </c>
    </row>
    <row r="63" spans="1:11" ht="14.1" customHeight="1" x14ac:dyDescent="0.2">
      <c r="A63" s="306"/>
      <c r="B63" s="307" t="s">
        <v>294</v>
      </c>
      <c r="C63" s="308"/>
      <c r="D63" s="113">
        <v>1.9616348563716985</v>
      </c>
      <c r="E63" s="115">
        <v>407</v>
      </c>
      <c r="F63" s="114">
        <v>403</v>
      </c>
      <c r="G63" s="114">
        <v>359</v>
      </c>
      <c r="H63" s="114">
        <v>354</v>
      </c>
      <c r="I63" s="140">
        <v>386</v>
      </c>
      <c r="J63" s="115">
        <v>21</v>
      </c>
      <c r="K63" s="116">
        <v>5.4404145077720205</v>
      </c>
    </row>
    <row r="64" spans="1:11" ht="14.1" customHeight="1" x14ac:dyDescent="0.2">
      <c r="A64" s="306" t="s">
        <v>295</v>
      </c>
      <c r="B64" s="307" t="s">
        <v>296</v>
      </c>
      <c r="C64" s="308"/>
      <c r="D64" s="113">
        <v>6.7476383265856948E-2</v>
      </c>
      <c r="E64" s="115">
        <v>14</v>
      </c>
      <c r="F64" s="114">
        <v>15</v>
      </c>
      <c r="G64" s="114">
        <v>16</v>
      </c>
      <c r="H64" s="114">
        <v>17</v>
      </c>
      <c r="I64" s="140">
        <v>20</v>
      </c>
      <c r="J64" s="115">
        <v>-6</v>
      </c>
      <c r="K64" s="116">
        <v>-30</v>
      </c>
    </row>
    <row r="65" spans="1:11" ht="14.1" customHeight="1" x14ac:dyDescent="0.2">
      <c r="A65" s="306" t="s">
        <v>297</v>
      </c>
      <c r="B65" s="307" t="s">
        <v>298</v>
      </c>
      <c r="C65" s="308"/>
      <c r="D65" s="113">
        <v>0.708502024291498</v>
      </c>
      <c r="E65" s="115">
        <v>147</v>
      </c>
      <c r="F65" s="114">
        <v>151</v>
      </c>
      <c r="G65" s="114">
        <v>153</v>
      </c>
      <c r="H65" s="114">
        <v>161</v>
      </c>
      <c r="I65" s="140">
        <v>166</v>
      </c>
      <c r="J65" s="115">
        <v>-19</v>
      </c>
      <c r="K65" s="116">
        <v>-11.445783132530121</v>
      </c>
    </row>
    <row r="66" spans="1:11" ht="14.1" customHeight="1" x14ac:dyDescent="0.2">
      <c r="A66" s="306">
        <v>82</v>
      </c>
      <c r="B66" s="307" t="s">
        <v>299</v>
      </c>
      <c r="C66" s="308"/>
      <c r="D66" s="113">
        <v>2.4628879892037787</v>
      </c>
      <c r="E66" s="115">
        <v>511</v>
      </c>
      <c r="F66" s="114">
        <v>525</v>
      </c>
      <c r="G66" s="114">
        <v>523</v>
      </c>
      <c r="H66" s="114">
        <v>512</v>
      </c>
      <c r="I66" s="140">
        <v>503</v>
      </c>
      <c r="J66" s="115">
        <v>8</v>
      </c>
      <c r="K66" s="116">
        <v>1.5904572564612327</v>
      </c>
    </row>
    <row r="67" spans="1:11" ht="14.1" customHeight="1" x14ac:dyDescent="0.2">
      <c r="A67" s="306" t="s">
        <v>300</v>
      </c>
      <c r="B67" s="307" t="s">
        <v>301</v>
      </c>
      <c r="C67" s="308"/>
      <c r="D67" s="113">
        <v>1.0892616155774051</v>
      </c>
      <c r="E67" s="115">
        <v>226</v>
      </c>
      <c r="F67" s="114">
        <v>231</v>
      </c>
      <c r="G67" s="114">
        <v>240</v>
      </c>
      <c r="H67" s="114">
        <v>221</v>
      </c>
      <c r="I67" s="140">
        <v>217</v>
      </c>
      <c r="J67" s="115">
        <v>9</v>
      </c>
      <c r="K67" s="116">
        <v>4.1474654377880187</v>
      </c>
    </row>
    <row r="68" spans="1:11" ht="14.1" customHeight="1" x14ac:dyDescent="0.2">
      <c r="A68" s="306" t="s">
        <v>302</v>
      </c>
      <c r="B68" s="307" t="s">
        <v>303</v>
      </c>
      <c r="C68" s="308"/>
      <c r="D68" s="113">
        <v>0.82899556583767109</v>
      </c>
      <c r="E68" s="115">
        <v>172</v>
      </c>
      <c r="F68" s="114">
        <v>179</v>
      </c>
      <c r="G68" s="114">
        <v>173</v>
      </c>
      <c r="H68" s="114">
        <v>180</v>
      </c>
      <c r="I68" s="140">
        <v>170</v>
      </c>
      <c r="J68" s="115">
        <v>2</v>
      </c>
      <c r="K68" s="116">
        <v>1.1764705882352942</v>
      </c>
    </row>
    <row r="69" spans="1:11" ht="14.1" customHeight="1" x14ac:dyDescent="0.2">
      <c r="A69" s="306">
        <v>83</v>
      </c>
      <c r="B69" s="307" t="s">
        <v>304</v>
      </c>
      <c r="C69" s="308"/>
      <c r="D69" s="113">
        <v>2.1688837478311163</v>
      </c>
      <c r="E69" s="115">
        <v>450</v>
      </c>
      <c r="F69" s="114">
        <v>449</v>
      </c>
      <c r="G69" s="114">
        <v>434</v>
      </c>
      <c r="H69" s="114">
        <v>443</v>
      </c>
      <c r="I69" s="140">
        <v>434</v>
      </c>
      <c r="J69" s="115">
        <v>16</v>
      </c>
      <c r="K69" s="116">
        <v>3.6866359447004609</v>
      </c>
    </row>
    <row r="70" spans="1:11" ht="14.1" customHeight="1" x14ac:dyDescent="0.2">
      <c r="A70" s="306" t="s">
        <v>305</v>
      </c>
      <c r="B70" s="307" t="s">
        <v>306</v>
      </c>
      <c r="C70" s="308"/>
      <c r="D70" s="113">
        <v>1.2675920570657413</v>
      </c>
      <c r="E70" s="115">
        <v>263</v>
      </c>
      <c r="F70" s="114">
        <v>258</v>
      </c>
      <c r="G70" s="114">
        <v>243</v>
      </c>
      <c r="H70" s="114">
        <v>249</v>
      </c>
      <c r="I70" s="140">
        <v>243</v>
      </c>
      <c r="J70" s="115">
        <v>20</v>
      </c>
      <c r="K70" s="116">
        <v>8.2304526748971192</v>
      </c>
    </row>
    <row r="71" spans="1:11" ht="14.1" customHeight="1" x14ac:dyDescent="0.2">
      <c r="A71" s="306"/>
      <c r="B71" s="307" t="s">
        <v>307</v>
      </c>
      <c r="C71" s="308"/>
      <c r="D71" s="113">
        <v>0.89165220744168117</v>
      </c>
      <c r="E71" s="115">
        <v>185</v>
      </c>
      <c r="F71" s="114">
        <v>188</v>
      </c>
      <c r="G71" s="114">
        <v>176</v>
      </c>
      <c r="H71" s="114">
        <v>181</v>
      </c>
      <c r="I71" s="140">
        <v>176</v>
      </c>
      <c r="J71" s="115">
        <v>9</v>
      </c>
      <c r="K71" s="116">
        <v>5.1136363636363633</v>
      </c>
    </row>
    <row r="72" spans="1:11" ht="14.1" customHeight="1" x14ac:dyDescent="0.2">
      <c r="A72" s="306">
        <v>84</v>
      </c>
      <c r="B72" s="307" t="s">
        <v>308</v>
      </c>
      <c r="C72" s="308"/>
      <c r="D72" s="113">
        <v>1.2386736070946598</v>
      </c>
      <c r="E72" s="115">
        <v>257</v>
      </c>
      <c r="F72" s="114">
        <v>249</v>
      </c>
      <c r="G72" s="114">
        <v>245</v>
      </c>
      <c r="H72" s="114">
        <v>231</v>
      </c>
      <c r="I72" s="140">
        <v>237</v>
      </c>
      <c r="J72" s="115">
        <v>20</v>
      </c>
      <c r="K72" s="116">
        <v>8.4388185654008439</v>
      </c>
    </row>
    <row r="73" spans="1:11" ht="14.1" customHeight="1" x14ac:dyDescent="0.2">
      <c r="A73" s="306" t="s">
        <v>309</v>
      </c>
      <c r="B73" s="307" t="s">
        <v>310</v>
      </c>
      <c r="C73" s="308"/>
      <c r="D73" s="113">
        <v>0.12049354154617313</v>
      </c>
      <c r="E73" s="115">
        <v>25</v>
      </c>
      <c r="F73" s="114">
        <v>22</v>
      </c>
      <c r="G73" s="114">
        <v>29</v>
      </c>
      <c r="H73" s="114">
        <v>33</v>
      </c>
      <c r="I73" s="140">
        <v>34</v>
      </c>
      <c r="J73" s="115">
        <v>-9</v>
      </c>
      <c r="K73" s="116">
        <v>-26.470588235294116</v>
      </c>
    </row>
    <row r="74" spans="1:11" ht="14.1" customHeight="1" x14ac:dyDescent="0.2">
      <c r="A74" s="306" t="s">
        <v>311</v>
      </c>
      <c r="B74" s="307" t="s">
        <v>312</v>
      </c>
      <c r="C74" s="308"/>
      <c r="D74" s="113">
        <v>3.3738191632928474E-2</v>
      </c>
      <c r="E74" s="115">
        <v>7</v>
      </c>
      <c r="F74" s="114">
        <v>6</v>
      </c>
      <c r="G74" s="114">
        <v>6</v>
      </c>
      <c r="H74" s="114">
        <v>5</v>
      </c>
      <c r="I74" s="140">
        <v>6</v>
      </c>
      <c r="J74" s="115">
        <v>1</v>
      </c>
      <c r="K74" s="116">
        <v>16.666666666666668</v>
      </c>
    </row>
    <row r="75" spans="1:11" ht="14.1" customHeight="1" x14ac:dyDescent="0.2">
      <c r="A75" s="306" t="s">
        <v>313</v>
      </c>
      <c r="B75" s="307" t="s">
        <v>314</v>
      </c>
      <c r="C75" s="308"/>
      <c r="D75" s="113">
        <v>1.4459224985540775E-2</v>
      </c>
      <c r="E75" s="115">
        <v>3</v>
      </c>
      <c r="F75" s="114">
        <v>3</v>
      </c>
      <c r="G75" s="114">
        <v>3</v>
      </c>
      <c r="H75" s="114" t="s">
        <v>513</v>
      </c>
      <c r="I75" s="140">
        <v>3</v>
      </c>
      <c r="J75" s="115">
        <v>0</v>
      </c>
      <c r="K75" s="116">
        <v>0</v>
      </c>
    </row>
    <row r="76" spans="1:11" ht="14.1" customHeight="1" x14ac:dyDescent="0.2">
      <c r="A76" s="306">
        <v>91</v>
      </c>
      <c r="B76" s="307" t="s">
        <v>315</v>
      </c>
      <c r="C76" s="308"/>
      <c r="D76" s="113">
        <v>0.18796992481203006</v>
      </c>
      <c r="E76" s="115">
        <v>39</v>
      </c>
      <c r="F76" s="114">
        <v>41</v>
      </c>
      <c r="G76" s="114">
        <v>42</v>
      </c>
      <c r="H76" s="114">
        <v>36</v>
      </c>
      <c r="I76" s="140">
        <v>37</v>
      </c>
      <c r="J76" s="115">
        <v>2</v>
      </c>
      <c r="K76" s="116">
        <v>5.4054054054054053</v>
      </c>
    </row>
    <row r="77" spans="1:11" ht="14.1" customHeight="1" x14ac:dyDescent="0.2">
      <c r="A77" s="306">
        <v>92</v>
      </c>
      <c r="B77" s="307" t="s">
        <v>316</v>
      </c>
      <c r="C77" s="308"/>
      <c r="D77" s="113">
        <v>0.25544630807788704</v>
      </c>
      <c r="E77" s="115">
        <v>53</v>
      </c>
      <c r="F77" s="114">
        <v>52</v>
      </c>
      <c r="G77" s="114">
        <v>50</v>
      </c>
      <c r="H77" s="114">
        <v>43</v>
      </c>
      <c r="I77" s="140">
        <v>44</v>
      </c>
      <c r="J77" s="115">
        <v>9</v>
      </c>
      <c r="K77" s="116">
        <v>20.454545454545453</v>
      </c>
    </row>
    <row r="78" spans="1:11" ht="14.1" customHeight="1" x14ac:dyDescent="0.2">
      <c r="A78" s="306">
        <v>93</v>
      </c>
      <c r="B78" s="307" t="s">
        <v>317</v>
      </c>
      <c r="C78" s="308"/>
      <c r="D78" s="113">
        <v>0.14941199151725468</v>
      </c>
      <c r="E78" s="115">
        <v>31</v>
      </c>
      <c r="F78" s="114">
        <v>31</v>
      </c>
      <c r="G78" s="114">
        <v>28</v>
      </c>
      <c r="H78" s="114">
        <v>25</v>
      </c>
      <c r="I78" s="140">
        <v>28</v>
      </c>
      <c r="J78" s="115">
        <v>3</v>
      </c>
      <c r="K78" s="116">
        <v>10.714285714285714</v>
      </c>
    </row>
    <row r="79" spans="1:11" ht="14.1" customHeight="1" x14ac:dyDescent="0.2">
      <c r="A79" s="306">
        <v>94</v>
      </c>
      <c r="B79" s="307" t="s">
        <v>318</v>
      </c>
      <c r="C79" s="308"/>
      <c r="D79" s="113">
        <v>1.1519182571814151</v>
      </c>
      <c r="E79" s="115">
        <v>239</v>
      </c>
      <c r="F79" s="114">
        <v>293</v>
      </c>
      <c r="G79" s="114">
        <v>284</v>
      </c>
      <c r="H79" s="114">
        <v>250</v>
      </c>
      <c r="I79" s="140">
        <v>264</v>
      </c>
      <c r="J79" s="115">
        <v>-25</v>
      </c>
      <c r="K79" s="116">
        <v>-9.4696969696969688</v>
      </c>
    </row>
    <row r="80" spans="1:11" ht="14.1" customHeight="1" x14ac:dyDescent="0.2">
      <c r="A80" s="306" t="s">
        <v>319</v>
      </c>
      <c r="B80" s="307" t="s">
        <v>320</v>
      </c>
      <c r="C80" s="308"/>
      <c r="D80" s="113" t="s">
        <v>513</v>
      </c>
      <c r="E80" s="115" t="s">
        <v>513</v>
      </c>
      <c r="F80" s="114" t="s">
        <v>513</v>
      </c>
      <c r="G80" s="114">
        <v>3</v>
      </c>
      <c r="H80" s="114">
        <v>3</v>
      </c>
      <c r="I80" s="140" t="s">
        <v>513</v>
      </c>
      <c r="J80" s="115" t="s">
        <v>513</v>
      </c>
      <c r="K80" s="116" t="s">
        <v>513</v>
      </c>
    </row>
    <row r="81" spans="1:11" ht="14.1" customHeight="1" x14ac:dyDescent="0.2">
      <c r="A81" s="310" t="s">
        <v>321</v>
      </c>
      <c r="B81" s="311" t="s">
        <v>333</v>
      </c>
      <c r="C81" s="312"/>
      <c r="D81" s="125">
        <v>4.173896279159437</v>
      </c>
      <c r="E81" s="143">
        <v>866</v>
      </c>
      <c r="F81" s="144">
        <v>899</v>
      </c>
      <c r="G81" s="144">
        <v>894</v>
      </c>
      <c r="H81" s="144">
        <v>912</v>
      </c>
      <c r="I81" s="145">
        <v>865</v>
      </c>
      <c r="J81" s="143">
        <v>1</v>
      </c>
      <c r="K81" s="146">
        <v>0.11560693641618497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6451</v>
      </c>
      <c r="G12" s="536">
        <v>5532</v>
      </c>
      <c r="H12" s="536">
        <v>8556</v>
      </c>
      <c r="I12" s="536">
        <v>5698</v>
      </c>
      <c r="J12" s="537">
        <v>6995</v>
      </c>
      <c r="K12" s="538">
        <v>-544</v>
      </c>
      <c r="L12" s="349">
        <v>-7.7769835596854895</v>
      </c>
    </row>
    <row r="13" spans="1:17" s="110" customFormat="1" ht="15" customHeight="1" x14ac:dyDescent="0.2">
      <c r="A13" s="350" t="s">
        <v>344</v>
      </c>
      <c r="B13" s="351" t="s">
        <v>345</v>
      </c>
      <c r="C13" s="347"/>
      <c r="D13" s="347"/>
      <c r="E13" s="348"/>
      <c r="F13" s="536">
        <v>3988</v>
      </c>
      <c r="G13" s="536">
        <v>2854</v>
      </c>
      <c r="H13" s="536">
        <v>4979</v>
      </c>
      <c r="I13" s="536">
        <v>3387</v>
      </c>
      <c r="J13" s="537">
        <v>4156</v>
      </c>
      <c r="K13" s="538">
        <v>-168</v>
      </c>
      <c r="L13" s="349">
        <v>-4.0423484119345527</v>
      </c>
    </row>
    <row r="14" spans="1:17" s="110" customFormat="1" ht="22.5" customHeight="1" x14ac:dyDescent="0.2">
      <c r="A14" s="350"/>
      <c r="B14" s="351" t="s">
        <v>346</v>
      </c>
      <c r="C14" s="347"/>
      <c r="D14" s="347"/>
      <c r="E14" s="348"/>
      <c r="F14" s="536">
        <v>2463</v>
      </c>
      <c r="G14" s="536">
        <v>2678</v>
      </c>
      <c r="H14" s="536">
        <v>3577</v>
      </c>
      <c r="I14" s="536">
        <v>2311</v>
      </c>
      <c r="J14" s="537">
        <v>2839</v>
      </c>
      <c r="K14" s="538">
        <v>-376</v>
      </c>
      <c r="L14" s="349">
        <v>-13.244100035223671</v>
      </c>
    </row>
    <row r="15" spans="1:17" s="110" customFormat="1" ht="15" customHeight="1" x14ac:dyDescent="0.2">
      <c r="A15" s="350" t="s">
        <v>347</v>
      </c>
      <c r="B15" s="351" t="s">
        <v>108</v>
      </c>
      <c r="C15" s="347"/>
      <c r="D15" s="347"/>
      <c r="E15" s="348"/>
      <c r="F15" s="536">
        <v>1508</v>
      </c>
      <c r="G15" s="536">
        <v>1314</v>
      </c>
      <c r="H15" s="536">
        <v>3676</v>
      </c>
      <c r="I15" s="536">
        <v>1300</v>
      </c>
      <c r="J15" s="537">
        <v>1500</v>
      </c>
      <c r="K15" s="538">
        <v>8</v>
      </c>
      <c r="L15" s="349">
        <v>0.53333333333333333</v>
      </c>
    </row>
    <row r="16" spans="1:17" s="110" customFormat="1" ht="15" customHeight="1" x14ac:dyDescent="0.2">
      <c r="A16" s="350"/>
      <c r="B16" s="351" t="s">
        <v>109</v>
      </c>
      <c r="C16" s="347"/>
      <c r="D16" s="347"/>
      <c r="E16" s="348"/>
      <c r="F16" s="536">
        <v>4203</v>
      </c>
      <c r="G16" s="536">
        <v>3727</v>
      </c>
      <c r="H16" s="536">
        <v>4302</v>
      </c>
      <c r="I16" s="536">
        <v>3824</v>
      </c>
      <c r="J16" s="537">
        <v>4665</v>
      </c>
      <c r="K16" s="538">
        <v>-462</v>
      </c>
      <c r="L16" s="349">
        <v>-9.9035369774919619</v>
      </c>
    </row>
    <row r="17" spans="1:12" s="110" customFormat="1" ht="15" customHeight="1" x14ac:dyDescent="0.2">
      <c r="A17" s="350"/>
      <c r="B17" s="351" t="s">
        <v>110</v>
      </c>
      <c r="C17" s="347"/>
      <c r="D17" s="347"/>
      <c r="E17" s="348"/>
      <c r="F17" s="536">
        <v>645</v>
      </c>
      <c r="G17" s="536">
        <v>444</v>
      </c>
      <c r="H17" s="536">
        <v>491</v>
      </c>
      <c r="I17" s="536">
        <v>487</v>
      </c>
      <c r="J17" s="537">
        <v>724</v>
      </c>
      <c r="K17" s="538">
        <v>-79</v>
      </c>
      <c r="L17" s="349">
        <v>-10.911602209944752</v>
      </c>
    </row>
    <row r="18" spans="1:12" s="110" customFormat="1" ht="15" customHeight="1" x14ac:dyDescent="0.2">
      <c r="A18" s="350"/>
      <c r="B18" s="351" t="s">
        <v>111</v>
      </c>
      <c r="C18" s="347"/>
      <c r="D18" s="347"/>
      <c r="E18" s="348"/>
      <c r="F18" s="536">
        <v>95</v>
      </c>
      <c r="G18" s="536">
        <v>47</v>
      </c>
      <c r="H18" s="536">
        <v>87</v>
      </c>
      <c r="I18" s="536">
        <v>87</v>
      </c>
      <c r="J18" s="537">
        <v>106</v>
      </c>
      <c r="K18" s="538">
        <v>-11</v>
      </c>
      <c r="L18" s="349">
        <v>-10.377358490566039</v>
      </c>
    </row>
    <row r="19" spans="1:12" s="110" customFormat="1" ht="15" customHeight="1" x14ac:dyDescent="0.2">
      <c r="A19" s="118" t="s">
        <v>113</v>
      </c>
      <c r="B19" s="119" t="s">
        <v>181</v>
      </c>
      <c r="C19" s="347"/>
      <c r="D19" s="347"/>
      <c r="E19" s="348"/>
      <c r="F19" s="536">
        <v>4371</v>
      </c>
      <c r="G19" s="536">
        <v>3541</v>
      </c>
      <c r="H19" s="536">
        <v>6268</v>
      </c>
      <c r="I19" s="536">
        <v>3769</v>
      </c>
      <c r="J19" s="537">
        <v>4754</v>
      </c>
      <c r="K19" s="538">
        <v>-383</v>
      </c>
      <c r="L19" s="349">
        <v>-8.0563735801430383</v>
      </c>
    </row>
    <row r="20" spans="1:12" s="110" customFormat="1" ht="15" customHeight="1" x14ac:dyDescent="0.2">
      <c r="A20" s="118"/>
      <c r="B20" s="119" t="s">
        <v>182</v>
      </c>
      <c r="C20" s="347"/>
      <c r="D20" s="347"/>
      <c r="E20" s="348"/>
      <c r="F20" s="536">
        <v>2080</v>
      </c>
      <c r="G20" s="536">
        <v>1991</v>
      </c>
      <c r="H20" s="536">
        <v>2288</v>
      </c>
      <c r="I20" s="536">
        <v>1929</v>
      </c>
      <c r="J20" s="537">
        <v>2241</v>
      </c>
      <c r="K20" s="538">
        <v>-161</v>
      </c>
      <c r="L20" s="349">
        <v>-7.1842927264614014</v>
      </c>
    </row>
    <row r="21" spans="1:12" s="110" customFormat="1" ht="15" customHeight="1" x14ac:dyDescent="0.2">
      <c r="A21" s="118" t="s">
        <v>113</v>
      </c>
      <c r="B21" s="119" t="s">
        <v>116</v>
      </c>
      <c r="C21" s="347"/>
      <c r="D21" s="347"/>
      <c r="E21" s="348"/>
      <c r="F21" s="536">
        <v>5219</v>
      </c>
      <c r="G21" s="536">
        <v>4470</v>
      </c>
      <c r="H21" s="536">
        <v>7139</v>
      </c>
      <c r="I21" s="536">
        <v>4515</v>
      </c>
      <c r="J21" s="537">
        <v>5709</v>
      </c>
      <c r="K21" s="538">
        <v>-490</v>
      </c>
      <c r="L21" s="349">
        <v>-8.5829392187773692</v>
      </c>
    </row>
    <row r="22" spans="1:12" s="110" customFormat="1" ht="15" customHeight="1" x14ac:dyDescent="0.2">
      <c r="A22" s="118"/>
      <c r="B22" s="119" t="s">
        <v>117</v>
      </c>
      <c r="C22" s="347"/>
      <c r="D22" s="347"/>
      <c r="E22" s="348"/>
      <c r="F22" s="536">
        <v>1216</v>
      </c>
      <c r="G22" s="536">
        <v>1053</v>
      </c>
      <c r="H22" s="536">
        <v>1404</v>
      </c>
      <c r="I22" s="536">
        <v>1175</v>
      </c>
      <c r="J22" s="537">
        <v>1275</v>
      </c>
      <c r="K22" s="538">
        <v>-59</v>
      </c>
      <c r="L22" s="349">
        <v>-4.6274509803921573</v>
      </c>
    </row>
    <row r="23" spans="1:12" s="110" customFormat="1" ht="15" customHeight="1" x14ac:dyDescent="0.2">
      <c r="A23" s="352" t="s">
        <v>347</v>
      </c>
      <c r="B23" s="353" t="s">
        <v>193</v>
      </c>
      <c r="C23" s="354"/>
      <c r="D23" s="354"/>
      <c r="E23" s="355"/>
      <c r="F23" s="539">
        <v>114</v>
      </c>
      <c r="G23" s="539">
        <v>335</v>
      </c>
      <c r="H23" s="539">
        <v>1805</v>
      </c>
      <c r="I23" s="539">
        <v>116</v>
      </c>
      <c r="J23" s="540">
        <v>152</v>
      </c>
      <c r="K23" s="541">
        <v>-38</v>
      </c>
      <c r="L23" s="356">
        <v>-25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34.4</v>
      </c>
      <c r="G25" s="542">
        <v>37.700000000000003</v>
      </c>
      <c r="H25" s="542">
        <v>39.799999999999997</v>
      </c>
      <c r="I25" s="542">
        <v>38.6</v>
      </c>
      <c r="J25" s="542">
        <v>36.700000000000003</v>
      </c>
      <c r="K25" s="543" t="s">
        <v>349</v>
      </c>
      <c r="L25" s="364">
        <v>-2.3000000000000043</v>
      </c>
    </row>
    <row r="26" spans="1:12" s="110" customFormat="1" ht="15" customHeight="1" x14ac:dyDescent="0.2">
      <c r="A26" s="365" t="s">
        <v>105</v>
      </c>
      <c r="B26" s="366" t="s">
        <v>345</v>
      </c>
      <c r="C26" s="362"/>
      <c r="D26" s="362"/>
      <c r="E26" s="363"/>
      <c r="F26" s="542">
        <v>32.1</v>
      </c>
      <c r="G26" s="542">
        <v>37.1</v>
      </c>
      <c r="H26" s="542">
        <v>37.9</v>
      </c>
      <c r="I26" s="542">
        <v>37.700000000000003</v>
      </c>
      <c r="J26" s="544">
        <v>35.5</v>
      </c>
      <c r="K26" s="543" t="s">
        <v>349</v>
      </c>
      <c r="L26" s="364">
        <v>-3.3999999999999986</v>
      </c>
    </row>
    <row r="27" spans="1:12" s="110" customFormat="1" ht="15" customHeight="1" x14ac:dyDescent="0.2">
      <c r="A27" s="365"/>
      <c r="B27" s="366" t="s">
        <v>346</v>
      </c>
      <c r="C27" s="362"/>
      <c r="D27" s="362"/>
      <c r="E27" s="363"/>
      <c r="F27" s="542">
        <v>38.299999999999997</v>
      </c>
      <c r="G27" s="542">
        <v>38.4</v>
      </c>
      <c r="H27" s="542">
        <v>42.5</v>
      </c>
      <c r="I27" s="542">
        <v>39.9</v>
      </c>
      <c r="J27" s="542">
        <v>38.4</v>
      </c>
      <c r="K27" s="543" t="s">
        <v>349</v>
      </c>
      <c r="L27" s="364">
        <v>-0.10000000000000142</v>
      </c>
    </row>
    <row r="28" spans="1:12" s="110" customFormat="1" ht="15" customHeight="1" x14ac:dyDescent="0.2">
      <c r="A28" s="365" t="s">
        <v>113</v>
      </c>
      <c r="B28" s="366" t="s">
        <v>108</v>
      </c>
      <c r="C28" s="362"/>
      <c r="D28" s="362"/>
      <c r="E28" s="363"/>
      <c r="F28" s="542">
        <v>46.9</v>
      </c>
      <c r="G28" s="542">
        <v>46.8</v>
      </c>
      <c r="H28" s="542">
        <v>50.2</v>
      </c>
      <c r="I28" s="542">
        <v>49.2</v>
      </c>
      <c r="J28" s="542">
        <v>48.9</v>
      </c>
      <c r="K28" s="543" t="s">
        <v>349</v>
      </c>
      <c r="L28" s="364">
        <v>-2</v>
      </c>
    </row>
    <row r="29" spans="1:12" s="110" customFormat="1" ht="11.25" x14ac:dyDescent="0.2">
      <c r="A29" s="365"/>
      <c r="B29" s="366" t="s">
        <v>109</v>
      </c>
      <c r="C29" s="362"/>
      <c r="D29" s="362"/>
      <c r="E29" s="363"/>
      <c r="F29" s="542">
        <v>31.5</v>
      </c>
      <c r="G29" s="542">
        <v>35.200000000000003</v>
      </c>
      <c r="H29" s="542">
        <v>36</v>
      </c>
      <c r="I29" s="542">
        <v>35.9</v>
      </c>
      <c r="J29" s="544">
        <v>34.4</v>
      </c>
      <c r="K29" s="543" t="s">
        <v>349</v>
      </c>
      <c r="L29" s="364">
        <v>-2.8999999999999986</v>
      </c>
    </row>
    <row r="30" spans="1:12" s="110" customFormat="1" ht="15" customHeight="1" x14ac:dyDescent="0.2">
      <c r="A30" s="365"/>
      <c r="B30" s="366" t="s">
        <v>110</v>
      </c>
      <c r="C30" s="362"/>
      <c r="D30" s="362"/>
      <c r="E30" s="363"/>
      <c r="F30" s="542">
        <v>26.5</v>
      </c>
      <c r="G30" s="542">
        <v>37</v>
      </c>
      <c r="H30" s="542">
        <v>32.4</v>
      </c>
      <c r="I30" s="542">
        <v>36.1</v>
      </c>
      <c r="J30" s="542">
        <v>30</v>
      </c>
      <c r="K30" s="543" t="s">
        <v>349</v>
      </c>
      <c r="L30" s="364">
        <v>-3.5</v>
      </c>
    </row>
    <row r="31" spans="1:12" s="110" customFormat="1" ht="15" customHeight="1" x14ac:dyDescent="0.2">
      <c r="A31" s="365"/>
      <c r="B31" s="366" t="s">
        <v>111</v>
      </c>
      <c r="C31" s="362"/>
      <c r="D31" s="362"/>
      <c r="E31" s="363"/>
      <c r="F31" s="542">
        <v>32.6</v>
      </c>
      <c r="G31" s="542">
        <v>42.6</v>
      </c>
      <c r="H31" s="542">
        <v>44.8</v>
      </c>
      <c r="I31" s="542">
        <v>23</v>
      </c>
      <c r="J31" s="542">
        <v>29.2</v>
      </c>
      <c r="K31" s="543" t="s">
        <v>349</v>
      </c>
      <c r="L31" s="364">
        <v>3.4000000000000021</v>
      </c>
    </row>
    <row r="32" spans="1:12" s="110" customFormat="1" ht="15" customHeight="1" x14ac:dyDescent="0.2">
      <c r="A32" s="367" t="s">
        <v>113</v>
      </c>
      <c r="B32" s="368" t="s">
        <v>181</v>
      </c>
      <c r="C32" s="362"/>
      <c r="D32" s="362"/>
      <c r="E32" s="363"/>
      <c r="F32" s="542">
        <v>32.1</v>
      </c>
      <c r="G32" s="542">
        <v>36</v>
      </c>
      <c r="H32" s="542">
        <v>38.9</v>
      </c>
      <c r="I32" s="542">
        <v>37.200000000000003</v>
      </c>
      <c r="J32" s="544">
        <v>35.299999999999997</v>
      </c>
      <c r="K32" s="543" t="s">
        <v>349</v>
      </c>
      <c r="L32" s="364">
        <v>-3.1999999999999957</v>
      </c>
    </row>
    <row r="33" spans="1:12" s="110" customFormat="1" ht="15" customHeight="1" x14ac:dyDescent="0.2">
      <c r="A33" s="367"/>
      <c r="B33" s="368" t="s">
        <v>182</v>
      </c>
      <c r="C33" s="362"/>
      <c r="D33" s="362"/>
      <c r="E33" s="363"/>
      <c r="F33" s="542">
        <v>39.1</v>
      </c>
      <c r="G33" s="542">
        <v>40.4</v>
      </c>
      <c r="H33" s="542">
        <v>41.6</v>
      </c>
      <c r="I33" s="542">
        <v>41.2</v>
      </c>
      <c r="J33" s="542">
        <v>39.5</v>
      </c>
      <c r="K33" s="543" t="s">
        <v>349</v>
      </c>
      <c r="L33" s="364">
        <v>-0.39999999999999858</v>
      </c>
    </row>
    <row r="34" spans="1:12" s="369" customFormat="1" ht="15" customHeight="1" x14ac:dyDescent="0.2">
      <c r="A34" s="367" t="s">
        <v>113</v>
      </c>
      <c r="B34" s="368" t="s">
        <v>116</v>
      </c>
      <c r="C34" s="362"/>
      <c r="D34" s="362"/>
      <c r="E34" s="363"/>
      <c r="F34" s="542">
        <v>33.700000000000003</v>
      </c>
      <c r="G34" s="542">
        <v>35.9</v>
      </c>
      <c r="H34" s="542">
        <v>39.700000000000003</v>
      </c>
      <c r="I34" s="542">
        <v>37.6</v>
      </c>
      <c r="J34" s="542">
        <v>35.299999999999997</v>
      </c>
      <c r="K34" s="543" t="s">
        <v>349</v>
      </c>
      <c r="L34" s="364">
        <v>-1.5999999999999943</v>
      </c>
    </row>
    <row r="35" spans="1:12" s="369" customFormat="1" ht="11.25" x14ac:dyDescent="0.2">
      <c r="A35" s="370"/>
      <c r="B35" s="371" t="s">
        <v>117</v>
      </c>
      <c r="C35" s="372"/>
      <c r="D35" s="372"/>
      <c r="E35" s="373"/>
      <c r="F35" s="545">
        <v>37.6</v>
      </c>
      <c r="G35" s="545">
        <v>45</v>
      </c>
      <c r="H35" s="545">
        <v>40.299999999999997</v>
      </c>
      <c r="I35" s="545">
        <v>42.3</v>
      </c>
      <c r="J35" s="546">
        <v>42.9</v>
      </c>
      <c r="K35" s="547" t="s">
        <v>349</v>
      </c>
      <c r="L35" s="374">
        <v>-5.2999999999999972</v>
      </c>
    </row>
    <row r="36" spans="1:12" s="369" customFormat="1" ht="15.95" customHeight="1" x14ac:dyDescent="0.2">
      <c r="A36" s="375" t="s">
        <v>350</v>
      </c>
      <c r="B36" s="376"/>
      <c r="C36" s="377"/>
      <c r="D36" s="376"/>
      <c r="E36" s="378"/>
      <c r="F36" s="548">
        <v>6301</v>
      </c>
      <c r="G36" s="548">
        <v>5153</v>
      </c>
      <c r="H36" s="548">
        <v>6501</v>
      </c>
      <c r="I36" s="548">
        <v>5556</v>
      </c>
      <c r="J36" s="548">
        <v>6791</v>
      </c>
      <c r="K36" s="549">
        <v>-490</v>
      </c>
      <c r="L36" s="380">
        <v>-7.2154321896627893</v>
      </c>
    </row>
    <row r="37" spans="1:12" s="369" customFormat="1" ht="15.95" customHeight="1" x14ac:dyDescent="0.2">
      <c r="A37" s="381"/>
      <c r="B37" s="382" t="s">
        <v>113</v>
      </c>
      <c r="C37" s="382" t="s">
        <v>351</v>
      </c>
      <c r="D37" s="382"/>
      <c r="E37" s="383"/>
      <c r="F37" s="548">
        <v>2168</v>
      </c>
      <c r="G37" s="548">
        <v>1943</v>
      </c>
      <c r="H37" s="548">
        <v>2588</v>
      </c>
      <c r="I37" s="548">
        <v>2143</v>
      </c>
      <c r="J37" s="548">
        <v>2492</v>
      </c>
      <c r="K37" s="549">
        <v>-324</v>
      </c>
      <c r="L37" s="380">
        <v>-13.001605136436597</v>
      </c>
    </row>
    <row r="38" spans="1:12" s="369" customFormat="1" ht="15.95" customHeight="1" x14ac:dyDescent="0.2">
      <c r="A38" s="381"/>
      <c r="B38" s="384" t="s">
        <v>105</v>
      </c>
      <c r="C38" s="384" t="s">
        <v>106</v>
      </c>
      <c r="D38" s="385"/>
      <c r="E38" s="383"/>
      <c r="F38" s="548">
        <v>3920</v>
      </c>
      <c r="G38" s="548">
        <v>2708</v>
      </c>
      <c r="H38" s="548">
        <v>3767</v>
      </c>
      <c r="I38" s="548">
        <v>3336</v>
      </c>
      <c r="J38" s="550">
        <v>4051</v>
      </c>
      <c r="K38" s="549">
        <v>-131</v>
      </c>
      <c r="L38" s="380">
        <v>-3.233769439644532</v>
      </c>
    </row>
    <row r="39" spans="1:12" s="369" customFormat="1" ht="15.95" customHeight="1" x14ac:dyDescent="0.2">
      <c r="A39" s="381"/>
      <c r="B39" s="385"/>
      <c r="C39" s="382" t="s">
        <v>352</v>
      </c>
      <c r="D39" s="385"/>
      <c r="E39" s="383"/>
      <c r="F39" s="548">
        <v>1257</v>
      </c>
      <c r="G39" s="548">
        <v>1004</v>
      </c>
      <c r="H39" s="548">
        <v>1427</v>
      </c>
      <c r="I39" s="548">
        <v>1258</v>
      </c>
      <c r="J39" s="548">
        <v>1440</v>
      </c>
      <c r="K39" s="549">
        <v>-183</v>
      </c>
      <c r="L39" s="380">
        <v>-12.708333333333334</v>
      </c>
    </row>
    <row r="40" spans="1:12" s="369" customFormat="1" ht="15.95" customHeight="1" x14ac:dyDescent="0.2">
      <c r="A40" s="381"/>
      <c r="B40" s="384"/>
      <c r="C40" s="384" t="s">
        <v>107</v>
      </c>
      <c r="D40" s="385"/>
      <c r="E40" s="383"/>
      <c r="F40" s="548">
        <v>2381</v>
      </c>
      <c r="G40" s="548">
        <v>2445</v>
      </c>
      <c r="H40" s="548">
        <v>2734</v>
      </c>
      <c r="I40" s="548">
        <v>2220</v>
      </c>
      <c r="J40" s="548">
        <v>2740</v>
      </c>
      <c r="K40" s="549">
        <v>-359</v>
      </c>
      <c r="L40" s="380">
        <v>-13.102189781021897</v>
      </c>
    </row>
    <row r="41" spans="1:12" s="369" customFormat="1" ht="24" customHeight="1" x14ac:dyDescent="0.2">
      <c r="A41" s="381"/>
      <c r="B41" s="385"/>
      <c r="C41" s="382" t="s">
        <v>352</v>
      </c>
      <c r="D41" s="385"/>
      <c r="E41" s="383"/>
      <c r="F41" s="548">
        <v>911</v>
      </c>
      <c r="G41" s="548">
        <v>939</v>
      </c>
      <c r="H41" s="548">
        <v>1161</v>
      </c>
      <c r="I41" s="548">
        <v>885</v>
      </c>
      <c r="J41" s="550">
        <v>1052</v>
      </c>
      <c r="K41" s="549">
        <v>-141</v>
      </c>
      <c r="L41" s="380">
        <v>-13.403041825095057</v>
      </c>
    </row>
    <row r="42" spans="1:12" s="110" customFormat="1" ht="15" customHeight="1" x14ac:dyDescent="0.2">
      <c r="A42" s="381"/>
      <c r="B42" s="384" t="s">
        <v>113</v>
      </c>
      <c r="C42" s="384" t="s">
        <v>353</v>
      </c>
      <c r="D42" s="385"/>
      <c r="E42" s="383"/>
      <c r="F42" s="548">
        <v>1395</v>
      </c>
      <c r="G42" s="548">
        <v>1032</v>
      </c>
      <c r="H42" s="548">
        <v>1818</v>
      </c>
      <c r="I42" s="548">
        <v>1201</v>
      </c>
      <c r="J42" s="548">
        <v>1345</v>
      </c>
      <c r="K42" s="549">
        <v>50</v>
      </c>
      <c r="L42" s="380">
        <v>3.7174721189591078</v>
      </c>
    </row>
    <row r="43" spans="1:12" s="110" customFormat="1" ht="15" customHeight="1" x14ac:dyDescent="0.2">
      <c r="A43" s="381"/>
      <c r="B43" s="385"/>
      <c r="C43" s="382" t="s">
        <v>352</v>
      </c>
      <c r="D43" s="385"/>
      <c r="E43" s="383"/>
      <c r="F43" s="548">
        <v>654</v>
      </c>
      <c r="G43" s="548">
        <v>483</v>
      </c>
      <c r="H43" s="548">
        <v>913</v>
      </c>
      <c r="I43" s="548">
        <v>591</v>
      </c>
      <c r="J43" s="548">
        <v>658</v>
      </c>
      <c r="K43" s="549">
        <v>-4</v>
      </c>
      <c r="L43" s="380">
        <v>-0.60790273556231</v>
      </c>
    </row>
    <row r="44" spans="1:12" s="110" customFormat="1" ht="15" customHeight="1" x14ac:dyDescent="0.2">
      <c r="A44" s="381"/>
      <c r="B44" s="384"/>
      <c r="C44" s="366" t="s">
        <v>109</v>
      </c>
      <c r="D44" s="385"/>
      <c r="E44" s="383"/>
      <c r="F44" s="548">
        <v>4169</v>
      </c>
      <c r="G44" s="548">
        <v>3633</v>
      </c>
      <c r="H44" s="548">
        <v>4109</v>
      </c>
      <c r="I44" s="548">
        <v>3781</v>
      </c>
      <c r="J44" s="550">
        <v>4617</v>
      </c>
      <c r="K44" s="549">
        <v>-448</v>
      </c>
      <c r="L44" s="380">
        <v>-9.7032705219839723</v>
      </c>
    </row>
    <row r="45" spans="1:12" s="110" customFormat="1" ht="15" customHeight="1" x14ac:dyDescent="0.2">
      <c r="A45" s="381"/>
      <c r="B45" s="385"/>
      <c r="C45" s="382" t="s">
        <v>352</v>
      </c>
      <c r="D45" s="385"/>
      <c r="E45" s="383"/>
      <c r="F45" s="548">
        <v>1313</v>
      </c>
      <c r="G45" s="548">
        <v>1277</v>
      </c>
      <c r="H45" s="548">
        <v>1478</v>
      </c>
      <c r="I45" s="548">
        <v>1356</v>
      </c>
      <c r="J45" s="548">
        <v>1586</v>
      </c>
      <c r="K45" s="549">
        <v>-273</v>
      </c>
      <c r="L45" s="380">
        <v>-17.21311475409836</v>
      </c>
    </row>
    <row r="46" spans="1:12" s="110" customFormat="1" ht="15" customHeight="1" x14ac:dyDescent="0.2">
      <c r="A46" s="381"/>
      <c r="B46" s="384"/>
      <c r="C46" s="366" t="s">
        <v>110</v>
      </c>
      <c r="D46" s="385"/>
      <c r="E46" s="383"/>
      <c r="F46" s="548">
        <v>642</v>
      </c>
      <c r="G46" s="548">
        <v>441</v>
      </c>
      <c r="H46" s="548">
        <v>487</v>
      </c>
      <c r="I46" s="548">
        <v>487</v>
      </c>
      <c r="J46" s="548">
        <v>723</v>
      </c>
      <c r="K46" s="549">
        <v>-81</v>
      </c>
      <c r="L46" s="380">
        <v>-11.203319502074688</v>
      </c>
    </row>
    <row r="47" spans="1:12" s="110" customFormat="1" ht="15" customHeight="1" x14ac:dyDescent="0.2">
      <c r="A47" s="381"/>
      <c r="B47" s="385"/>
      <c r="C47" s="382" t="s">
        <v>352</v>
      </c>
      <c r="D47" s="385"/>
      <c r="E47" s="383"/>
      <c r="F47" s="548">
        <v>170</v>
      </c>
      <c r="G47" s="548">
        <v>163</v>
      </c>
      <c r="H47" s="548">
        <v>158</v>
      </c>
      <c r="I47" s="548">
        <v>176</v>
      </c>
      <c r="J47" s="550">
        <v>217</v>
      </c>
      <c r="K47" s="549">
        <v>-47</v>
      </c>
      <c r="L47" s="380">
        <v>-21.658986175115206</v>
      </c>
    </row>
    <row r="48" spans="1:12" s="110" customFormat="1" ht="15" customHeight="1" x14ac:dyDescent="0.2">
      <c r="A48" s="381"/>
      <c r="B48" s="385"/>
      <c r="C48" s="366" t="s">
        <v>111</v>
      </c>
      <c r="D48" s="386"/>
      <c r="E48" s="387"/>
      <c r="F48" s="548">
        <v>95</v>
      </c>
      <c r="G48" s="548">
        <v>47</v>
      </c>
      <c r="H48" s="548">
        <v>87</v>
      </c>
      <c r="I48" s="548">
        <v>87</v>
      </c>
      <c r="J48" s="548">
        <v>106</v>
      </c>
      <c r="K48" s="549">
        <v>-11</v>
      </c>
      <c r="L48" s="380">
        <v>-10.377358490566039</v>
      </c>
    </row>
    <row r="49" spans="1:12" s="110" customFormat="1" ht="15" customHeight="1" x14ac:dyDescent="0.2">
      <c r="A49" s="381"/>
      <c r="B49" s="385"/>
      <c r="C49" s="382" t="s">
        <v>352</v>
      </c>
      <c r="D49" s="385"/>
      <c r="E49" s="383"/>
      <c r="F49" s="548">
        <v>31</v>
      </c>
      <c r="G49" s="548">
        <v>20</v>
      </c>
      <c r="H49" s="548">
        <v>39</v>
      </c>
      <c r="I49" s="548">
        <v>20</v>
      </c>
      <c r="J49" s="548">
        <v>31</v>
      </c>
      <c r="K49" s="549">
        <v>0</v>
      </c>
      <c r="L49" s="380">
        <v>0</v>
      </c>
    </row>
    <row r="50" spans="1:12" s="110" customFormat="1" ht="15" customHeight="1" x14ac:dyDescent="0.2">
      <c r="A50" s="381"/>
      <c r="B50" s="384" t="s">
        <v>113</v>
      </c>
      <c r="C50" s="382" t="s">
        <v>181</v>
      </c>
      <c r="D50" s="385"/>
      <c r="E50" s="383"/>
      <c r="F50" s="548">
        <v>4231</v>
      </c>
      <c r="G50" s="548">
        <v>3183</v>
      </c>
      <c r="H50" s="548">
        <v>4280</v>
      </c>
      <c r="I50" s="548">
        <v>3639</v>
      </c>
      <c r="J50" s="550">
        <v>4566</v>
      </c>
      <c r="K50" s="549">
        <v>-335</v>
      </c>
      <c r="L50" s="380">
        <v>-7.3368374945247483</v>
      </c>
    </row>
    <row r="51" spans="1:12" s="110" customFormat="1" ht="15" customHeight="1" x14ac:dyDescent="0.2">
      <c r="A51" s="381"/>
      <c r="B51" s="385"/>
      <c r="C51" s="382" t="s">
        <v>352</v>
      </c>
      <c r="D51" s="385"/>
      <c r="E51" s="383"/>
      <c r="F51" s="548">
        <v>1359</v>
      </c>
      <c r="G51" s="548">
        <v>1147</v>
      </c>
      <c r="H51" s="548">
        <v>1664</v>
      </c>
      <c r="I51" s="548">
        <v>1354</v>
      </c>
      <c r="J51" s="548">
        <v>1613</v>
      </c>
      <c r="K51" s="549">
        <v>-254</v>
      </c>
      <c r="L51" s="380">
        <v>-15.747055176689399</v>
      </c>
    </row>
    <row r="52" spans="1:12" s="110" customFormat="1" ht="15" customHeight="1" x14ac:dyDescent="0.2">
      <c r="A52" s="381"/>
      <c r="B52" s="384"/>
      <c r="C52" s="382" t="s">
        <v>182</v>
      </c>
      <c r="D52" s="385"/>
      <c r="E52" s="383"/>
      <c r="F52" s="548">
        <v>2070</v>
      </c>
      <c r="G52" s="548">
        <v>1970</v>
      </c>
      <c r="H52" s="548">
        <v>2221</v>
      </c>
      <c r="I52" s="548">
        <v>1917</v>
      </c>
      <c r="J52" s="548">
        <v>2225</v>
      </c>
      <c r="K52" s="549">
        <v>-155</v>
      </c>
      <c r="L52" s="380">
        <v>-6.9662921348314608</v>
      </c>
    </row>
    <row r="53" spans="1:12" s="269" customFormat="1" ht="11.25" customHeight="1" x14ac:dyDescent="0.2">
      <c r="A53" s="381"/>
      <c r="B53" s="385"/>
      <c r="C53" s="382" t="s">
        <v>352</v>
      </c>
      <c r="D53" s="385"/>
      <c r="E53" s="383"/>
      <c r="F53" s="548">
        <v>809</v>
      </c>
      <c r="G53" s="548">
        <v>796</v>
      </c>
      <c r="H53" s="548">
        <v>924</v>
      </c>
      <c r="I53" s="548">
        <v>789</v>
      </c>
      <c r="J53" s="550">
        <v>879</v>
      </c>
      <c r="K53" s="549">
        <v>-70</v>
      </c>
      <c r="L53" s="380">
        <v>-7.9635949943117179</v>
      </c>
    </row>
    <row r="54" spans="1:12" s="151" customFormat="1" ht="12.75" customHeight="1" x14ac:dyDescent="0.2">
      <c r="A54" s="381"/>
      <c r="B54" s="384" t="s">
        <v>113</v>
      </c>
      <c r="C54" s="384" t="s">
        <v>116</v>
      </c>
      <c r="D54" s="385"/>
      <c r="E54" s="383"/>
      <c r="F54" s="548">
        <v>5088</v>
      </c>
      <c r="G54" s="548">
        <v>4140</v>
      </c>
      <c r="H54" s="548">
        <v>5241</v>
      </c>
      <c r="I54" s="548">
        <v>4392</v>
      </c>
      <c r="J54" s="548">
        <v>5532</v>
      </c>
      <c r="K54" s="549">
        <v>-444</v>
      </c>
      <c r="L54" s="380">
        <v>-8.026030368763557</v>
      </c>
    </row>
    <row r="55" spans="1:12" ht="11.25" x14ac:dyDescent="0.2">
      <c r="A55" s="381"/>
      <c r="B55" s="385"/>
      <c r="C55" s="382" t="s">
        <v>352</v>
      </c>
      <c r="D55" s="385"/>
      <c r="E55" s="383"/>
      <c r="F55" s="548">
        <v>1717</v>
      </c>
      <c r="G55" s="548">
        <v>1488</v>
      </c>
      <c r="H55" s="548">
        <v>2081</v>
      </c>
      <c r="I55" s="548">
        <v>1652</v>
      </c>
      <c r="J55" s="548">
        <v>1951</v>
      </c>
      <c r="K55" s="549">
        <v>-234</v>
      </c>
      <c r="L55" s="380">
        <v>-11.993849308047155</v>
      </c>
    </row>
    <row r="56" spans="1:12" ht="14.25" customHeight="1" x14ac:dyDescent="0.2">
      <c r="A56" s="381"/>
      <c r="B56" s="385"/>
      <c r="C56" s="384" t="s">
        <v>117</v>
      </c>
      <c r="D56" s="385"/>
      <c r="E56" s="383"/>
      <c r="F56" s="548">
        <v>1197</v>
      </c>
      <c r="G56" s="548">
        <v>1004</v>
      </c>
      <c r="H56" s="548">
        <v>1252</v>
      </c>
      <c r="I56" s="548">
        <v>1156</v>
      </c>
      <c r="J56" s="548">
        <v>1248</v>
      </c>
      <c r="K56" s="549">
        <v>-51</v>
      </c>
      <c r="L56" s="380">
        <v>-4.0865384615384617</v>
      </c>
    </row>
    <row r="57" spans="1:12" ht="18.75" customHeight="1" x14ac:dyDescent="0.2">
      <c r="A57" s="388"/>
      <c r="B57" s="389"/>
      <c r="C57" s="390" t="s">
        <v>352</v>
      </c>
      <c r="D57" s="389"/>
      <c r="E57" s="391"/>
      <c r="F57" s="551">
        <v>450</v>
      </c>
      <c r="G57" s="552">
        <v>452</v>
      </c>
      <c r="H57" s="552">
        <v>504</v>
      </c>
      <c r="I57" s="552">
        <v>489</v>
      </c>
      <c r="J57" s="552">
        <v>535</v>
      </c>
      <c r="K57" s="553">
        <f t="shared" ref="K57" si="0">IF(OR(F57=".",J57=".")=TRUE,".",IF(OR(F57="*",J57="*")=TRUE,"*",IF(AND(F57="-",J57="-")=TRUE,"-",IF(AND(ISNUMBER(J57),ISNUMBER(F57))=TRUE,IF(F57-J57=0,0,F57-J57),IF(ISNUMBER(F57)=TRUE,F57,-J57)))))</f>
        <v>-85</v>
      </c>
      <c r="L57" s="392">
        <f t="shared" ref="L57" si="1">IF(K57 =".",".",IF(K57 ="*","*",IF(K57="-","-",IF(K57=0,0,IF(OR(J57="-",J57=".",F57="-",F57=".")=TRUE,"X",IF(J57=0,"0,0",IF(ABS(K57*100/J57)&gt;250,".X",(K57*100/J57))))))))</f>
        <v>-15.88785046728972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6451</v>
      </c>
      <c r="E11" s="114">
        <v>5532</v>
      </c>
      <c r="F11" s="114">
        <v>8556</v>
      </c>
      <c r="G11" s="114">
        <v>5698</v>
      </c>
      <c r="H11" s="140">
        <v>6995</v>
      </c>
      <c r="I11" s="115">
        <v>-544</v>
      </c>
      <c r="J11" s="116">
        <v>-7.7769835596854895</v>
      </c>
    </row>
    <row r="12" spans="1:15" s="110" customFormat="1" ht="24.95" customHeight="1" x14ac:dyDescent="0.2">
      <c r="A12" s="193" t="s">
        <v>132</v>
      </c>
      <c r="B12" s="194" t="s">
        <v>133</v>
      </c>
      <c r="C12" s="113">
        <v>1.1316075027127577</v>
      </c>
      <c r="D12" s="115">
        <v>73</v>
      </c>
      <c r="E12" s="114">
        <v>38</v>
      </c>
      <c r="F12" s="114">
        <v>78</v>
      </c>
      <c r="G12" s="114">
        <v>67</v>
      </c>
      <c r="H12" s="140">
        <v>64</v>
      </c>
      <c r="I12" s="115">
        <v>9</v>
      </c>
      <c r="J12" s="116">
        <v>14.0625</v>
      </c>
    </row>
    <row r="13" spans="1:15" s="110" customFormat="1" ht="24.95" customHeight="1" x14ac:dyDescent="0.2">
      <c r="A13" s="193" t="s">
        <v>134</v>
      </c>
      <c r="B13" s="199" t="s">
        <v>214</v>
      </c>
      <c r="C13" s="113">
        <v>0.94558983103394822</v>
      </c>
      <c r="D13" s="115">
        <v>61</v>
      </c>
      <c r="E13" s="114">
        <v>59</v>
      </c>
      <c r="F13" s="114">
        <v>97</v>
      </c>
      <c r="G13" s="114">
        <v>70</v>
      </c>
      <c r="H13" s="140">
        <v>107</v>
      </c>
      <c r="I13" s="115">
        <v>-46</v>
      </c>
      <c r="J13" s="116">
        <v>-42.990654205607477</v>
      </c>
    </row>
    <row r="14" spans="1:15" s="287" customFormat="1" ht="24.95" customHeight="1" x14ac:dyDescent="0.2">
      <c r="A14" s="193" t="s">
        <v>215</v>
      </c>
      <c r="B14" s="199" t="s">
        <v>137</v>
      </c>
      <c r="C14" s="113">
        <v>19.919392342272516</v>
      </c>
      <c r="D14" s="115">
        <v>1285</v>
      </c>
      <c r="E14" s="114">
        <v>843</v>
      </c>
      <c r="F14" s="114">
        <v>1717</v>
      </c>
      <c r="G14" s="114">
        <v>983</v>
      </c>
      <c r="H14" s="140">
        <v>1674</v>
      </c>
      <c r="I14" s="115">
        <v>-389</v>
      </c>
      <c r="J14" s="116">
        <v>-23.237753882915172</v>
      </c>
      <c r="K14" s="110"/>
      <c r="L14" s="110"/>
      <c r="M14" s="110"/>
      <c r="N14" s="110"/>
      <c r="O14" s="110"/>
    </row>
    <row r="15" spans="1:15" s="110" customFormat="1" ht="24.95" customHeight="1" x14ac:dyDescent="0.2">
      <c r="A15" s="193" t="s">
        <v>216</v>
      </c>
      <c r="B15" s="199" t="s">
        <v>217</v>
      </c>
      <c r="C15" s="113">
        <v>6.2005890559603163</v>
      </c>
      <c r="D15" s="115">
        <v>400</v>
      </c>
      <c r="E15" s="114">
        <v>299</v>
      </c>
      <c r="F15" s="114">
        <v>603</v>
      </c>
      <c r="G15" s="114">
        <v>330</v>
      </c>
      <c r="H15" s="140">
        <v>468</v>
      </c>
      <c r="I15" s="115">
        <v>-68</v>
      </c>
      <c r="J15" s="116">
        <v>-14.52991452991453</v>
      </c>
    </row>
    <row r="16" spans="1:15" s="287" customFormat="1" ht="24.95" customHeight="1" x14ac:dyDescent="0.2">
      <c r="A16" s="193" t="s">
        <v>218</v>
      </c>
      <c r="B16" s="199" t="s">
        <v>141</v>
      </c>
      <c r="C16" s="113">
        <v>8.262284917067122</v>
      </c>
      <c r="D16" s="115">
        <v>533</v>
      </c>
      <c r="E16" s="114">
        <v>302</v>
      </c>
      <c r="F16" s="114">
        <v>678</v>
      </c>
      <c r="G16" s="114">
        <v>378</v>
      </c>
      <c r="H16" s="140">
        <v>732</v>
      </c>
      <c r="I16" s="115">
        <v>-199</v>
      </c>
      <c r="J16" s="116">
        <v>-27.185792349726775</v>
      </c>
      <c r="K16" s="110"/>
      <c r="L16" s="110"/>
      <c r="M16" s="110"/>
      <c r="N16" s="110"/>
      <c r="O16" s="110"/>
    </row>
    <row r="17" spans="1:15" s="110" customFormat="1" ht="24.95" customHeight="1" x14ac:dyDescent="0.2">
      <c r="A17" s="193" t="s">
        <v>142</v>
      </c>
      <c r="B17" s="199" t="s">
        <v>220</v>
      </c>
      <c r="C17" s="113">
        <v>5.456518369245078</v>
      </c>
      <c r="D17" s="115">
        <v>352</v>
      </c>
      <c r="E17" s="114">
        <v>242</v>
      </c>
      <c r="F17" s="114">
        <v>436</v>
      </c>
      <c r="G17" s="114">
        <v>275</v>
      </c>
      <c r="H17" s="140">
        <v>474</v>
      </c>
      <c r="I17" s="115">
        <v>-122</v>
      </c>
      <c r="J17" s="116">
        <v>-25.738396624472575</v>
      </c>
    </row>
    <row r="18" spans="1:15" s="287" customFormat="1" ht="24.95" customHeight="1" x14ac:dyDescent="0.2">
      <c r="A18" s="201" t="s">
        <v>144</v>
      </c>
      <c r="B18" s="202" t="s">
        <v>145</v>
      </c>
      <c r="C18" s="113">
        <v>9.8899395442567037</v>
      </c>
      <c r="D18" s="115">
        <v>638</v>
      </c>
      <c r="E18" s="114">
        <v>313</v>
      </c>
      <c r="F18" s="114">
        <v>682</v>
      </c>
      <c r="G18" s="114">
        <v>443</v>
      </c>
      <c r="H18" s="140">
        <v>564</v>
      </c>
      <c r="I18" s="115">
        <v>74</v>
      </c>
      <c r="J18" s="116">
        <v>13.120567375886525</v>
      </c>
      <c r="K18" s="110"/>
      <c r="L18" s="110"/>
      <c r="M18" s="110"/>
      <c r="N18" s="110"/>
      <c r="O18" s="110"/>
    </row>
    <row r="19" spans="1:15" s="110" customFormat="1" ht="24.95" customHeight="1" x14ac:dyDescent="0.2">
      <c r="A19" s="193" t="s">
        <v>146</v>
      </c>
      <c r="B19" s="199" t="s">
        <v>147</v>
      </c>
      <c r="C19" s="113">
        <v>15.516974112540691</v>
      </c>
      <c r="D19" s="115">
        <v>1001</v>
      </c>
      <c r="E19" s="114">
        <v>865</v>
      </c>
      <c r="F19" s="114">
        <v>1430</v>
      </c>
      <c r="G19" s="114">
        <v>897</v>
      </c>
      <c r="H19" s="140">
        <v>1087</v>
      </c>
      <c r="I19" s="115">
        <v>-86</v>
      </c>
      <c r="J19" s="116">
        <v>-7.9116835326586941</v>
      </c>
    </row>
    <row r="20" spans="1:15" s="287" customFormat="1" ht="24.95" customHeight="1" x14ac:dyDescent="0.2">
      <c r="A20" s="193" t="s">
        <v>148</v>
      </c>
      <c r="B20" s="199" t="s">
        <v>149</v>
      </c>
      <c r="C20" s="113">
        <v>5.9680669663618042</v>
      </c>
      <c r="D20" s="115">
        <v>385</v>
      </c>
      <c r="E20" s="114">
        <v>424</v>
      </c>
      <c r="F20" s="114">
        <v>618</v>
      </c>
      <c r="G20" s="114">
        <v>394</v>
      </c>
      <c r="H20" s="140">
        <v>461</v>
      </c>
      <c r="I20" s="115">
        <v>-76</v>
      </c>
      <c r="J20" s="116">
        <v>-16.485900216919738</v>
      </c>
      <c r="K20" s="110"/>
      <c r="L20" s="110"/>
      <c r="M20" s="110"/>
      <c r="N20" s="110"/>
      <c r="O20" s="110"/>
    </row>
    <row r="21" spans="1:15" s="110" customFormat="1" ht="24.95" customHeight="1" x14ac:dyDescent="0.2">
      <c r="A21" s="201" t="s">
        <v>150</v>
      </c>
      <c r="B21" s="202" t="s">
        <v>151</v>
      </c>
      <c r="C21" s="113">
        <v>4.0458843590141065</v>
      </c>
      <c r="D21" s="115">
        <v>261</v>
      </c>
      <c r="E21" s="114">
        <v>218</v>
      </c>
      <c r="F21" s="114">
        <v>279</v>
      </c>
      <c r="G21" s="114">
        <v>258</v>
      </c>
      <c r="H21" s="140">
        <v>259</v>
      </c>
      <c r="I21" s="115">
        <v>2</v>
      </c>
      <c r="J21" s="116">
        <v>0.77220077220077221</v>
      </c>
    </row>
    <row r="22" spans="1:15" s="110" customFormat="1" ht="24.95" customHeight="1" x14ac:dyDescent="0.2">
      <c r="A22" s="201" t="s">
        <v>152</v>
      </c>
      <c r="B22" s="199" t="s">
        <v>153</v>
      </c>
      <c r="C22" s="113">
        <v>1.2401178111920632</v>
      </c>
      <c r="D22" s="115">
        <v>80</v>
      </c>
      <c r="E22" s="114">
        <v>46</v>
      </c>
      <c r="F22" s="114">
        <v>81</v>
      </c>
      <c r="G22" s="114">
        <v>88</v>
      </c>
      <c r="H22" s="140">
        <v>61</v>
      </c>
      <c r="I22" s="115">
        <v>19</v>
      </c>
      <c r="J22" s="116">
        <v>31.147540983606557</v>
      </c>
    </row>
    <row r="23" spans="1:15" s="110" customFormat="1" ht="24.95" customHeight="1" x14ac:dyDescent="0.2">
      <c r="A23" s="193" t="s">
        <v>154</v>
      </c>
      <c r="B23" s="199" t="s">
        <v>155</v>
      </c>
      <c r="C23" s="113">
        <v>0.94558983103394822</v>
      </c>
      <c r="D23" s="115">
        <v>61</v>
      </c>
      <c r="E23" s="114">
        <v>23</v>
      </c>
      <c r="F23" s="114">
        <v>79</v>
      </c>
      <c r="G23" s="114">
        <v>50</v>
      </c>
      <c r="H23" s="140">
        <v>56</v>
      </c>
      <c r="I23" s="115">
        <v>5</v>
      </c>
      <c r="J23" s="116">
        <v>8.9285714285714288</v>
      </c>
    </row>
    <row r="24" spans="1:15" s="110" customFormat="1" ht="24.95" customHeight="1" x14ac:dyDescent="0.2">
      <c r="A24" s="193" t="s">
        <v>156</v>
      </c>
      <c r="B24" s="199" t="s">
        <v>221</v>
      </c>
      <c r="C24" s="113">
        <v>5.1464889164470629</v>
      </c>
      <c r="D24" s="115">
        <v>332</v>
      </c>
      <c r="E24" s="114">
        <v>438</v>
      </c>
      <c r="F24" s="114">
        <v>376</v>
      </c>
      <c r="G24" s="114">
        <v>299</v>
      </c>
      <c r="H24" s="140">
        <v>321</v>
      </c>
      <c r="I24" s="115">
        <v>11</v>
      </c>
      <c r="J24" s="116">
        <v>3.4267912772585669</v>
      </c>
    </row>
    <row r="25" spans="1:15" s="110" customFormat="1" ht="24.95" customHeight="1" x14ac:dyDescent="0.2">
      <c r="A25" s="193" t="s">
        <v>222</v>
      </c>
      <c r="B25" s="204" t="s">
        <v>159</v>
      </c>
      <c r="C25" s="113">
        <v>5.0999844985273599</v>
      </c>
      <c r="D25" s="115">
        <v>329</v>
      </c>
      <c r="E25" s="114">
        <v>210</v>
      </c>
      <c r="F25" s="114">
        <v>360</v>
      </c>
      <c r="G25" s="114">
        <v>344</v>
      </c>
      <c r="H25" s="140">
        <v>273</v>
      </c>
      <c r="I25" s="115">
        <v>56</v>
      </c>
      <c r="J25" s="116">
        <v>20.512820512820515</v>
      </c>
    </row>
    <row r="26" spans="1:15" s="110" customFormat="1" ht="24.95" customHeight="1" x14ac:dyDescent="0.2">
      <c r="A26" s="201">
        <v>782.78300000000002</v>
      </c>
      <c r="B26" s="203" t="s">
        <v>160</v>
      </c>
      <c r="C26" s="113">
        <v>11.285072081847776</v>
      </c>
      <c r="D26" s="115">
        <v>728</v>
      </c>
      <c r="E26" s="114">
        <v>520</v>
      </c>
      <c r="F26" s="114">
        <v>768</v>
      </c>
      <c r="G26" s="114">
        <v>666</v>
      </c>
      <c r="H26" s="140">
        <v>828</v>
      </c>
      <c r="I26" s="115">
        <v>-100</v>
      </c>
      <c r="J26" s="116">
        <v>-12.077294685990339</v>
      </c>
    </row>
    <row r="27" spans="1:15" s="110" customFormat="1" ht="24.95" customHeight="1" x14ac:dyDescent="0.2">
      <c r="A27" s="193" t="s">
        <v>161</v>
      </c>
      <c r="B27" s="199" t="s">
        <v>162</v>
      </c>
      <c r="C27" s="113">
        <v>1.4881413734304758</v>
      </c>
      <c r="D27" s="115">
        <v>96</v>
      </c>
      <c r="E27" s="114">
        <v>93</v>
      </c>
      <c r="F27" s="114">
        <v>237</v>
      </c>
      <c r="G27" s="114">
        <v>101</v>
      </c>
      <c r="H27" s="140">
        <v>95</v>
      </c>
      <c r="I27" s="115">
        <v>1</v>
      </c>
      <c r="J27" s="116">
        <v>1.0526315789473684</v>
      </c>
    </row>
    <row r="28" spans="1:15" s="110" customFormat="1" ht="24.95" customHeight="1" x14ac:dyDescent="0.2">
      <c r="A28" s="193" t="s">
        <v>163</v>
      </c>
      <c r="B28" s="199" t="s">
        <v>164</v>
      </c>
      <c r="C28" s="113">
        <v>2.898775383661448</v>
      </c>
      <c r="D28" s="115">
        <v>187</v>
      </c>
      <c r="E28" s="114">
        <v>162</v>
      </c>
      <c r="F28" s="114">
        <v>399</v>
      </c>
      <c r="G28" s="114">
        <v>115</v>
      </c>
      <c r="H28" s="140">
        <v>168</v>
      </c>
      <c r="I28" s="115">
        <v>19</v>
      </c>
      <c r="J28" s="116">
        <v>11.30952380952381</v>
      </c>
    </row>
    <row r="29" spans="1:15" s="110" customFormat="1" ht="24.95" customHeight="1" x14ac:dyDescent="0.2">
      <c r="A29" s="193">
        <v>86</v>
      </c>
      <c r="B29" s="199" t="s">
        <v>165</v>
      </c>
      <c r="C29" s="113">
        <v>4.6814447372500387</v>
      </c>
      <c r="D29" s="115">
        <v>302</v>
      </c>
      <c r="E29" s="114">
        <v>394</v>
      </c>
      <c r="F29" s="114">
        <v>409</v>
      </c>
      <c r="G29" s="114">
        <v>308</v>
      </c>
      <c r="H29" s="140">
        <v>318</v>
      </c>
      <c r="I29" s="115">
        <v>-16</v>
      </c>
      <c r="J29" s="116">
        <v>-5.0314465408805029</v>
      </c>
    </row>
    <row r="30" spans="1:15" s="110" customFormat="1" ht="24.95" customHeight="1" x14ac:dyDescent="0.2">
      <c r="A30" s="193">
        <v>87.88</v>
      </c>
      <c r="B30" s="204" t="s">
        <v>166</v>
      </c>
      <c r="C30" s="113">
        <v>6.4021082002790264</v>
      </c>
      <c r="D30" s="115">
        <v>413</v>
      </c>
      <c r="E30" s="114">
        <v>679</v>
      </c>
      <c r="F30" s="114">
        <v>638</v>
      </c>
      <c r="G30" s="114">
        <v>413</v>
      </c>
      <c r="H30" s="140">
        <v>409</v>
      </c>
      <c r="I30" s="115">
        <v>4</v>
      </c>
      <c r="J30" s="116">
        <v>0.97799511002444983</v>
      </c>
    </row>
    <row r="31" spans="1:15" s="110" customFormat="1" ht="24.95" customHeight="1" x14ac:dyDescent="0.2">
      <c r="A31" s="193" t="s">
        <v>167</v>
      </c>
      <c r="B31" s="199" t="s">
        <v>168</v>
      </c>
      <c r="C31" s="113">
        <v>3.3948225081382732</v>
      </c>
      <c r="D31" s="115">
        <v>219</v>
      </c>
      <c r="E31" s="114">
        <v>207</v>
      </c>
      <c r="F31" s="114">
        <v>308</v>
      </c>
      <c r="G31" s="114">
        <v>202</v>
      </c>
      <c r="H31" s="140">
        <v>250</v>
      </c>
      <c r="I31" s="115">
        <v>-31</v>
      </c>
      <c r="J31" s="116">
        <v>-12.4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1.1316075027127577</v>
      </c>
      <c r="D34" s="115">
        <v>73</v>
      </c>
      <c r="E34" s="114">
        <v>38</v>
      </c>
      <c r="F34" s="114">
        <v>78</v>
      </c>
      <c r="G34" s="114">
        <v>67</v>
      </c>
      <c r="H34" s="140">
        <v>64</v>
      </c>
      <c r="I34" s="115">
        <v>9</v>
      </c>
      <c r="J34" s="116">
        <v>14.0625</v>
      </c>
    </row>
    <row r="35" spans="1:10" s="110" customFormat="1" ht="24.95" customHeight="1" x14ac:dyDescent="0.2">
      <c r="A35" s="292" t="s">
        <v>171</v>
      </c>
      <c r="B35" s="293" t="s">
        <v>172</v>
      </c>
      <c r="C35" s="113">
        <v>30.754921717563168</v>
      </c>
      <c r="D35" s="115">
        <v>1984</v>
      </c>
      <c r="E35" s="114">
        <v>1215</v>
      </c>
      <c r="F35" s="114">
        <v>2496</v>
      </c>
      <c r="G35" s="114">
        <v>1496</v>
      </c>
      <c r="H35" s="140">
        <v>2345</v>
      </c>
      <c r="I35" s="115">
        <v>-361</v>
      </c>
      <c r="J35" s="116">
        <v>-15.394456289978677</v>
      </c>
    </row>
    <row r="36" spans="1:10" s="110" customFormat="1" ht="24.95" customHeight="1" x14ac:dyDescent="0.2">
      <c r="A36" s="294" t="s">
        <v>173</v>
      </c>
      <c r="B36" s="295" t="s">
        <v>174</v>
      </c>
      <c r="C36" s="125">
        <v>68.113470779724068</v>
      </c>
      <c r="D36" s="143">
        <v>4394</v>
      </c>
      <c r="E36" s="144">
        <v>4279</v>
      </c>
      <c r="F36" s="144">
        <v>5982</v>
      </c>
      <c r="G36" s="144">
        <v>4135</v>
      </c>
      <c r="H36" s="145">
        <v>4586</v>
      </c>
      <c r="I36" s="143">
        <v>-192</v>
      </c>
      <c r="J36" s="146">
        <v>-4.1866550370693414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6451</v>
      </c>
      <c r="F11" s="264">
        <v>5532</v>
      </c>
      <c r="G11" s="264">
        <v>8556</v>
      </c>
      <c r="H11" s="264">
        <v>5698</v>
      </c>
      <c r="I11" s="265">
        <v>6995</v>
      </c>
      <c r="J11" s="263">
        <v>-544</v>
      </c>
      <c r="K11" s="266">
        <v>-7.7769835596854895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31.17346147884049</v>
      </c>
      <c r="E13" s="115">
        <v>2011</v>
      </c>
      <c r="F13" s="114">
        <v>1737</v>
      </c>
      <c r="G13" s="114">
        <v>2326</v>
      </c>
      <c r="H13" s="114">
        <v>1963</v>
      </c>
      <c r="I13" s="140">
        <v>2342</v>
      </c>
      <c r="J13" s="115">
        <v>-331</v>
      </c>
      <c r="K13" s="116">
        <v>-14.133219470538002</v>
      </c>
    </row>
    <row r="14" spans="1:15" ht="15.95" customHeight="1" x14ac:dyDescent="0.2">
      <c r="A14" s="306" t="s">
        <v>230</v>
      </c>
      <c r="B14" s="307"/>
      <c r="C14" s="308"/>
      <c r="D14" s="113">
        <v>55.092233762207407</v>
      </c>
      <c r="E14" s="115">
        <v>3554</v>
      </c>
      <c r="F14" s="114">
        <v>2881</v>
      </c>
      <c r="G14" s="114">
        <v>5264</v>
      </c>
      <c r="H14" s="114">
        <v>3002</v>
      </c>
      <c r="I14" s="140">
        <v>3702</v>
      </c>
      <c r="J14" s="115">
        <v>-148</v>
      </c>
      <c r="K14" s="116">
        <v>-3.9978390059427338</v>
      </c>
    </row>
    <row r="15" spans="1:15" ht="15.95" customHeight="1" x14ac:dyDescent="0.2">
      <c r="A15" s="306" t="s">
        <v>231</v>
      </c>
      <c r="B15" s="307"/>
      <c r="C15" s="308"/>
      <c r="D15" s="113">
        <v>6.5881258719578364</v>
      </c>
      <c r="E15" s="115">
        <v>425</v>
      </c>
      <c r="F15" s="114">
        <v>446</v>
      </c>
      <c r="G15" s="114">
        <v>524</v>
      </c>
      <c r="H15" s="114">
        <v>382</v>
      </c>
      <c r="I15" s="140">
        <v>506</v>
      </c>
      <c r="J15" s="115">
        <v>-81</v>
      </c>
      <c r="K15" s="116">
        <v>-16.007905138339922</v>
      </c>
    </row>
    <row r="16" spans="1:15" ht="15.95" customHeight="1" x14ac:dyDescent="0.2">
      <c r="A16" s="306" t="s">
        <v>232</v>
      </c>
      <c r="B16" s="307"/>
      <c r="C16" s="308"/>
      <c r="D16" s="113">
        <v>7.1151759417144627</v>
      </c>
      <c r="E16" s="115">
        <v>459</v>
      </c>
      <c r="F16" s="114">
        <v>463</v>
      </c>
      <c r="G16" s="114">
        <v>427</v>
      </c>
      <c r="H16" s="114">
        <v>349</v>
      </c>
      <c r="I16" s="140">
        <v>444</v>
      </c>
      <c r="J16" s="115">
        <v>15</v>
      </c>
      <c r="K16" s="116">
        <v>3.3783783783783785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0.71306774143543639</v>
      </c>
      <c r="E18" s="115">
        <v>46</v>
      </c>
      <c r="F18" s="114">
        <v>27</v>
      </c>
      <c r="G18" s="114">
        <v>68</v>
      </c>
      <c r="H18" s="114">
        <v>39</v>
      </c>
      <c r="I18" s="140">
        <v>42</v>
      </c>
      <c r="J18" s="115">
        <v>4</v>
      </c>
      <c r="K18" s="116">
        <v>9.5238095238095237</v>
      </c>
    </row>
    <row r="19" spans="1:11" ht="14.1" customHeight="1" x14ac:dyDescent="0.2">
      <c r="A19" s="306" t="s">
        <v>235</v>
      </c>
      <c r="B19" s="307" t="s">
        <v>236</v>
      </c>
      <c r="C19" s="308"/>
      <c r="D19" s="113">
        <v>0.52705006975662683</v>
      </c>
      <c r="E19" s="115">
        <v>34</v>
      </c>
      <c r="F19" s="114">
        <v>21</v>
      </c>
      <c r="G19" s="114">
        <v>51</v>
      </c>
      <c r="H19" s="114">
        <v>33</v>
      </c>
      <c r="I19" s="140">
        <v>32</v>
      </c>
      <c r="J19" s="115">
        <v>2</v>
      </c>
      <c r="K19" s="116">
        <v>6.25</v>
      </c>
    </row>
    <row r="20" spans="1:11" ht="14.1" customHeight="1" x14ac:dyDescent="0.2">
      <c r="A20" s="306">
        <v>12</v>
      </c>
      <c r="B20" s="307" t="s">
        <v>237</v>
      </c>
      <c r="C20" s="308"/>
      <c r="D20" s="113">
        <v>1.9066811347077972</v>
      </c>
      <c r="E20" s="115">
        <v>123</v>
      </c>
      <c r="F20" s="114">
        <v>46</v>
      </c>
      <c r="G20" s="114">
        <v>117</v>
      </c>
      <c r="H20" s="114">
        <v>119</v>
      </c>
      <c r="I20" s="140">
        <v>111</v>
      </c>
      <c r="J20" s="115">
        <v>12</v>
      </c>
      <c r="K20" s="116">
        <v>10.810810810810811</v>
      </c>
    </row>
    <row r="21" spans="1:11" ht="14.1" customHeight="1" x14ac:dyDescent="0.2">
      <c r="A21" s="306">
        <v>21</v>
      </c>
      <c r="B21" s="307" t="s">
        <v>238</v>
      </c>
      <c r="C21" s="308"/>
      <c r="D21" s="113">
        <v>0.82157804991474193</v>
      </c>
      <c r="E21" s="115">
        <v>53</v>
      </c>
      <c r="F21" s="114">
        <v>20</v>
      </c>
      <c r="G21" s="114">
        <v>34</v>
      </c>
      <c r="H21" s="114">
        <v>30</v>
      </c>
      <c r="I21" s="140">
        <v>45</v>
      </c>
      <c r="J21" s="115">
        <v>8</v>
      </c>
      <c r="K21" s="116">
        <v>17.777777777777779</v>
      </c>
    </row>
    <row r="22" spans="1:11" ht="14.1" customHeight="1" x14ac:dyDescent="0.2">
      <c r="A22" s="306">
        <v>22</v>
      </c>
      <c r="B22" s="307" t="s">
        <v>239</v>
      </c>
      <c r="C22" s="308"/>
      <c r="D22" s="113">
        <v>5.379011006045574</v>
      </c>
      <c r="E22" s="115">
        <v>347</v>
      </c>
      <c r="F22" s="114">
        <v>279</v>
      </c>
      <c r="G22" s="114">
        <v>524</v>
      </c>
      <c r="H22" s="114">
        <v>343</v>
      </c>
      <c r="I22" s="140">
        <v>418</v>
      </c>
      <c r="J22" s="115">
        <v>-71</v>
      </c>
      <c r="K22" s="116">
        <v>-16.985645933014354</v>
      </c>
    </row>
    <row r="23" spans="1:11" ht="14.1" customHeight="1" x14ac:dyDescent="0.2">
      <c r="A23" s="306">
        <v>23</v>
      </c>
      <c r="B23" s="307" t="s">
        <v>240</v>
      </c>
      <c r="C23" s="308"/>
      <c r="D23" s="113">
        <v>0.89908541311424583</v>
      </c>
      <c r="E23" s="115">
        <v>58</v>
      </c>
      <c r="F23" s="114">
        <v>53</v>
      </c>
      <c r="G23" s="114">
        <v>88</v>
      </c>
      <c r="H23" s="114">
        <v>45</v>
      </c>
      <c r="I23" s="140">
        <v>85</v>
      </c>
      <c r="J23" s="115">
        <v>-27</v>
      </c>
      <c r="K23" s="116">
        <v>-31.764705882352942</v>
      </c>
    </row>
    <row r="24" spans="1:11" ht="14.1" customHeight="1" x14ac:dyDescent="0.2">
      <c r="A24" s="306">
        <v>24</v>
      </c>
      <c r="B24" s="307" t="s">
        <v>241</v>
      </c>
      <c r="C24" s="308"/>
      <c r="D24" s="113">
        <v>5.1619903890869629</v>
      </c>
      <c r="E24" s="115">
        <v>333</v>
      </c>
      <c r="F24" s="114">
        <v>129</v>
      </c>
      <c r="G24" s="114">
        <v>324</v>
      </c>
      <c r="H24" s="114">
        <v>184</v>
      </c>
      <c r="I24" s="140">
        <v>290</v>
      </c>
      <c r="J24" s="115">
        <v>43</v>
      </c>
      <c r="K24" s="116">
        <v>14.827586206896552</v>
      </c>
    </row>
    <row r="25" spans="1:11" ht="14.1" customHeight="1" x14ac:dyDescent="0.2">
      <c r="A25" s="306">
        <v>25</v>
      </c>
      <c r="B25" s="307" t="s">
        <v>242</v>
      </c>
      <c r="C25" s="308"/>
      <c r="D25" s="113">
        <v>4.6349403193303367</v>
      </c>
      <c r="E25" s="115">
        <v>299</v>
      </c>
      <c r="F25" s="114">
        <v>166</v>
      </c>
      <c r="G25" s="114">
        <v>399</v>
      </c>
      <c r="H25" s="114">
        <v>251</v>
      </c>
      <c r="I25" s="140">
        <v>421</v>
      </c>
      <c r="J25" s="115">
        <v>-122</v>
      </c>
      <c r="K25" s="116">
        <v>-28.978622327790973</v>
      </c>
    </row>
    <row r="26" spans="1:11" ht="14.1" customHeight="1" x14ac:dyDescent="0.2">
      <c r="A26" s="306">
        <v>26</v>
      </c>
      <c r="B26" s="307" t="s">
        <v>243</v>
      </c>
      <c r="C26" s="308"/>
      <c r="D26" s="113">
        <v>2.821268020461944</v>
      </c>
      <c r="E26" s="115">
        <v>182</v>
      </c>
      <c r="F26" s="114">
        <v>136</v>
      </c>
      <c r="G26" s="114">
        <v>256</v>
      </c>
      <c r="H26" s="114">
        <v>122</v>
      </c>
      <c r="I26" s="140">
        <v>204</v>
      </c>
      <c r="J26" s="115">
        <v>-22</v>
      </c>
      <c r="K26" s="116">
        <v>-10.784313725490197</v>
      </c>
    </row>
    <row r="27" spans="1:11" ht="14.1" customHeight="1" x14ac:dyDescent="0.2">
      <c r="A27" s="306">
        <v>27</v>
      </c>
      <c r="B27" s="307" t="s">
        <v>244</v>
      </c>
      <c r="C27" s="308"/>
      <c r="D27" s="113">
        <v>2.2322120601457138</v>
      </c>
      <c r="E27" s="115">
        <v>144</v>
      </c>
      <c r="F27" s="114">
        <v>134</v>
      </c>
      <c r="G27" s="114">
        <v>162</v>
      </c>
      <c r="H27" s="114">
        <v>105</v>
      </c>
      <c r="I27" s="140">
        <v>149</v>
      </c>
      <c r="J27" s="115">
        <v>-5</v>
      </c>
      <c r="K27" s="116">
        <v>-3.3557046979865772</v>
      </c>
    </row>
    <row r="28" spans="1:11" ht="14.1" customHeight="1" x14ac:dyDescent="0.2">
      <c r="A28" s="306">
        <v>28</v>
      </c>
      <c r="B28" s="307" t="s">
        <v>245</v>
      </c>
      <c r="C28" s="308"/>
      <c r="D28" s="113">
        <v>0.5425515423965277</v>
      </c>
      <c r="E28" s="115">
        <v>35</v>
      </c>
      <c r="F28" s="114">
        <v>39</v>
      </c>
      <c r="G28" s="114">
        <v>55</v>
      </c>
      <c r="H28" s="114">
        <v>33</v>
      </c>
      <c r="I28" s="140">
        <v>41</v>
      </c>
      <c r="J28" s="115">
        <v>-6</v>
      </c>
      <c r="K28" s="116">
        <v>-14.634146341463415</v>
      </c>
    </row>
    <row r="29" spans="1:11" ht="14.1" customHeight="1" x14ac:dyDescent="0.2">
      <c r="A29" s="306">
        <v>29</v>
      </c>
      <c r="B29" s="307" t="s">
        <v>246</v>
      </c>
      <c r="C29" s="308"/>
      <c r="D29" s="113">
        <v>2.4337312044644239</v>
      </c>
      <c r="E29" s="115">
        <v>157</v>
      </c>
      <c r="F29" s="114">
        <v>156</v>
      </c>
      <c r="G29" s="114">
        <v>228</v>
      </c>
      <c r="H29" s="114">
        <v>142</v>
      </c>
      <c r="I29" s="140">
        <v>169</v>
      </c>
      <c r="J29" s="115">
        <v>-12</v>
      </c>
      <c r="K29" s="116">
        <v>-7.1005917159763312</v>
      </c>
    </row>
    <row r="30" spans="1:11" ht="14.1" customHeight="1" x14ac:dyDescent="0.2">
      <c r="A30" s="306" t="s">
        <v>247</v>
      </c>
      <c r="B30" s="307" t="s">
        <v>248</v>
      </c>
      <c r="C30" s="308"/>
      <c r="D30" s="113">
        <v>0.96109130367384898</v>
      </c>
      <c r="E30" s="115">
        <v>62</v>
      </c>
      <c r="F30" s="114">
        <v>59</v>
      </c>
      <c r="G30" s="114">
        <v>110</v>
      </c>
      <c r="H30" s="114" t="s">
        <v>513</v>
      </c>
      <c r="I30" s="140" t="s">
        <v>513</v>
      </c>
      <c r="J30" s="115" t="s">
        <v>513</v>
      </c>
      <c r="K30" s="116" t="s">
        <v>513</v>
      </c>
    </row>
    <row r="31" spans="1:11" ht="14.1" customHeight="1" x14ac:dyDescent="0.2">
      <c r="A31" s="306" t="s">
        <v>249</v>
      </c>
      <c r="B31" s="307" t="s">
        <v>250</v>
      </c>
      <c r="C31" s="308"/>
      <c r="D31" s="113">
        <v>1.4726399007905751</v>
      </c>
      <c r="E31" s="115">
        <v>95</v>
      </c>
      <c r="F31" s="114">
        <v>97</v>
      </c>
      <c r="G31" s="114">
        <v>111</v>
      </c>
      <c r="H31" s="114">
        <v>94</v>
      </c>
      <c r="I31" s="140">
        <v>117</v>
      </c>
      <c r="J31" s="115">
        <v>-22</v>
      </c>
      <c r="K31" s="116">
        <v>-18.803418803418804</v>
      </c>
    </row>
    <row r="32" spans="1:11" ht="14.1" customHeight="1" x14ac:dyDescent="0.2">
      <c r="A32" s="306">
        <v>31</v>
      </c>
      <c r="B32" s="307" t="s">
        <v>251</v>
      </c>
      <c r="C32" s="308"/>
      <c r="D32" s="113">
        <v>0.46504417919702373</v>
      </c>
      <c r="E32" s="115">
        <v>30</v>
      </c>
      <c r="F32" s="114">
        <v>22</v>
      </c>
      <c r="G32" s="114">
        <v>31</v>
      </c>
      <c r="H32" s="114">
        <v>21</v>
      </c>
      <c r="I32" s="140">
        <v>38</v>
      </c>
      <c r="J32" s="115">
        <v>-8</v>
      </c>
      <c r="K32" s="116">
        <v>-21.05263157894737</v>
      </c>
    </row>
    <row r="33" spans="1:11" ht="14.1" customHeight="1" x14ac:dyDescent="0.2">
      <c r="A33" s="306">
        <v>32</v>
      </c>
      <c r="B33" s="307" t="s">
        <v>252</v>
      </c>
      <c r="C33" s="308"/>
      <c r="D33" s="113">
        <v>4.6194388466904357</v>
      </c>
      <c r="E33" s="115">
        <v>298</v>
      </c>
      <c r="F33" s="114">
        <v>137</v>
      </c>
      <c r="G33" s="114">
        <v>295</v>
      </c>
      <c r="H33" s="114">
        <v>215</v>
      </c>
      <c r="I33" s="140">
        <v>230</v>
      </c>
      <c r="J33" s="115">
        <v>68</v>
      </c>
      <c r="K33" s="116">
        <v>29.565217391304348</v>
      </c>
    </row>
    <row r="34" spans="1:11" ht="14.1" customHeight="1" x14ac:dyDescent="0.2">
      <c r="A34" s="306">
        <v>33</v>
      </c>
      <c r="B34" s="307" t="s">
        <v>253</v>
      </c>
      <c r="C34" s="308"/>
      <c r="D34" s="113">
        <v>2.2012091148659123</v>
      </c>
      <c r="E34" s="115">
        <v>142</v>
      </c>
      <c r="F34" s="114">
        <v>64</v>
      </c>
      <c r="G34" s="114">
        <v>155</v>
      </c>
      <c r="H34" s="114">
        <v>140</v>
      </c>
      <c r="I34" s="140">
        <v>168</v>
      </c>
      <c r="J34" s="115">
        <v>-26</v>
      </c>
      <c r="K34" s="116">
        <v>-15.476190476190476</v>
      </c>
    </row>
    <row r="35" spans="1:11" ht="14.1" customHeight="1" x14ac:dyDescent="0.2">
      <c r="A35" s="306">
        <v>34</v>
      </c>
      <c r="B35" s="307" t="s">
        <v>254</v>
      </c>
      <c r="C35" s="308"/>
      <c r="D35" s="113">
        <v>1.9066811347077972</v>
      </c>
      <c r="E35" s="115">
        <v>123</v>
      </c>
      <c r="F35" s="114">
        <v>111</v>
      </c>
      <c r="G35" s="114">
        <v>190</v>
      </c>
      <c r="H35" s="114">
        <v>117</v>
      </c>
      <c r="I35" s="140">
        <v>117</v>
      </c>
      <c r="J35" s="115">
        <v>6</v>
      </c>
      <c r="K35" s="116">
        <v>5.1282051282051286</v>
      </c>
    </row>
    <row r="36" spans="1:11" ht="14.1" customHeight="1" x14ac:dyDescent="0.2">
      <c r="A36" s="306">
        <v>41</v>
      </c>
      <c r="B36" s="307" t="s">
        <v>255</v>
      </c>
      <c r="C36" s="308"/>
      <c r="D36" s="113">
        <v>0.7905751046349403</v>
      </c>
      <c r="E36" s="115">
        <v>51</v>
      </c>
      <c r="F36" s="114">
        <v>43</v>
      </c>
      <c r="G36" s="114">
        <v>51</v>
      </c>
      <c r="H36" s="114">
        <v>41</v>
      </c>
      <c r="I36" s="140">
        <v>48</v>
      </c>
      <c r="J36" s="115">
        <v>3</v>
      </c>
      <c r="K36" s="116">
        <v>6.25</v>
      </c>
    </row>
    <row r="37" spans="1:11" ht="14.1" customHeight="1" x14ac:dyDescent="0.2">
      <c r="A37" s="306">
        <v>42</v>
      </c>
      <c r="B37" s="307" t="s">
        <v>256</v>
      </c>
      <c r="C37" s="308"/>
      <c r="D37" s="113">
        <v>0.12401178111920633</v>
      </c>
      <c r="E37" s="115">
        <v>8</v>
      </c>
      <c r="F37" s="114" t="s">
        <v>513</v>
      </c>
      <c r="G37" s="114" t="s">
        <v>513</v>
      </c>
      <c r="H37" s="114" t="s">
        <v>513</v>
      </c>
      <c r="I37" s="140" t="s">
        <v>513</v>
      </c>
      <c r="J37" s="115" t="s">
        <v>513</v>
      </c>
      <c r="K37" s="116" t="s">
        <v>513</v>
      </c>
    </row>
    <row r="38" spans="1:11" ht="14.1" customHeight="1" x14ac:dyDescent="0.2">
      <c r="A38" s="306">
        <v>43</v>
      </c>
      <c r="B38" s="307" t="s">
        <v>257</v>
      </c>
      <c r="C38" s="308"/>
      <c r="D38" s="113">
        <v>1.5346457913501783</v>
      </c>
      <c r="E38" s="115">
        <v>99</v>
      </c>
      <c r="F38" s="114">
        <v>88</v>
      </c>
      <c r="G38" s="114">
        <v>126</v>
      </c>
      <c r="H38" s="114">
        <v>79</v>
      </c>
      <c r="I38" s="140">
        <v>91</v>
      </c>
      <c r="J38" s="115">
        <v>8</v>
      </c>
      <c r="K38" s="116">
        <v>8.791208791208792</v>
      </c>
    </row>
    <row r="39" spans="1:11" ht="14.1" customHeight="1" x14ac:dyDescent="0.2">
      <c r="A39" s="306">
        <v>51</v>
      </c>
      <c r="B39" s="307" t="s">
        <v>258</v>
      </c>
      <c r="C39" s="308"/>
      <c r="D39" s="113">
        <v>10.292977832894126</v>
      </c>
      <c r="E39" s="115">
        <v>664</v>
      </c>
      <c r="F39" s="114">
        <v>635</v>
      </c>
      <c r="G39" s="114">
        <v>1014</v>
      </c>
      <c r="H39" s="114">
        <v>641</v>
      </c>
      <c r="I39" s="140">
        <v>859</v>
      </c>
      <c r="J39" s="115">
        <v>-195</v>
      </c>
      <c r="K39" s="116">
        <v>-22.700814901047728</v>
      </c>
    </row>
    <row r="40" spans="1:11" ht="14.1" customHeight="1" x14ac:dyDescent="0.2">
      <c r="A40" s="306" t="s">
        <v>259</v>
      </c>
      <c r="B40" s="307" t="s">
        <v>260</v>
      </c>
      <c r="C40" s="308"/>
      <c r="D40" s="113">
        <v>9.9364439621764067</v>
      </c>
      <c r="E40" s="115">
        <v>641</v>
      </c>
      <c r="F40" s="114">
        <v>605</v>
      </c>
      <c r="G40" s="114">
        <v>977</v>
      </c>
      <c r="H40" s="114">
        <v>618</v>
      </c>
      <c r="I40" s="140">
        <v>832</v>
      </c>
      <c r="J40" s="115">
        <v>-191</v>
      </c>
      <c r="K40" s="116">
        <v>-22.95673076923077</v>
      </c>
    </row>
    <row r="41" spans="1:11" ht="14.1" customHeight="1" x14ac:dyDescent="0.2">
      <c r="A41" s="306"/>
      <c r="B41" s="307" t="s">
        <v>261</v>
      </c>
      <c r="C41" s="308"/>
      <c r="D41" s="113">
        <v>8.9288482405828553</v>
      </c>
      <c r="E41" s="115">
        <v>576</v>
      </c>
      <c r="F41" s="114">
        <v>508</v>
      </c>
      <c r="G41" s="114">
        <v>775</v>
      </c>
      <c r="H41" s="114">
        <v>546</v>
      </c>
      <c r="I41" s="140">
        <v>727</v>
      </c>
      <c r="J41" s="115">
        <v>-151</v>
      </c>
      <c r="K41" s="116">
        <v>-20.770288858321869</v>
      </c>
    </row>
    <row r="42" spans="1:11" ht="14.1" customHeight="1" x14ac:dyDescent="0.2">
      <c r="A42" s="306">
        <v>52</v>
      </c>
      <c r="B42" s="307" t="s">
        <v>262</v>
      </c>
      <c r="C42" s="308"/>
      <c r="D42" s="113">
        <v>5.3635095334056739</v>
      </c>
      <c r="E42" s="115">
        <v>346</v>
      </c>
      <c r="F42" s="114">
        <v>267</v>
      </c>
      <c r="G42" s="114">
        <v>327</v>
      </c>
      <c r="H42" s="114">
        <v>344</v>
      </c>
      <c r="I42" s="140">
        <v>422</v>
      </c>
      <c r="J42" s="115">
        <v>-76</v>
      </c>
      <c r="K42" s="116">
        <v>-18.009478672985782</v>
      </c>
    </row>
    <row r="43" spans="1:11" ht="14.1" customHeight="1" x14ac:dyDescent="0.2">
      <c r="A43" s="306" t="s">
        <v>263</v>
      </c>
      <c r="B43" s="307" t="s">
        <v>264</v>
      </c>
      <c r="C43" s="308"/>
      <c r="D43" s="113">
        <v>4.6504417919702368</v>
      </c>
      <c r="E43" s="115">
        <v>300</v>
      </c>
      <c r="F43" s="114">
        <v>228</v>
      </c>
      <c r="G43" s="114">
        <v>278</v>
      </c>
      <c r="H43" s="114">
        <v>303</v>
      </c>
      <c r="I43" s="140">
        <v>356</v>
      </c>
      <c r="J43" s="115">
        <v>-56</v>
      </c>
      <c r="K43" s="116">
        <v>-15.730337078651685</v>
      </c>
    </row>
    <row r="44" spans="1:11" ht="14.1" customHeight="1" x14ac:dyDescent="0.2">
      <c r="A44" s="306">
        <v>53</v>
      </c>
      <c r="B44" s="307" t="s">
        <v>265</v>
      </c>
      <c r="C44" s="308"/>
      <c r="D44" s="113">
        <v>0.58905596031623009</v>
      </c>
      <c r="E44" s="115">
        <v>38</v>
      </c>
      <c r="F44" s="114">
        <v>37</v>
      </c>
      <c r="G44" s="114">
        <v>51</v>
      </c>
      <c r="H44" s="114">
        <v>60</v>
      </c>
      <c r="I44" s="140">
        <v>33</v>
      </c>
      <c r="J44" s="115">
        <v>5</v>
      </c>
      <c r="K44" s="116">
        <v>15.151515151515152</v>
      </c>
    </row>
    <row r="45" spans="1:11" ht="14.1" customHeight="1" x14ac:dyDescent="0.2">
      <c r="A45" s="306" t="s">
        <v>266</v>
      </c>
      <c r="B45" s="307" t="s">
        <v>267</v>
      </c>
      <c r="C45" s="308"/>
      <c r="D45" s="113">
        <v>0.58905596031623009</v>
      </c>
      <c r="E45" s="115">
        <v>38</v>
      </c>
      <c r="F45" s="114">
        <v>37</v>
      </c>
      <c r="G45" s="114">
        <v>51</v>
      </c>
      <c r="H45" s="114">
        <v>59</v>
      </c>
      <c r="I45" s="140">
        <v>31</v>
      </c>
      <c r="J45" s="115">
        <v>7</v>
      </c>
      <c r="K45" s="116">
        <v>22.580645161290324</v>
      </c>
    </row>
    <row r="46" spans="1:11" ht="14.1" customHeight="1" x14ac:dyDescent="0.2">
      <c r="A46" s="306">
        <v>54</v>
      </c>
      <c r="B46" s="307" t="s">
        <v>268</v>
      </c>
      <c r="C46" s="308"/>
      <c r="D46" s="113">
        <v>3.0537901100604556</v>
      </c>
      <c r="E46" s="115">
        <v>197</v>
      </c>
      <c r="F46" s="114">
        <v>183</v>
      </c>
      <c r="G46" s="114">
        <v>217</v>
      </c>
      <c r="H46" s="114">
        <v>221</v>
      </c>
      <c r="I46" s="140">
        <v>225</v>
      </c>
      <c r="J46" s="115">
        <v>-28</v>
      </c>
      <c r="K46" s="116">
        <v>-12.444444444444445</v>
      </c>
    </row>
    <row r="47" spans="1:11" ht="14.1" customHeight="1" x14ac:dyDescent="0.2">
      <c r="A47" s="306">
        <v>61</v>
      </c>
      <c r="B47" s="307" t="s">
        <v>269</v>
      </c>
      <c r="C47" s="308"/>
      <c r="D47" s="113">
        <v>2.1857076422260113</v>
      </c>
      <c r="E47" s="115">
        <v>141</v>
      </c>
      <c r="F47" s="114">
        <v>104</v>
      </c>
      <c r="G47" s="114">
        <v>196</v>
      </c>
      <c r="H47" s="114">
        <v>121</v>
      </c>
      <c r="I47" s="140">
        <v>201</v>
      </c>
      <c r="J47" s="115">
        <v>-60</v>
      </c>
      <c r="K47" s="116">
        <v>-29.850746268656717</v>
      </c>
    </row>
    <row r="48" spans="1:11" ht="14.1" customHeight="1" x14ac:dyDescent="0.2">
      <c r="A48" s="306">
        <v>62</v>
      </c>
      <c r="B48" s="307" t="s">
        <v>270</v>
      </c>
      <c r="C48" s="308"/>
      <c r="D48" s="113">
        <v>7.7817392652301969</v>
      </c>
      <c r="E48" s="115">
        <v>502</v>
      </c>
      <c r="F48" s="114">
        <v>530</v>
      </c>
      <c r="G48" s="114">
        <v>733</v>
      </c>
      <c r="H48" s="114">
        <v>548</v>
      </c>
      <c r="I48" s="140">
        <v>550</v>
      </c>
      <c r="J48" s="115">
        <v>-48</v>
      </c>
      <c r="K48" s="116">
        <v>-8.7272727272727266</v>
      </c>
    </row>
    <row r="49" spans="1:11" ht="14.1" customHeight="1" x14ac:dyDescent="0.2">
      <c r="A49" s="306">
        <v>63</v>
      </c>
      <c r="B49" s="307" t="s">
        <v>271</v>
      </c>
      <c r="C49" s="308"/>
      <c r="D49" s="113">
        <v>3.0382886374205551</v>
      </c>
      <c r="E49" s="115">
        <v>196</v>
      </c>
      <c r="F49" s="114">
        <v>168</v>
      </c>
      <c r="G49" s="114">
        <v>242</v>
      </c>
      <c r="H49" s="114">
        <v>203</v>
      </c>
      <c r="I49" s="140">
        <v>205</v>
      </c>
      <c r="J49" s="115">
        <v>-9</v>
      </c>
      <c r="K49" s="116">
        <v>-4.3902439024390247</v>
      </c>
    </row>
    <row r="50" spans="1:11" ht="14.1" customHeight="1" x14ac:dyDescent="0.2">
      <c r="A50" s="306" t="s">
        <v>272</v>
      </c>
      <c r="B50" s="307" t="s">
        <v>273</v>
      </c>
      <c r="C50" s="308"/>
      <c r="D50" s="113">
        <v>0.20151914431871026</v>
      </c>
      <c r="E50" s="115">
        <v>13</v>
      </c>
      <c r="F50" s="114">
        <v>12</v>
      </c>
      <c r="G50" s="114">
        <v>19</v>
      </c>
      <c r="H50" s="114">
        <v>12</v>
      </c>
      <c r="I50" s="140">
        <v>21</v>
      </c>
      <c r="J50" s="115">
        <v>-8</v>
      </c>
      <c r="K50" s="116">
        <v>-38.095238095238095</v>
      </c>
    </row>
    <row r="51" spans="1:11" ht="14.1" customHeight="1" x14ac:dyDescent="0.2">
      <c r="A51" s="306" t="s">
        <v>274</v>
      </c>
      <c r="B51" s="307" t="s">
        <v>275</v>
      </c>
      <c r="C51" s="308"/>
      <c r="D51" s="113">
        <v>2.650751821423035</v>
      </c>
      <c r="E51" s="115">
        <v>171</v>
      </c>
      <c r="F51" s="114">
        <v>147</v>
      </c>
      <c r="G51" s="114">
        <v>195</v>
      </c>
      <c r="H51" s="114">
        <v>181</v>
      </c>
      <c r="I51" s="140">
        <v>172</v>
      </c>
      <c r="J51" s="115">
        <v>-1</v>
      </c>
      <c r="K51" s="116">
        <v>-0.58139534883720934</v>
      </c>
    </row>
    <row r="52" spans="1:11" ht="14.1" customHeight="1" x14ac:dyDescent="0.2">
      <c r="A52" s="306">
        <v>71</v>
      </c>
      <c r="B52" s="307" t="s">
        <v>276</v>
      </c>
      <c r="C52" s="308"/>
      <c r="D52" s="113">
        <v>9.4713997829793826</v>
      </c>
      <c r="E52" s="115">
        <v>611</v>
      </c>
      <c r="F52" s="114">
        <v>520</v>
      </c>
      <c r="G52" s="114">
        <v>684</v>
      </c>
      <c r="H52" s="114">
        <v>412</v>
      </c>
      <c r="I52" s="140">
        <v>590</v>
      </c>
      <c r="J52" s="115">
        <v>21</v>
      </c>
      <c r="K52" s="116">
        <v>3.5593220338983049</v>
      </c>
    </row>
    <row r="53" spans="1:11" ht="14.1" customHeight="1" x14ac:dyDescent="0.2">
      <c r="A53" s="306" t="s">
        <v>277</v>
      </c>
      <c r="B53" s="307" t="s">
        <v>278</v>
      </c>
      <c r="C53" s="308"/>
      <c r="D53" s="113">
        <v>4.2008990854131145</v>
      </c>
      <c r="E53" s="115">
        <v>271</v>
      </c>
      <c r="F53" s="114">
        <v>273</v>
      </c>
      <c r="G53" s="114">
        <v>354</v>
      </c>
      <c r="H53" s="114">
        <v>171</v>
      </c>
      <c r="I53" s="140">
        <v>293</v>
      </c>
      <c r="J53" s="115">
        <v>-22</v>
      </c>
      <c r="K53" s="116">
        <v>-7.5085324232081909</v>
      </c>
    </row>
    <row r="54" spans="1:11" ht="14.1" customHeight="1" x14ac:dyDescent="0.2">
      <c r="A54" s="306" t="s">
        <v>279</v>
      </c>
      <c r="B54" s="307" t="s">
        <v>280</v>
      </c>
      <c r="C54" s="308"/>
      <c r="D54" s="113">
        <v>4.3714152844520227</v>
      </c>
      <c r="E54" s="115">
        <v>282</v>
      </c>
      <c r="F54" s="114">
        <v>177</v>
      </c>
      <c r="G54" s="114">
        <v>287</v>
      </c>
      <c r="H54" s="114">
        <v>201</v>
      </c>
      <c r="I54" s="140">
        <v>234</v>
      </c>
      <c r="J54" s="115">
        <v>48</v>
      </c>
      <c r="K54" s="116">
        <v>20.512820512820515</v>
      </c>
    </row>
    <row r="55" spans="1:11" ht="14.1" customHeight="1" x14ac:dyDescent="0.2">
      <c r="A55" s="306">
        <v>72</v>
      </c>
      <c r="B55" s="307" t="s">
        <v>281</v>
      </c>
      <c r="C55" s="308"/>
      <c r="D55" s="113">
        <v>1.9841884979073012</v>
      </c>
      <c r="E55" s="115">
        <v>128</v>
      </c>
      <c r="F55" s="114">
        <v>108</v>
      </c>
      <c r="G55" s="114">
        <v>165</v>
      </c>
      <c r="H55" s="114">
        <v>90</v>
      </c>
      <c r="I55" s="140">
        <v>120</v>
      </c>
      <c r="J55" s="115">
        <v>8</v>
      </c>
      <c r="K55" s="116">
        <v>6.666666666666667</v>
      </c>
    </row>
    <row r="56" spans="1:11" ht="14.1" customHeight="1" x14ac:dyDescent="0.2">
      <c r="A56" s="306" t="s">
        <v>282</v>
      </c>
      <c r="B56" s="307" t="s">
        <v>283</v>
      </c>
      <c r="C56" s="308"/>
      <c r="D56" s="113">
        <v>0.69756626879553563</v>
      </c>
      <c r="E56" s="115">
        <v>45</v>
      </c>
      <c r="F56" s="114">
        <v>16</v>
      </c>
      <c r="G56" s="114">
        <v>68</v>
      </c>
      <c r="H56" s="114">
        <v>27</v>
      </c>
      <c r="I56" s="140">
        <v>40</v>
      </c>
      <c r="J56" s="115">
        <v>5</v>
      </c>
      <c r="K56" s="116">
        <v>12.5</v>
      </c>
    </row>
    <row r="57" spans="1:11" ht="14.1" customHeight="1" x14ac:dyDescent="0.2">
      <c r="A57" s="306" t="s">
        <v>284</v>
      </c>
      <c r="B57" s="307" t="s">
        <v>285</v>
      </c>
      <c r="C57" s="308"/>
      <c r="D57" s="113">
        <v>0.74407068671523791</v>
      </c>
      <c r="E57" s="115">
        <v>48</v>
      </c>
      <c r="F57" s="114">
        <v>68</v>
      </c>
      <c r="G57" s="114">
        <v>51</v>
      </c>
      <c r="H57" s="114">
        <v>34</v>
      </c>
      <c r="I57" s="140">
        <v>53</v>
      </c>
      <c r="J57" s="115">
        <v>-5</v>
      </c>
      <c r="K57" s="116">
        <v>-9.433962264150944</v>
      </c>
    </row>
    <row r="58" spans="1:11" ht="14.1" customHeight="1" x14ac:dyDescent="0.2">
      <c r="A58" s="306">
        <v>73</v>
      </c>
      <c r="B58" s="307" t="s">
        <v>286</v>
      </c>
      <c r="C58" s="308"/>
      <c r="D58" s="113">
        <v>1.3641295923112695</v>
      </c>
      <c r="E58" s="115">
        <v>88</v>
      </c>
      <c r="F58" s="114">
        <v>110</v>
      </c>
      <c r="G58" s="114">
        <v>163</v>
      </c>
      <c r="H58" s="114">
        <v>83</v>
      </c>
      <c r="I58" s="140">
        <v>89</v>
      </c>
      <c r="J58" s="115">
        <v>-1</v>
      </c>
      <c r="K58" s="116">
        <v>-1.1235955056179776</v>
      </c>
    </row>
    <row r="59" spans="1:11" ht="14.1" customHeight="1" x14ac:dyDescent="0.2">
      <c r="A59" s="306" t="s">
        <v>287</v>
      </c>
      <c r="B59" s="307" t="s">
        <v>288</v>
      </c>
      <c r="C59" s="308"/>
      <c r="D59" s="113">
        <v>0.88358394047434508</v>
      </c>
      <c r="E59" s="115">
        <v>57</v>
      </c>
      <c r="F59" s="114">
        <v>91</v>
      </c>
      <c r="G59" s="114">
        <v>128</v>
      </c>
      <c r="H59" s="114">
        <v>62</v>
      </c>
      <c r="I59" s="140">
        <v>64</v>
      </c>
      <c r="J59" s="115">
        <v>-7</v>
      </c>
      <c r="K59" s="116">
        <v>-10.9375</v>
      </c>
    </row>
    <row r="60" spans="1:11" ht="14.1" customHeight="1" x14ac:dyDescent="0.2">
      <c r="A60" s="306">
        <v>81</v>
      </c>
      <c r="B60" s="307" t="s">
        <v>289</v>
      </c>
      <c r="C60" s="308"/>
      <c r="D60" s="113">
        <v>5.8750581305223992</v>
      </c>
      <c r="E60" s="115">
        <v>379</v>
      </c>
      <c r="F60" s="114">
        <v>480</v>
      </c>
      <c r="G60" s="114">
        <v>524</v>
      </c>
      <c r="H60" s="114">
        <v>391</v>
      </c>
      <c r="I60" s="140">
        <v>414</v>
      </c>
      <c r="J60" s="115">
        <v>-35</v>
      </c>
      <c r="K60" s="116">
        <v>-8.454106280193237</v>
      </c>
    </row>
    <row r="61" spans="1:11" ht="14.1" customHeight="1" x14ac:dyDescent="0.2">
      <c r="A61" s="306" t="s">
        <v>290</v>
      </c>
      <c r="B61" s="307" t="s">
        <v>291</v>
      </c>
      <c r="C61" s="308"/>
      <c r="D61" s="113">
        <v>1.8911796620678964</v>
      </c>
      <c r="E61" s="115">
        <v>122</v>
      </c>
      <c r="F61" s="114">
        <v>87</v>
      </c>
      <c r="G61" s="114">
        <v>188</v>
      </c>
      <c r="H61" s="114">
        <v>94</v>
      </c>
      <c r="I61" s="140">
        <v>99</v>
      </c>
      <c r="J61" s="115">
        <v>23</v>
      </c>
      <c r="K61" s="116">
        <v>23.232323232323232</v>
      </c>
    </row>
    <row r="62" spans="1:11" ht="14.1" customHeight="1" x14ac:dyDescent="0.2">
      <c r="A62" s="306" t="s">
        <v>292</v>
      </c>
      <c r="B62" s="307" t="s">
        <v>293</v>
      </c>
      <c r="C62" s="308"/>
      <c r="D62" s="113">
        <v>2.0151914431871027</v>
      </c>
      <c r="E62" s="115">
        <v>130</v>
      </c>
      <c r="F62" s="114">
        <v>257</v>
      </c>
      <c r="G62" s="114">
        <v>175</v>
      </c>
      <c r="H62" s="114">
        <v>161</v>
      </c>
      <c r="I62" s="140">
        <v>154</v>
      </c>
      <c r="J62" s="115">
        <v>-24</v>
      </c>
      <c r="K62" s="116">
        <v>-15.584415584415584</v>
      </c>
    </row>
    <row r="63" spans="1:11" ht="14.1" customHeight="1" x14ac:dyDescent="0.2">
      <c r="A63" s="306"/>
      <c r="B63" s="307" t="s">
        <v>294</v>
      </c>
      <c r="C63" s="308"/>
      <c r="D63" s="113">
        <v>1.6896605177491861</v>
      </c>
      <c r="E63" s="115">
        <v>109</v>
      </c>
      <c r="F63" s="114">
        <v>224</v>
      </c>
      <c r="G63" s="114">
        <v>143</v>
      </c>
      <c r="H63" s="114">
        <v>144</v>
      </c>
      <c r="I63" s="140">
        <v>135</v>
      </c>
      <c r="J63" s="115">
        <v>-26</v>
      </c>
      <c r="K63" s="116">
        <v>-19.25925925925926</v>
      </c>
    </row>
    <row r="64" spans="1:11" ht="14.1" customHeight="1" x14ac:dyDescent="0.2">
      <c r="A64" s="306" t="s">
        <v>295</v>
      </c>
      <c r="B64" s="307" t="s">
        <v>296</v>
      </c>
      <c r="C64" s="308"/>
      <c r="D64" s="113">
        <v>1.0075957215935514</v>
      </c>
      <c r="E64" s="115">
        <v>65</v>
      </c>
      <c r="F64" s="114">
        <v>54</v>
      </c>
      <c r="G64" s="114">
        <v>63</v>
      </c>
      <c r="H64" s="114">
        <v>45</v>
      </c>
      <c r="I64" s="140">
        <v>55</v>
      </c>
      <c r="J64" s="115">
        <v>10</v>
      </c>
      <c r="K64" s="116">
        <v>18.181818181818183</v>
      </c>
    </row>
    <row r="65" spans="1:11" ht="14.1" customHeight="1" x14ac:dyDescent="0.2">
      <c r="A65" s="306" t="s">
        <v>297</v>
      </c>
      <c r="B65" s="307" t="s">
        <v>298</v>
      </c>
      <c r="C65" s="308"/>
      <c r="D65" s="113">
        <v>0.44954270655712292</v>
      </c>
      <c r="E65" s="115">
        <v>29</v>
      </c>
      <c r="F65" s="114">
        <v>44</v>
      </c>
      <c r="G65" s="114">
        <v>39</v>
      </c>
      <c r="H65" s="114">
        <v>49</v>
      </c>
      <c r="I65" s="140">
        <v>43</v>
      </c>
      <c r="J65" s="115">
        <v>-14</v>
      </c>
      <c r="K65" s="116">
        <v>-32.558139534883722</v>
      </c>
    </row>
    <row r="66" spans="1:11" ht="14.1" customHeight="1" x14ac:dyDescent="0.2">
      <c r="A66" s="306">
        <v>82</v>
      </c>
      <c r="B66" s="307" t="s">
        <v>299</v>
      </c>
      <c r="C66" s="308"/>
      <c r="D66" s="113">
        <v>3.5033328166175788</v>
      </c>
      <c r="E66" s="115">
        <v>226</v>
      </c>
      <c r="F66" s="114">
        <v>288</v>
      </c>
      <c r="G66" s="114">
        <v>264</v>
      </c>
      <c r="H66" s="114">
        <v>233</v>
      </c>
      <c r="I66" s="140">
        <v>187</v>
      </c>
      <c r="J66" s="115">
        <v>39</v>
      </c>
      <c r="K66" s="116">
        <v>20.855614973262032</v>
      </c>
    </row>
    <row r="67" spans="1:11" ht="14.1" customHeight="1" x14ac:dyDescent="0.2">
      <c r="A67" s="306" t="s">
        <v>300</v>
      </c>
      <c r="B67" s="307" t="s">
        <v>301</v>
      </c>
      <c r="C67" s="308"/>
      <c r="D67" s="113">
        <v>2.3562238412649203</v>
      </c>
      <c r="E67" s="115">
        <v>152</v>
      </c>
      <c r="F67" s="114">
        <v>238</v>
      </c>
      <c r="G67" s="114">
        <v>141</v>
      </c>
      <c r="H67" s="114">
        <v>180</v>
      </c>
      <c r="I67" s="140">
        <v>111</v>
      </c>
      <c r="J67" s="115">
        <v>41</v>
      </c>
      <c r="K67" s="116">
        <v>36.936936936936938</v>
      </c>
    </row>
    <row r="68" spans="1:11" ht="14.1" customHeight="1" x14ac:dyDescent="0.2">
      <c r="A68" s="306" t="s">
        <v>302</v>
      </c>
      <c r="B68" s="307" t="s">
        <v>303</v>
      </c>
      <c r="C68" s="308"/>
      <c r="D68" s="113">
        <v>0.68206479615563476</v>
      </c>
      <c r="E68" s="115">
        <v>44</v>
      </c>
      <c r="F68" s="114">
        <v>31</v>
      </c>
      <c r="G68" s="114">
        <v>72</v>
      </c>
      <c r="H68" s="114">
        <v>38</v>
      </c>
      <c r="I68" s="140">
        <v>41</v>
      </c>
      <c r="J68" s="115">
        <v>3</v>
      </c>
      <c r="K68" s="116">
        <v>7.3170731707317076</v>
      </c>
    </row>
    <row r="69" spans="1:11" ht="14.1" customHeight="1" x14ac:dyDescent="0.2">
      <c r="A69" s="306">
        <v>83</v>
      </c>
      <c r="B69" s="307" t="s">
        <v>304</v>
      </c>
      <c r="C69" s="308"/>
      <c r="D69" s="113">
        <v>3.6273445977367849</v>
      </c>
      <c r="E69" s="115">
        <v>234</v>
      </c>
      <c r="F69" s="114">
        <v>249</v>
      </c>
      <c r="G69" s="114">
        <v>637</v>
      </c>
      <c r="H69" s="114">
        <v>186</v>
      </c>
      <c r="I69" s="140">
        <v>262</v>
      </c>
      <c r="J69" s="115">
        <v>-28</v>
      </c>
      <c r="K69" s="116">
        <v>-10.687022900763358</v>
      </c>
    </row>
    <row r="70" spans="1:11" ht="14.1" customHeight="1" x14ac:dyDescent="0.2">
      <c r="A70" s="306" t="s">
        <v>305</v>
      </c>
      <c r="B70" s="307" t="s">
        <v>306</v>
      </c>
      <c r="C70" s="308"/>
      <c r="D70" s="113">
        <v>2.666253294062936</v>
      </c>
      <c r="E70" s="115">
        <v>172</v>
      </c>
      <c r="F70" s="114">
        <v>174</v>
      </c>
      <c r="G70" s="114">
        <v>543</v>
      </c>
      <c r="H70" s="114">
        <v>123</v>
      </c>
      <c r="I70" s="140">
        <v>189</v>
      </c>
      <c r="J70" s="115">
        <v>-17</v>
      </c>
      <c r="K70" s="116">
        <v>-8.9947089947089953</v>
      </c>
    </row>
    <row r="71" spans="1:11" ht="14.1" customHeight="1" x14ac:dyDescent="0.2">
      <c r="A71" s="306"/>
      <c r="B71" s="307" t="s">
        <v>307</v>
      </c>
      <c r="C71" s="308"/>
      <c r="D71" s="113">
        <v>1.8136722988683924</v>
      </c>
      <c r="E71" s="115">
        <v>117</v>
      </c>
      <c r="F71" s="114">
        <v>98</v>
      </c>
      <c r="G71" s="114">
        <v>433</v>
      </c>
      <c r="H71" s="114">
        <v>73</v>
      </c>
      <c r="I71" s="140">
        <v>130</v>
      </c>
      <c r="J71" s="115">
        <v>-13</v>
      </c>
      <c r="K71" s="116">
        <v>-10</v>
      </c>
    </row>
    <row r="72" spans="1:11" ht="14.1" customHeight="1" x14ac:dyDescent="0.2">
      <c r="A72" s="306">
        <v>84</v>
      </c>
      <c r="B72" s="307" t="s">
        <v>308</v>
      </c>
      <c r="C72" s="308"/>
      <c r="D72" s="113">
        <v>1.3796310649511703</v>
      </c>
      <c r="E72" s="115">
        <v>89</v>
      </c>
      <c r="F72" s="114">
        <v>80</v>
      </c>
      <c r="G72" s="114">
        <v>79</v>
      </c>
      <c r="H72" s="114">
        <v>59</v>
      </c>
      <c r="I72" s="140">
        <v>83</v>
      </c>
      <c r="J72" s="115">
        <v>6</v>
      </c>
      <c r="K72" s="116">
        <v>7.2289156626506026</v>
      </c>
    </row>
    <row r="73" spans="1:11" ht="14.1" customHeight="1" x14ac:dyDescent="0.2">
      <c r="A73" s="306" t="s">
        <v>309</v>
      </c>
      <c r="B73" s="307" t="s">
        <v>310</v>
      </c>
      <c r="C73" s="308"/>
      <c r="D73" s="113">
        <v>0.77507363199503954</v>
      </c>
      <c r="E73" s="115">
        <v>50</v>
      </c>
      <c r="F73" s="114">
        <v>54</v>
      </c>
      <c r="G73" s="114">
        <v>40</v>
      </c>
      <c r="H73" s="114">
        <v>31</v>
      </c>
      <c r="I73" s="140">
        <v>44</v>
      </c>
      <c r="J73" s="115">
        <v>6</v>
      </c>
      <c r="K73" s="116">
        <v>13.636363636363637</v>
      </c>
    </row>
    <row r="74" spans="1:11" ht="14.1" customHeight="1" x14ac:dyDescent="0.2">
      <c r="A74" s="306" t="s">
        <v>311</v>
      </c>
      <c r="B74" s="307" t="s">
        <v>312</v>
      </c>
      <c r="C74" s="308"/>
      <c r="D74" s="113">
        <v>0.13951325375910711</v>
      </c>
      <c r="E74" s="115">
        <v>9</v>
      </c>
      <c r="F74" s="114">
        <v>3</v>
      </c>
      <c r="G74" s="114">
        <v>6</v>
      </c>
      <c r="H74" s="114" t="s">
        <v>513</v>
      </c>
      <c r="I74" s="140">
        <v>11</v>
      </c>
      <c r="J74" s="115">
        <v>-2</v>
      </c>
      <c r="K74" s="116">
        <v>-18.181818181818183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0.23252208959851187</v>
      </c>
      <c r="E76" s="115">
        <v>15</v>
      </c>
      <c r="F76" s="114">
        <v>18</v>
      </c>
      <c r="G76" s="114">
        <v>15</v>
      </c>
      <c r="H76" s="114">
        <v>10</v>
      </c>
      <c r="I76" s="140">
        <v>11</v>
      </c>
      <c r="J76" s="115">
        <v>4</v>
      </c>
      <c r="K76" s="116">
        <v>36.363636363636367</v>
      </c>
    </row>
    <row r="77" spans="1:11" ht="14.1" customHeight="1" x14ac:dyDescent="0.2">
      <c r="A77" s="306">
        <v>92</v>
      </c>
      <c r="B77" s="307" t="s">
        <v>316</v>
      </c>
      <c r="C77" s="308"/>
      <c r="D77" s="113">
        <v>0.63556037823593237</v>
      </c>
      <c r="E77" s="115">
        <v>41</v>
      </c>
      <c r="F77" s="114">
        <v>43</v>
      </c>
      <c r="G77" s="114">
        <v>43</v>
      </c>
      <c r="H77" s="114">
        <v>35</v>
      </c>
      <c r="I77" s="140">
        <v>49</v>
      </c>
      <c r="J77" s="115">
        <v>-8</v>
      </c>
      <c r="K77" s="116">
        <v>-16.326530612244898</v>
      </c>
    </row>
    <row r="78" spans="1:11" ht="14.1" customHeight="1" x14ac:dyDescent="0.2">
      <c r="A78" s="306">
        <v>93</v>
      </c>
      <c r="B78" s="307" t="s">
        <v>317</v>
      </c>
      <c r="C78" s="308"/>
      <c r="D78" s="113">
        <v>0.13951325375910711</v>
      </c>
      <c r="E78" s="115">
        <v>9</v>
      </c>
      <c r="F78" s="114">
        <v>14</v>
      </c>
      <c r="G78" s="114">
        <v>18</v>
      </c>
      <c r="H78" s="114">
        <v>8</v>
      </c>
      <c r="I78" s="140">
        <v>7</v>
      </c>
      <c r="J78" s="115">
        <v>2</v>
      </c>
      <c r="K78" s="116">
        <v>28.571428571428573</v>
      </c>
    </row>
    <row r="79" spans="1:11" ht="14.1" customHeight="1" x14ac:dyDescent="0.2">
      <c r="A79" s="306">
        <v>94</v>
      </c>
      <c r="B79" s="307" t="s">
        <v>318</v>
      </c>
      <c r="C79" s="308"/>
      <c r="D79" s="113">
        <v>0.23252208959851187</v>
      </c>
      <c r="E79" s="115">
        <v>15</v>
      </c>
      <c r="F79" s="114">
        <v>41</v>
      </c>
      <c r="G79" s="114">
        <v>50</v>
      </c>
      <c r="H79" s="114">
        <v>24</v>
      </c>
      <c r="I79" s="140">
        <v>18</v>
      </c>
      <c r="J79" s="115">
        <v>-3</v>
      </c>
      <c r="K79" s="116">
        <v>-16.666666666666668</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t="s">
        <v>513</v>
      </c>
      <c r="E81" s="143" t="s">
        <v>513</v>
      </c>
      <c r="F81" s="144" t="s">
        <v>513</v>
      </c>
      <c r="G81" s="144">
        <v>15</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7043</v>
      </c>
      <c r="E11" s="114">
        <v>6174</v>
      </c>
      <c r="F11" s="114">
        <v>7185</v>
      </c>
      <c r="G11" s="114">
        <v>5761</v>
      </c>
      <c r="H11" s="140">
        <v>7363</v>
      </c>
      <c r="I11" s="115">
        <v>-320</v>
      </c>
      <c r="J11" s="116">
        <v>-4.3460545973108786</v>
      </c>
    </row>
    <row r="12" spans="1:15" s="110" customFormat="1" ht="24.95" customHeight="1" x14ac:dyDescent="0.2">
      <c r="A12" s="193" t="s">
        <v>132</v>
      </c>
      <c r="B12" s="194" t="s">
        <v>133</v>
      </c>
      <c r="C12" s="113">
        <v>0.68152775805764587</v>
      </c>
      <c r="D12" s="115">
        <v>48</v>
      </c>
      <c r="E12" s="114">
        <v>63</v>
      </c>
      <c r="F12" s="114">
        <v>89</v>
      </c>
      <c r="G12" s="114">
        <v>40</v>
      </c>
      <c r="H12" s="140">
        <v>46</v>
      </c>
      <c r="I12" s="115">
        <v>2</v>
      </c>
      <c r="J12" s="116">
        <v>4.3478260869565215</v>
      </c>
    </row>
    <row r="13" spans="1:15" s="110" customFormat="1" ht="24.95" customHeight="1" x14ac:dyDescent="0.2">
      <c r="A13" s="193" t="s">
        <v>134</v>
      </c>
      <c r="B13" s="199" t="s">
        <v>214</v>
      </c>
      <c r="C13" s="113">
        <v>1.277864546358086</v>
      </c>
      <c r="D13" s="115">
        <v>90</v>
      </c>
      <c r="E13" s="114">
        <v>56</v>
      </c>
      <c r="F13" s="114">
        <v>64</v>
      </c>
      <c r="G13" s="114">
        <v>63</v>
      </c>
      <c r="H13" s="140">
        <v>77</v>
      </c>
      <c r="I13" s="115">
        <v>13</v>
      </c>
      <c r="J13" s="116">
        <v>16.883116883116884</v>
      </c>
    </row>
    <row r="14" spans="1:15" s="287" customFormat="1" ht="24.95" customHeight="1" x14ac:dyDescent="0.2">
      <c r="A14" s="193" t="s">
        <v>215</v>
      </c>
      <c r="B14" s="199" t="s">
        <v>137</v>
      </c>
      <c r="C14" s="113">
        <v>23.313928723555303</v>
      </c>
      <c r="D14" s="115">
        <v>1642</v>
      </c>
      <c r="E14" s="114">
        <v>1224</v>
      </c>
      <c r="F14" s="114">
        <v>1374</v>
      </c>
      <c r="G14" s="114">
        <v>1215</v>
      </c>
      <c r="H14" s="140">
        <v>1717</v>
      </c>
      <c r="I14" s="115">
        <v>-75</v>
      </c>
      <c r="J14" s="116">
        <v>-4.3680838672102507</v>
      </c>
      <c r="K14" s="110"/>
      <c r="L14" s="110"/>
      <c r="M14" s="110"/>
      <c r="N14" s="110"/>
      <c r="O14" s="110"/>
    </row>
    <row r="15" spans="1:15" s="110" customFormat="1" ht="24.95" customHeight="1" x14ac:dyDescent="0.2">
      <c r="A15" s="193" t="s">
        <v>216</v>
      </c>
      <c r="B15" s="199" t="s">
        <v>217</v>
      </c>
      <c r="C15" s="113">
        <v>8.8456623597898627</v>
      </c>
      <c r="D15" s="115">
        <v>623</v>
      </c>
      <c r="E15" s="114">
        <v>402</v>
      </c>
      <c r="F15" s="114">
        <v>481</v>
      </c>
      <c r="G15" s="114">
        <v>435</v>
      </c>
      <c r="H15" s="140">
        <v>521</v>
      </c>
      <c r="I15" s="115">
        <v>102</v>
      </c>
      <c r="J15" s="116">
        <v>19.577735124760078</v>
      </c>
    </row>
    <row r="16" spans="1:15" s="287" customFormat="1" ht="24.95" customHeight="1" x14ac:dyDescent="0.2">
      <c r="A16" s="193" t="s">
        <v>218</v>
      </c>
      <c r="B16" s="199" t="s">
        <v>141</v>
      </c>
      <c r="C16" s="113">
        <v>9.7117705523214539</v>
      </c>
      <c r="D16" s="115">
        <v>684</v>
      </c>
      <c r="E16" s="114">
        <v>519</v>
      </c>
      <c r="F16" s="114">
        <v>565</v>
      </c>
      <c r="G16" s="114">
        <v>513</v>
      </c>
      <c r="H16" s="140">
        <v>827</v>
      </c>
      <c r="I16" s="115">
        <v>-143</v>
      </c>
      <c r="J16" s="116">
        <v>-17.291414752116083</v>
      </c>
      <c r="K16" s="110"/>
      <c r="L16" s="110"/>
      <c r="M16" s="110"/>
      <c r="N16" s="110"/>
      <c r="O16" s="110"/>
    </row>
    <row r="17" spans="1:15" s="110" customFormat="1" ht="24.95" customHeight="1" x14ac:dyDescent="0.2">
      <c r="A17" s="193" t="s">
        <v>142</v>
      </c>
      <c r="B17" s="199" t="s">
        <v>220</v>
      </c>
      <c r="C17" s="113">
        <v>4.7564958114439868</v>
      </c>
      <c r="D17" s="115">
        <v>335</v>
      </c>
      <c r="E17" s="114">
        <v>303</v>
      </c>
      <c r="F17" s="114">
        <v>328</v>
      </c>
      <c r="G17" s="114">
        <v>267</v>
      </c>
      <c r="H17" s="140">
        <v>369</v>
      </c>
      <c r="I17" s="115">
        <v>-34</v>
      </c>
      <c r="J17" s="116">
        <v>-9.2140921409214087</v>
      </c>
    </row>
    <row r="18" spans="1:15" s="287" customFormat="1" ht="24.95" customHeight="1" x14ac:dyDescent="0.2">
      <c r="A18" s="201" t="s">
        <v>144</v>
      </c>
      <c r="B18" s="202" t="s">
        <v>145</v>
      </c>
      <c r="C18" s="113">
        <v>7.2696294192815563</v>
      </c>
      <c r="D18" s="115">
        <v>512</v>
      </c>
      <c r="E18" s="114">
        <v>486</v>
      </c>
      <c r="F18" s="114">
        <v>533</v>
      </c>
      <c r="G18" s="114">
        <v>393</v>
      </c>
      <c r="H18" s="140">
        <v>505</v>
      </c>
      <c r="I18" s="115">
        <v>7</v>
      </c>
      <c r="J18" s="116">
        <v>1.386138613861386</v>
      </c>
      <c r="K18" s="110"/>
      <c r="L18" s="110"/>
      <c r="M18" s="110"/>
      <c r="N18" s="110"/>
      <c r="O18" s="110"/>
    </row>
    <row r="19" spans="1:15" s="110" customFormat="1" ht="24.95" customHeight="1" x14ac:dyDescent="0.2">
      <c r="A19" s="193" t="s">
        <v>146</v>
      </c>
      <c r="B19" s="199" t="s">
        <v>147</v>
      </c>
      <c r="C19" s="113">
        <v>16.172085758909557</v>
      </c>
      <c r="D19" s="115">
        <v>1139</v>
      </c>
      <c r="E19" s="114">
        <v>858</v>
      </c>
      <c r="F19" s="114">
        <v>1180</v>
      </c>
      <c r="G19" s="114">
        <v>933</v>
      </c>
      <c r="H19" s="140">
        <v>1246</v>
      </c>
      <c r="I19" s="115">
        <v>-107</v>
      </c>
      <c r="J19" s="116">
        <v>-8.5874799357945424</v>
      </c>
    </row>
    <row r="20" spans="1:15" s="287" customFormat="1" ht="24.95" customHeight="1" x14ac:dyDescent="0.2">
      <c r="A20" s="193" t="s">
        <v>148</v>
      </c>
      <c r="B20" s="199" t="s">
        <v>149</v>
      </c>
      <c r="C20" s="113">
        <v>6.5029106914667043</v>
      </c>
      <c r="D20" s="115">
        <v>458</v>
      </c>
      <c r="E20" s="114">
        <v>500</v>
      </c>
      <c r="F20" s="114">
        <v>462</v>
      </c>
      <c r="G20" s="114">
        <v>399</v>
      </c>
      <c r="H20" s="140">
        <v>483</v>
      </c>
      <c r="I20" s="115">
        <v>-25</v>
      </c>
      <c r="J20" s="116">
        <v>-5.1759834368530022</v>
      </c>
      <c r="K20" s="110"/>
      <c r="L20" s="110"/>
      <c r="M20" s="110"/>
      <c r="N20" s="110"/>
      <c r="O20" s="110"/>
    </row>
    <row r="21" spans="1:15" s="110" customFormat="1" ht="24.95" customHeight="1" x14ac:dyDescent="0.2">
      <c r="A21" s="201" t="s">
        <v>150</v>
      </c>
      <c r="B21" s="202" t="s">
        <v>151</v>
      </c>
      <c r="C21" s="113">
        <v>3.3934402953286953</v>
      </c>
      <c r="D21" s="115">
        <v>239</v>
      </c>
      <c r="E21" s="114">
        <v>274</v>
      </c>
      <c r="F21" s="114">
        <v>254</v>
      </c>
      <c r="G21" s="114">
        <v>225</v>
      </c>
      <c r="H21" s="140">
        <v>270</v>
      </c>
      <c r="I21" s="115">
        <v>-31</v>
      </c>
      <c r="J21" s="116">
        <v>-11.481481481481481</v>
      </c>
    </row>
    <row r="22" spans="1:15" s="110" customFormat="1" ht="24.95" customHeight="1" x14ac:dyDescent="0.2">
      <c r="A22" s="201" t="s">
        <v>152</v>
      </c>
      <c r="B22" s="199" t="s">
        <v>153</v>
      </c>
      <c r="C22" s="113">
        <v>0.97969615220786599</v>
      </c>
      <c r="D22" s="115">
        <v>69</v>
      </c>
      <c r="E22" s="114">
        <v>39</v>
      </c>
      <c r="F22" s="114">
        <v>69</v>
      </c>
      <c r="G22" s="114">
        <v>52</v>
      </c>
      <c r="H22" s="140">
        <v>55</v>
      </c>
      <c r="I22" s="115">
        <v>14</v>
      </c>
      <c r="J22" s="116">
        <v>25.454545454545453</v>
      </c>
    </row>
    <row r="23" spans="1:15" s="110" customFormat="1" ht="24.95" customHeight="1" x14ac:dyDescent="0.2">
      <c r="A23" s="193" t="s">
        <v>154</v>
      </c>
      <c r="B23" s="199" t="s">
        <v>155</v>
      </c>
      <c r="C23" s="113">
        <v>1.3346585261962232</v>
      </c>
      <c r="D23" s="115">
        <v>94</v>
      </c>
      <c r="E23" s="114">
        <v>45</v>
      </c>
      <c r="F23" s="114">
        <v>55</v>
      </c>
      <c r="G23" s="114">
        <v>52</v>
      </c>
      <c r="H23" s="140">
        <v>92</v>
      </c>
      <c r="I23" s="115">
        <v>2</v>
      </c>
      <c r="J23" s="116">
        <v>2.1739130434782608</v>
      </c>
    </row>
    <row r="24" spans="1:15" s="110" customFormat="1" ht="24.95" customHeight="1" x14ac:dyDescent="0.2">
      <c r="A24" s="193" t="s">
        <v>156</v>
      </c>
      <c r="B24" s="199" t="s">
        <v>221</v>
      </c>
      <c r="C24" s="113">
        <v>4.8416867812011928</v>
      </c>
      <c r="D24" s="115">
        <v>341</v>
      </c>
      <c r="E24" s="114">
        <v>396</v>
      </c>
      <c r="F24" s="114">
        <v>319</v>
      </c>
      <c r="G24" s="114">
        <v>287</v>
      </c>
      <c r="H24" s="140">
        <v>377</v>
      </c>
      <c r="I24" s="115">
        <v>-36</v>
      </c>
      <c r="J24" s="116">
        <v>-9.5490716180371358</v>
      </c>
    </row>
    <row r="25" spans="1:15" s="110" customFormat="1" ht="24.95" customHeight="1" x14ac:dyDescent="0.2">
      <c r="A25" s="193" t="s">
        <v>222</v>
      </c>
      <c r="B25" s="204" t="s">
        <v>159</v>
      </c>
      <c r="C25" s="113">
        <v>4.7422973164844526</v>
      </c>
      <c r="D25" s="115">
        <v>334</v>
      </c>
      <c r="E25" s="114">
        <v>322</v>
      </c>
      <c r="F25" s="114">
        <v>333</v>
      </c>
      <c r="G25" s="114">
        <v>297</v>
      </c>
      <c r="H25" s="140">
        <v>302</v>
      </c>
      <c r="I25" s="115">
        <v>32</v>
      </c>
      <c r="J25" s="116">
        <v>10.596026490066226</v>
      </c>
    </row>
    <row r="26" spans="1:15" s="110" customFormat="1" ht="24.95" customHeight="1" x14ac:dyDescent="0.2">
      <c r="A26" s="201">
        <v>782.78300000000002</v>
      </c>
      <c r="B26" s="203" t="s">
        <v>160</v>
      </c>
      <c r="C26" s="113">
        <v>10.819253159165129</v>
      </c>
      <c r="D26" s="115">
        <v>762</v>
      </c>
      <c r="E26" s="114">
        <v>700</v>
      </c>
      <c r="F26" s="114">
        <v>740</v>
      </c>
      <c r="G26" s="114">
        <v>621</v>
      </c>
      <c r="H26" s="140">
        <v>906</v>
      </c>
      <c r="I26" s="115">
        <v>-144</v>
      </c>
      <c r="J26" s="116">
        <v>-15.894039735099337</v>
      </c>
    </row>
    <row r="27" spans="1:15" s="110" customFormat="1" ht="24.95" customHeight="1" x14ac:dyDescent="0.2">
      <c r="A27" s="193" t="s">
        <v>161</v>
      </c>
      <c r="B27" s="199" t="s">
        <v>162</v>
      </c>
      <c r="C27" s="113">
        <v>1.3630555161152917</v>
      </c>
      <c r="D27" s="115">
        <v>96</v>
      </c>
      <c r="E27" s="114">
        <v>92</v>
      </c>
      <c r="F27" s="114">
        <v>148</v>
      </c>
      <c r="G27" s="114">
        <v>85</v>
      </c>
      <c r="H27" s="140">
        <v>106</v>
      </c>
      <c r="I27" s="115">
        <v>-10</v>
      </c>
      <c r="J27" s="116">
        <v>-9.433962264150944</v>
      </c>
    </row>
    <row r="28" spans="1:15" s="110" customFormat="1" ht="24.95" customHeight="1" x14ac:dyDescent="0.2">
      <c r="A28" s="193" t="s">
        <v>163</v>
      </c>
      <c r="B28" s="199" t="s">
        <v>164</v>
      </c>
      <c r="C28" s="113">
        <v>2.6835155473519805</v>
      </c>
      <c r="D28" s="115">
        <v>189</v>
      </c>
      <c r="E28" s="114">
        <v>110</v>
      </c>
      <c r="F28" s="114">
        <v>354</v>
      </c>
      <c r="G28" s="114">
        <v>146</v>
      </c>
      <c r="H28" s="140">
        <v>174</v>
      </c>
      <c r="I28" s="115">
        <v>15</v>
      </c>
      <c r="J28" s="116">
        <v>8.6206896551724146</v>
      </c>
    </row>
    <row r="29" spans="1:15" s="110" customFormat="1" ht="24.95" customHeight="1" x14ac:dyDescent="0.2">
      <c r="A29" s="193">
        <v>86</v>
      </c>
      <c r="B29" s="199" t="s">
        <v>165</v>
      </c>
      <c r="C29" s="113">
        <v>4.6003123668891099</v>
      </c>
      <c r="D29" s="115">
        <v>324</v>
      </c>
      <c r="E29" s="114">
        <v>311</v>
      </c>
      <c r="F29" s="114">
        <v>334</v>
      </c>
      <c r="G29" s="114">
        <v>310</v>
      </c>
      <c r="H29" s="140">
        <v>308</v>
      </c>
      <c r="I29" s="115">
        <v>16</v>
      </c>
      <c r="J29" s="116">
        <v>5.1948051948051948</v>
      </c>
    </row>
    <row r="30" spans="1:15" s="110" customFormat="1" ht="24.95" customHeight="1" x14ac:dyDescent="0.2">
      <c r="A30" s="193">
        <v>87.88</v>
      </c>
      <c r="B30" s="204" t="s">
        <v>166</v>
      </c>
      <c r="C30" s="113">
        <v>6.4319182166690334</v>
      </c>
      <c r="D30" s="115">
        <v>453</v>
      </c>
      <c r="E30" s="114">
        <v>490</v>
      </c>
      <c r="F30" s="114">
        <v>581</v>
      </c>
      <c r="G30" s="114">
        <v>436</v>
      </c>
      <c r="H30" s="140">
        <v>463</v>
      </c>
      <c r="I30" s="115">
        <v>-10</v>
      </c>
      <c r="J30" s="116">
        <v>-2.159827213822894</v>
      </c>
    </row>
    <row r="31" spans="1:15" s="110" customFormat="1" ht="24.95" customHeight="1" x14ac:dyDescent="0.2">
      <c r="A31" s="193" t="s">
        <v>167</v>
      </c>
      <c r="B31" s="199" t="s">
        <v>168</v>
      </c>
      <c r="C31" s="113">
        <v>3.5922192247621751</v>
      </c>
      <c r="D31" s="115">
        <v>253</v>
      </c>
      <c r="E31" s="114">
        <v>208</v>
      </c>
      <c r="F31" s="114">
        <v>296</v>
      </c>
      <c r="G31" s="114">
        <v>207</v>
      </c>
      <c r="H31" s="140">
        <v>236</v>
      </c>
      <c r="I31" s="115">
        <v>17</v>
      </c>
      <c r="J31" s="116">
        <v>7.2033898305084749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0.68152775805764587</v>
      </c>
      <c r="D34" s="115">
        <v>48</v>
      </c>
      <c r="E34" s="114">
        <v>63</v>
      </c>
      <c r="F34" s="114">
        <v>89</v>
      </c>
      <c r="G34" s="114">
        <v>40</v>
      </c>
      <c r="H34" s="140">
        <v>46</v>
      </c>
      <c r="I34" s="115">
        <v>2</v>
      </c>
      <c r="J34" s="116">
        <v>4.3478260869565215</v>
      </c>
    </row>
    <row r="35" spans="1:10" s="110" customFormat="1" ht="24.95" customHeight="1" x14ac:dyDescent="0.2">
      <c r="A35" s="292" t="s">
        <v>171</v>
      </c>
      <c r="B35" s="293" t="s">
        <v>172</v>
      </c>
      <c r="C35" s="113">
        <v>31.861422689194946</v>
      </c>
      <c r="D35" s="115">
        <v>2244</v>
      </c>
      <c r="E35" s="114">
        <v>1766</v>
      </c>
      <c r="F35" s="114">
        <v>1971</v>
      </c>
      <c r="G35" s="114">
        <v>1671</v>
      </c>
      <c r="H35" s="140">
        <v>2299</v>
      </c>
      <c r="I35" s="115">
        <v>-55</v>
      </c>
      <c r="J35" s="116">
        <v>-2.3923444976076556</v>
      </c>
    </row>
    <row r="36" spans="1:10" s="110" customFormat="1" ht="24.95" customHeight="1" x14ac:dyDescent="0.2">
      <c r="A36" s="294" t="s">
        <v>173</v>
      </c>
      <c r="B36" s="295" t="s">
        <v>174</v>
      </c>
      <c r="C36" s="125">
        <v>67.457049552747407</v>
      </c>
      <c r="D36" s="143">
        <v>4751</v>
      </c>
      <c r="E36" s="144">
        <v>4345</v>
      </c>
      <c r="F36" s="144">
        <v>5125</v>
      </c>
      <c r="G36" s="144">
        <v>4050</v>
      </c>
      <c r="H36" s="145">
        <v>5018</v>
      </c>
      <c r="I36" s="143">
        <v>-267</v>
      </c>
      <c r="J36" s="146">
        <v>-5.3208449581506576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7043</v>
      </c>
      <c r="F11" s="264">
        <v>6174</v>
      </c>
      <c r="G11" s="264">
        <v>7185</v>
      </c>
      <c r="H11" s="264">
        <v>5761</v>
      </c>
      <c r="I11" s="265">
        <v>7363</v>
      </c>
      <c r="J11" s="263">
        <v>-320</v>
      </c>
      <c r="K11" s="266">
        <v>-4.3460545973108786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29.547068010790856</v>
      </c>
      <c r="E13" s="115">
        <v>2081</v>
      </c>
      <c r="F13" s="114">
        <v>2100</v>
      </c>
      <c r="G13" s="114">
        <v>2239</v>
      </c>
      <c r="H13" s="114">
        <v>1782</v>
      </c>
      <c r="I13" s="140">
        <v>2262</v>
      </c>
      <c r="J13" s="115">
        <v>-181</v>
      </c>
      <c r="K13" s="116">
        <v>-8.0017683465959326</v>
      </c>
    </row>
    <row r="14" spans="1:17" ht="15.95" customHeight="1" x14ac:dyDescent="0.2">
      <c r="A14" s="306" t="s">
        <v>230</v>
      </c>
      <c r="B14" s="307"/>
      <c r="C14" s="308"/>
      <c r="D14" s="113">
        <v>56.950163282692031</v>
      </c>
      <c r="E14" s="115">
        <v>4011</v>
      </c>
      <c r="F14" s="114">
        <v>3305</v>
      </c>
      <c r="G14" s="114">
        <v>4002</v>
      </c>
      <c r="H14" s="114">
        <v>3204</v>
      </c>
      <c r="I14" s="140">
        <v>4177</v>
      </c>
      <c r="J14" s="115">
        <v>-166</v>
      </c>
      <c r="K14" s="116">
        <v>-3.9741441225760115</v>
      </c>
    </row>
    <row r="15" spans="1:17" ht="15.95" customHeight="1" x14ac:dyDescent="0.2">
      <c r="A15" s="306" t="s">
        <v>231</v>
      </c>
      <c r="B15" s="307"/>
      <c r="C15" s="308"/>
      <c r="D15" s="113">
        <v>6.730086610819253</v>
      </c>
      <c r="E15" s="115">
        <v>474</v>
      </c>
      <c r="F15" s="114">
        <v>427</v>
      </c>
      <c r="G15" s="114">
        <v>507</v>
      </c>
      <c r="H15" s="114">
        <v>400</v>
      </c>
      <c r="I15" s="140">
        <v>471</v>
      </c>
      <c r="J15" s="115">
        <v>3</v>
      </c>
      <c r="K15" s="116">
        <v>0.63694267515923564</v>
      </c>
    </row>
    <row r="16" spans="1:17" ht="15.95" customHeight="1" x14ac:dyDescent="0.2">
      <c r="A16" s="306" t="s">
        <v>232</v>
      </c>
      <c r="B16" s="307"/>
      <c r="C16" s="308"/>
      <c r="D16" s="113">
        <v>6.7584836007383213</v>
      </c>
      <c r="E16" s="115">
        <v>476</v>
      </c>
      <c r="F16" s="114">
        <v>341</v>
      </c>
      <c r="G16" s="114">
        <v>425</v>
      </c>
      <c r="H16" s="114">
        <v>371</v>
      </c>
      <c r="I16" s="140">
        <v>452</v>
      </c>
      <c r="J16" s="115">
        <v>24</v>
      </c>
      <c r="K16" s="116">
        <v>5.3097345132743365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0.58213829334090583</v>
      </c>
      <c r="E18" s="115">
        <v>41</v>
      </c>
      <c r="F18" s="114">
        <v>33</v>
      </c>
      <c r="G18" s="114">
        <v>65</v>
      </c>
      <c r="H18" s="114">
        <v>34</v>
      </c>
      <c r="I18" s="140">
        <v>37</v>
      </c>
      <c r="J18" s="115">
        <v>4</v>
      </c>
      <c r="K18" s="116">
        <v>10.810810810810811</v>
      </c>
    </row>
    <row r="19" spans="1:11" ht="14.1" customHeight="1" x14ac:dyDescent="0.2">
      <c r="A19" s="306" t="s">
        <v>235</v>
      </c>
      <c r="B19" s="307" t="s">
        <v>236</v>
      </c>
      <c r="C19" s="308"/>
      <c r="D19" s="113">
        <v>0.44015334374556297</v>
      </c>
      <c r="E19" s="115">
        <v>31</v>
      </c>
      <c r="F19" s="114">
        <v>24</v>
      </c>
      <c r="G19" s="114">
        <v>49</v>
      </c>
      <c r="H19" s="114">
        <v>22</v>
      </c>
      <c r="I19" s="140">
        <v>25</v>
      </c>
      <c r="J19" s="115">
        <v>6</v>
      </c>
      <c r="K19" s="116">
        <v>24</v>
      </c>
    </row>
    <row r="20" spans="1:11" ht="14.1" customHeight="1" x14ac:dyDescent="0.2">
      <c r="A20" s="306">
        <v>12</v>
      </c>
      <c r="B20" s="307" t="s">
        <v>237</v>
      </c>
      <c r="C20" s="308"/>
      <c r="D20" s="113">
        <v>1.4766434757915661</v>
      </c>
      <c r="E20" s="115">
        <v>104</v>
      </c>
      <c r="F20" s="114">
        <v>112</v>
      </c>
      <c r="G20" s="114">
        <v>98</v>
      </c>
      <c r="H20" s="114">
        <v>70</v>
      </c>
      <c r="I20" s="140">
        <v>96</v>
      </c>
      <c r="J20" s="115">
        <v>8</v>
      </c>
      <c r="K20" s="116">
        <v>8.3333333333333339</v>
      </c>
    </row>
    <row r="21" spans="1:11" ht="14.1" customHeight="1" x14ac:dyDescent="0.2">
      <c r="A21" s="306">
        <v>21</v>
      </c>
      <c r="B21" s="307" t="s">
        <v>238</v>
      </c>
      <c r="C21" s="308"/>
      <c r="D21" s="113">
        <v>0.45435183870509727</v>
      </c>
      <c r="E21" s="115">
        <v>32</v>
      </c>
      <c r="F21" s="114">
        <v>42</v>
      </c>
      <c r="G21" s="114">
        <v>39</v>
      </c>
      <c r="H21" s="114">
        <v>43</v>
      </c>
      <c r="I21" s="140">
        <v>54</v>
      </c>
      <c r="J21" s="115">
        <v>-22</v>
      </c>
      <c r="K21" s="116">
        <v>-40.74074074074074</v>
      </c>
    </row>
    <row r="22" spans="1:11" ht="14.1" customHeight="1" x14ac:dyDescent="0.2">
      <c r="A22" s="306">
        <v>22</v>
      </c>
      <c r="B22" s="307" t="s">
        <v>239</v>
      </c>
      <c r="C22" s="308"/>
      <c r="D22" s="113">
        <v>5.707794973732784</v>
      </c>
      <c r="E22" s="115">
        <v>402</v>
      </c>
      <c r="F22" s="114">
        <v>407</v>
      </c>
      <c r="G22" s="114">
        <v>464</v>
      </c>
      <c r="H22" s="114">
        <v>376</v>
      </c>
      <c r="I22" s="140">
        <v>461</v>
      </c>
      <c r="J22" s="115">
        <v>-59</v>
      </c>
      <c r="K22" s="116">
        <v>-12.79826464208243</v>
      </c>
    </row>
    <row r="23" spans="1:11" ht="14.1" customHeight="1" x14ac:dyDescent="0.2">
      <c r="A23" s="306">
        <v>23</v>
      </c>
      <c r="B23" s="307" t="s">
        <v>240</v>
      </c>
      <c r="C23" s="308"/>
      <c r="D23" s="113">
        <v>1.0648871219650717</v>
      </c>
      <c r="E23" s="115">
        <v>75</v>
      </c>
      <c r="F23" s="114">
        <v>62</v>
      </c>
      <c r="G23" s="114">
        <v>96</v>
      </c>
      <c r="H23" s="114">
        <v>65</v>
      </c>
      <c r="I23" s="140">
        <v>109</v>
      </c>
      <c r="J23" s="115">
        <v>-34</v>
      </c>
      <c r="K23" s="116">
        <v>-31.192660550458715</v>
      </c>
    </row>
    <row r="24" spans="1:11" ht="14.1" customHeight="1" x14ac:dyDescent="0.2">
      <c r="A24" s="306">
        <v>24</v>
      </c>
      <c r="B24" s="307" t="s">
        <v>241</v>
      </c>
      <c r="C24" s="308"/>
      <c r="D24" s="113">
        <v>5.3954280846230303</v>
      </c>
      <c r="E24" s="115">
        <v>380</v>
      </c>
      <c r="F24" s="114">
        <v>267</v>
      </c>
      <c r="G24" s="114">
        <v>276</v>
      </c>
      <c r="H24" s="114">
        <v>256</v>
      </c>
      <c r="I24" s="140">
        <v>377</v>
      </c>
      <c r="J24" s="115">
        <v>3</v>
      </c>
      <c r="K24" s="116">
        <v>0.79575596816976124</v>
      </c>
    </row>
    <row r="25" spans="1:11" ht="14.1" customHeight="1" x14ac:dyDescent="0.2">
      <c r="A25" s="306">
        <v>25</v>
      </c>
      <c r="B25" s="307" t="s">
        <v>242</v>
      </c>
      <c r="C25" s="308"/>
      <c r="D25" s="113">
        <v>4.8274882862416586</v>
      </c>
      <c r="E25" s="115">
        <v>340</v>
      </c>
      <c r="F25" s="114">
        <v>241</v>
      </c>
      <c r="G25" s="114">
        <v>333</v>
      </c>
      <c r="H25" s="114">
        <v>228</v>
      </c>
      <c r="I25" s="140">
        <v>389</v>
      </c>
      <c r="J25" s="115">
        <v>-49</v>
      </c>
      <c r="K25" s="116">
        <v>-12.596401028277635</v>
      </c>
    </row>
    <row r="26" spans="1:11" ht="14.1" customHeight="1" x14ac:dyDescent="0.2">
      <c r="A26" s="306">
        <v>26</v>
      </c>
      <c r="B26" s="307" t="s">
        <v>243</v>
      </c>
      <c r="C26" s="308"/>
      <c r="D26" s="113">
        <v>2.8255004969473236</v>
      </c>
      <c r="E26" s="115">
        <v>199</v>
      </c>
      <c r="F26" s="114">
        <v>151</v>
      </c>
      <c r="G26" s="114">
        <v>161</v>
      </c>
      <c r="H26" s="114">
        <v>114</v>
      </c>
      <c r="I26" s="140">
        <v>212</v>
      </c>
      <c r="J26" s="115">
        <v>-13</v>
      </c>
      <c r="K26" s="116">
        <v>-6.132075471698113</v>
      </c>
    </row>
    <row r="27" spans="1:11" ht="14.1" customHeight="1" x14ac:dyDescent="0.2">
      <c r="A27" s="306">
        <v>27</v>
      </c>
      <c r="B27" s="307" t="s">
        <v>244</v>
      </c>
      <c r="C27" s="308"/>
      <c r="D27" s="113">
        <v>2.0587817691324721</v>
      </c>
      <c r="E27" s="115">
        <v>145</v>
      </c>
      <c r="F27" s="114">
        <v>108</v>
      </c>
      <c r="G27" s="114">
        <v>116</v>
      </c>
      <c r="H27" s="114">
        <v>101</v>
      </c>
      <c r="I27" s="140">
        <v>144</v>
      </c>
      <c r="J27" s="115">
        <v>1</v>
      </c>
      <c r="K27" s="116">
        <v>0.69444444444444442</v>
      </c>
    </row>
    <row r="28" spans="1:11" ht="14.1" customHeight="1" x14ac:dyDescent="0.2">
      <c r="A28" s="306">
        <v>28</v>
      </c>
      <c r="B28" s="307" t="s">
        <v>245</v>
      </c>
      <c r="C28" s="308"/>
      <c r="D28" s="113">
        <v>0.72412324293624875</v>
      </c>
      <c r="E28" s="115">
        <v>51</v>
      </c>
      <c r="F28" s="114">
        <v>42</v>
      </c>
      <c r="G28" s="114">
        <v>59</v>
      </c>
      <c r="H28" s="114">
        <v>52</v>
      </c>
      <c r="I28" s="140">
        <v>63</v>
      </c>
      <c r="J28" s="115">
        <v>-12</v>
      </c>
      <c r="K28" s="116">
        <v>-19.047619047619047</v>
      </c>
    </row>
    <row r="29" spans="1:11" ht="14.1" customHeight="1" x14ac:dyDescent="0.2">
      <c r="A29" s="306">
        <v>29</v>
      </c>
      <c r="B29" s="307" t="s">
        <v>246</v>
      </c>
      <c r="C29" s="308"/>
      <c r="D29" s="113">
        <v>3.194661365895215</v>
      </c>
      <c r="E29" s="115">
        <v>225</v>
      </c>
      <c r="F29" s="114">
        <v>191</v>
      </c>
      <c r="G29" s="114">
        <v>170</v>
      </c>
      <c r="H29" s="114">
        <v>169</v>
      </c>
      <c r="I29" s="140">
        <v>206</v>
      </c>
      <c r="J29" s="115">
        <v>19</v>
      </c>
      <c r="K29" s="116">
        <v>9.2233009708737868</v>
      </c>
    </row>
    <row r="30" spans="1:11" ht="14.1" customHeight="1" x14ac:dyDescent="0.2">
      <c r="A30" s="306" t="s">
        <v>247</v>
      </c>
      <c r="B30" s="307" t="s">
        <v>248</v>
      </c>
      <c r="C30" s="308"/>
      <c r="D30" s="113">
        <v>1.7464148800227175</v>
      </c>
      <c r="E30" s="115">
        <v>123</v>
      </c>
      <c r="F30" s="114">
        <v>101</v>
      </c>
      <c r="G30" s="114">
        <v>81</v>
      </c>
      <c r="H30" s="114" t="s">
        <v>513</v>
      </c>
      <c r="I30" s="140" t="s">
        <v>513</v>
      </c>
      <c r="J30" s="115" t="s">
        <v>513</v>
      </c>
      <c r="K30" s="116" t="s">
        <v>513</v>
      </c>
    </row>
    <row r="31" spans="1:11" ht="14.1" customHeight="1" x14ac:dyDescent="0.2">
      <c r="A31" s="306" t="s">
        <v>249</v>
      </c>
      <c r="B31" s="307" t="s">
        <v>250</v>
      </c>
      <c r="C31" s="308"/>
      <c r="D31" s="113">
        <v>1.4482464858724975</v>
      </c>
      <c r="E31" s="115">
        <v>102</v>
      </c>
      <c r="F31" s="114" t="s">
        <v>513</v>
      </c>
      <c r="G31" s="114">
        <v>84</v>
      </c>
      <c r="H31" s="114">
        <v>104</v>
      </c>
      <c r="I31" s="140">
        <v>119</v>
      </c>
      <c r="J31" s="115">
        <v>-17</v>
      </c>
      <c r="K31" s="116">
        <v>-14.285714285714286</v>
      </c>
    </row>
    <row r="32" spans="1:11" ht="14.1" customHeight="1" x14ac:dyDescent="0.2">
      <c r="A32" s="306">
        <v>31</v>
      </c>
      <c r="B32" s="307" t="s">
        <v>251</v>
      </c>
      <c r="C32" s="308"/>
      <c r="D32" s="113">
        <v>0.35496237398835723</v>
      </c>
      <c r="E32" s="115">
        <v>25</v>
      </c>
      <c r="F32" s="114">
        <v>30</v>
      </c>
      <c r="G32" s="114">
        <v>17</v>
      </c>
      <c r="H32" s="114">
        <v>18</v>
      </c>
      <c r="I32" s="140">
        <v>30</v>
      </c>
      <c r="J32" s="115">
        <v>-5</v>
      </c>
      <c r="K32" s="116">
        <v>-16.666666666666668</v>
      </c>
    </row>
    <row r="33" spans="1:11" ht="14.1" customHeight="1" x14ac:dyDescent="0.2">
      <c r="A33" s="306">
        <v>32</v>
      </c>
      <c r="B33" s="307" t="s">
        <v>252</v>
      </c>
      <c r="C33" s="308"/>
      <c r="D33" s="113">
        <v>3.0668749112594065</v>
      </c>
      <c r="E33" s="115">
        <v>216</v>
      </c>
      <c r="F33" s="114">
        <v>262</v>
      </c>
      <c r="G33" s="114">
        <v>278</v>
      </c>
      <c r="H33" s="114">
        <v>179</v>
      </c>
      <c r="I33" s="140">
        <v>195</v>
      </c>
      <c r="J33" s="115">
        <v>21</v>
      </c>
      <c r="K33" s="116">
        <v>10.76923076923077</v>
      </c>
    </row>
    <row r="34" spans="1:11" ht="14.1" customHeight="1" x14ac:dyDescent="0.2">
      <c r="A34" s="306">
        <v>33</v>
      </c>
      <c r="B34" s="307" t="s">
        <v>253</v>
      </c>
      <c r="C34" s="308"/>
      <c r="D34" s="113">
        <v>1.959392304415732</v>
      </c>
      <c r="E34" s="115">
        <v>138</v>
      </c>
      <c r="F34" s="114">
        <v>141</v>
      </c>
      <c r="G34" s="114">
        <v>141</v>
      </c>
      <c r="H34" s="114">
        <v>94</v>
      </c>
      <c r="I34" s="140">
        <v>143</v>
      </c>
      <c r="J34" s="115">
        <v>-5</v>
      </c>
      <c r="K34" s="116">
        <v>-3.4965034965034967</v>
      </c>
    </row>
    <row r="35" spans="1:11" ht="14.1" customHeight="1" x14ac:dyDescent="0.2">
      <c r="A35" s="306">
        <v>34</v>
      </c>
      <c r="B35" s="307" t="s">
        <v>254</v>
      </c>
      <c r="C35" s="308"/>
      <c r="D35" s="113">
        <v>1.9025983245775948</v>
      </c>
      <c r="E35" s="115">
        <v>134</v>
      </c>
      <c r="F35" s="114">
        <v>122</v>
      </c>
      <c r="G35" s="114">
        <v>108</v>
      </c>
      <c r="H35" s="114">
        <v>119</v>
      </c>
      <c r="I35" s="140">
        <v>114</v>
      </c>
      <c r="J35" s="115">
        <v>20</v>
      </c>
      <c r="K35" s="116">
        <v>17.543859649122808</v>
      </c>
    </row>
    <row r="36" spans="1:11" ht="14.1" customHeight="1" x14ac:dyDescent="0.2">
      <c r="A36" s="306">
        <v>41</v>
      </c>
      <c r="B36" s="307" t="s">
        <v>255</v>
      </c>
      <c r="C36" s="308"/>
      <c r="D36" s="113">
        <v>0.53954280846230296</v>
      </c>
      <c r="E36" s="115">
        <v>38</v>
      </c>
      <c r="F36" s="114">
        <v>40</v>
      </c>
      <c r="G36" s="114">
        <v>47</v>
      </c>
      <c r="H36" s="114">
        <v>34</v>
      </c>
      <c r="I36" s="140">
        <v>42</v>
      </c>
      <c r="J36" s="115">
        <v>-4</v>
      </c>
      <c r="K36" s="116">
        <v>-9.5238095238095237</v>
      </c>
    </row>
    <row r="37" spans="1:11" ht="14.1" customHeight="1" x14ac:dyDescent="0.2">
      <c r="A37" s="306">
        <v>42</v>
      </c>
      <c r="B37" s="307" t="s">
        <v>256</v>
      </c>
      <c r="C37" s="308"/>
      <c r="D37" s="113">
        <v>0.15618344455487718</v>
      </c>
      <c r="E37" s="115">
        <v>11</v>
      </c>
      <c r="F37" s="114">
        <v>4</v>
      </c>
      <c r="G37" s="114">
        <v>16</v>
      </c>
      <c r="H37" s="114" t="s">
        <v>513</v>
      </c>
      <c r="I37" s="140" t="s">
        <v>513</v>
      </c>
      <c r="J37" s="115" t="s">
        <v>513</v>
      </c>
      <c r="K37" s="116" t="s">
        <v>513</v>
      </c>
    </row>
    <row r="38" spans="1:11" ht="14.1" customHeight="1" x14ac:dyDescent="0.2">
      <c r="A38" s="306">
        <v>43</v>
      </c>
      <c r="B38" s="307" t="s">
        <v>257</v>
      </c>
      <c r="C38" s="308"/>
      <c r="D38" s="113">
        <v>0.89450518245066024</v>
      </c>
      <c r="E38" s="115">
        <v>63</v>
      </c>
      <c r="F38" s="114">
        <v>56</v>
      </c>
      <c r="G38" s="114">
        <v>80</v>
      </c>
      <c r="H38" s="114">
        <v>62</v>
      </c>
      <c r="I38" s="140">
        <v>63</v>
      </c>
      <c r="J38" s="115">
        <v>0</v>
      </c>
      <c r="K38" s="116">
        <v>0</v>
      </c>
    </row>
    <row r="39" spans="1:11" ht="14.1" customHeight="1" x14ac:dyDescent="0.2">
      <c r="A39" s="306">
        <v>51</v>
      </c>
      <c r="B39" s="307" t="s">
        <v>258</v>
      </c>
      <c r="C39" s="308"/>
      <c r="D39" s="113">
        <v>11.770552321453925</v>
      </c>
      <c r="E39" s="115">
        <v>829</v>
      </c>
      <c r="F39" s="114">
        <v>726</v>
      </c>
      <c r="G39" s="114">
        <v>830</v>
      </c>
      <c r="H39" s="114">
        <v>649</v>
      </c>
      <c r="I39" s="140">
        <v>850</v>
      </c>
      <c r="J39" s="115">
        <v>-21</v>
      </c>
      <c r="K39" s="116">
        <v>-2.4705882352941178</v>
      </c>
    </row>
    <row r="40" spans="1:11" ht="14.1" customHeight="1" x14ac:dyDescent="0.2">
      <c r="A40" s="306" t="s">
        <v>259</v>
      </c>
      <c r="B40" s="307" t="s">
        <v>260</v>
      </c>
      <c r="C40" s="308"/>
      <c r="D40" s="113">
        <v>11.372994462586966</v>
      </c>
      <c r="E40" s="115">
        <v>801</v>
      </c>
      <c r="F40" s="114">
        <v>697</v>
      </c>
      <c r="G40" s="114">
        <v>804</v>
      </c>
      <c r="H40" s="114">
        <v>623</v>
      </c>
      <c r="I40" s="140">
        <v>824</v>
      </c>
      <c r="J40" s="115">
        <v>-23</v>
      </c>
      <c r="K40" s="116">
        <v>-2.79126213592233</v>
      </c>
    </row>
    <row r="41" spans="1:11" ht="14.1" customHeight="1" x14ac:dyDescent="0.2">
      <c r="A41" s="306"/>
      <c r="B41" s="307" t="s">
        <v>261</v>
      </c>
      <c r="C41" s="308"/>
      <c r="D41" s="113">
        <v>9.7685645321595906</v>
      </c>
      <c r="E41" s="115">
        <v>688</v>
      </c>
      <c r="F41" s="114">
        <v>599</v>
      </c>
      <c r="G41" s="114">
        <v>676</v>
      </c>
      <c r="H41" s="114">
        <v>535</v>
      </c>
      <c r="I41" s="140">
        <v>693</v>
      </c>
      <c r="J41" s="115">
        <v>-5</v>
      </c>
      <c r="K41" s="116">
        <v>-0.72150072150072153</v>
      </c>
    </row>
    <row r="42" spans="1:11" ht="14.1" customHeight="1" x14ac:dyDescent="0.2">
      <c r="A42" s="306">
        <v>52</v>
      </c>
      <c r="B42" s="307" t="s">
        <v>262</v>
      </c>
      <c r="C42" s="308"/>
      <c r="D42" s="113">
        <v>5.0546642055942073</v>
      </c>
      <c r="E42" s="115">
        <v>356</v>
      </c>
      <c r="F42" s="114">
        <v>344</v>
      </c>
      <c r="G42" s="114">
        <v>321</v>
      </c>
      <c r="H42" s="114">
        <v>313</v>
      </c>
      <c r="I42" s="140">
        <v>386</v>
      </c>
      <c r="J42" s="115">
        <v>-30</v>
      </c>
      <c r="K42" s="116">
        <v>-7.7720207253886011</v>
      </c>
    </row>
    <row r="43" spans="1:11" ht="14.1" customHeight="1" x14ac:dyDescent="0.2">
      <c r="A43" s="306" t="s">
        <v>263</v>
      </c>
      <c r="B43" s="307" t="s">
        <v>264</v>
      </c>
      <c r="C43" s="308"/>
      <c r="D43" s="113">
        <v>4.1175635382649443</v>
      </c>
      <c r="E43" s="115">
        <v>290</v>
      </c>
      <c r="F43" s="114">
        <v>293</v>
      </c>
      <c r="G43" s="114">
        <v>269</v>
      </c>
      <c r="H43" s="114">
        <v>273</v>
      </c>
      <c r="I43" s="140">
        <v>335</v>
      </c>
      <c r="J43" s="115">
        <v>-45</v>
      </c>
      <c r="K43" s="116">
        <v>-13.432835820895523</v>
      </c>
    </row>
    <row r="44" spans="1:11" ht="14.1" customHeight="1" x14ac:dyDescent="0.2">
      <c r="A44" s="306">
        <v>53</v>
      </c>
      <c r="B44" s="307" t="s">
        <v>265</v>
      </c>
      <c r="C44" s="308"/>
      <c r="D44" s="113">
        <v>0.73832173789578304</v>
      </c>
      <c r="E44" s="115">
        <v>52</v>
      </c>
      <c r="F44" s="114">
        <v>49</v>
      </c>
      <c r="G44" s="114">
        <v>57</v>
      </c>
      <c r="H44" s="114">
        <v>76</v>
      </c>
      <c r="I44" s="140">
        <v>58</v>
      </c>
      <c r="J44" s="115">
        <v>-6</v>
      </c>
      <c r="K44" s="116">
        <v>-10.344827586206897</v>
      </c>
    </row>
    <row r="45" spans="1:11" ht="14.1" customHeight="1" x14ac:dyDescent="0.2">
      <c r="A45" s="306" t="s">
        <v>266</v>
      </c>
      <c r="B45" s="307" t="s">
        <v>267</v>
      </c>
      <c r="C45" s="308"/>
      <c r="D45" s="113">
        <v>0.70992474797671445</v>
      </c>
      <c r="E45" s="115">
        <v>50</v>
      </c>
      <c r="F45" s="114">
        <v>49</v>
      </c>
      <c r="G45" s="114">
        <v>54</v>
      </c>
      <c r="H45" s="114">
        <v>76</v>
      </c>
      <c r="I45" s="140">
        <v>55</v>
      </c>
      <c r="J45" s="115">
        <v>-5</v>
      </c>
      <c r="K45" s="116">
        <v>-9.0909090909090917</v>
      </c>
    </row>
    <row r="46" spans="1:11" ht="14.1" customHeight="1" x14ac:dyDescent="0.2">
      <c r="A46" s="306">
        <v>54</v>
      </c>
      <c r="B46" s="307" t="s">
        <v>268</v>
      </c>
      <c r="C46" s="308"/>
      <c r="D46" s="113">
        <v>2.8113020019877895</v>
      </c>
      <c r="E46" s="115">
        <v>198</v>
      </c>
      <c r="F46" s="114">
        <v>193</v>
      </c>
      <c r="G46" s="114">
        <v>205</v>
      </c>
      <c r="H46" s="114">
        <v>194</v>
      </c>
      <c r="I46" s="140">
        <v>221</v>
      </c>
      <c r="J46" s="115">
        <v>-23</v>
      </c>
      <c r="K46" s="116">
        <v>-10.407239819004525</v>
      </c>
    </row>
    <row r="47" spans="1:11" ht="14.1" customHeight="1" x14ac:dyDescent="0.2">
      <c r="A47" s="306">
        <v>61</v>
      </c>
      <c r="B47" s="307" t="s">
        <v>269</v>
      </c>
      <c r="C47" s="308"/>
      <c r="D47" s="113">
        <v>2.555729092716172</v>
      </c>
      <c r="E47" s="115">
        <v>180</v>
      </c>
      <c r="F47" s="114">
        <v>130</v>
      </c>
      <c r="G47" s="114">
        <v>148</v>
      </c>
      <c r="H47" s="114">
        <v>136</v>
      </c>
      <c r="I47" s="140">
        <v>202</v>
      </c>
      <c r="J47" s="115">
        <v>-22</v>
      </c>
      <c r="K47" s="116">
        <v>-10.891089108910892</v>
      </c>
    </row>
    <row r="48" spans="1:11" ht="14.1" customHeight="1" x14ac:dyDescent="0.2">
      <c r="A48" s="306">
        <v>62</v>
      </c>
      <c r="B48" s="307" t="s">
        <v>270</v>
      </c>
      <c r="C48" s="308"/>
      <c r="D48" s="113">
        <v>7.8375692176629279</v>
      </c>
      <c r="E48" s="115">
        <v>552</v>
      </c>
      <c r="F48" s="114">
        <v>512</v>
      </c>
      <c r="G48" s="114">
        <v>662</v>
      </c>
      <c r="H48" s="114">
        <v>518</v>
      </c>
      <c r="I48" s="140">
        <v>669</v>
      </c>
      <c r="J48" s="115">
        <v>-117</v>
      </c>
      <c r="K48" s="116">
        <v>-17.488789237668161</v>
      </c>
    </row>
    <row r="49" spans="1:11" ht="14.1" customHeight="1" x14ac:dyDescent="0.2">
      <c r="A49" s="306">
        <v>63</v>
      </c>
      <c r="B49" s="307" t="s">
        <v>271</v>
      </c>
      <c r="C49" s="308"/>
      <c r="D49" s="113">
        <v>2.5841260826352408</v>
      </c>
      <c r="E49" s="115">
        <v>182</v>
      </c>
      <c r="F49" s="114">
        <v>198</v>
      </c>
      <c r="G49" s="114">
        <v>195</v>
      </c>
      <c r="H49" s="114">
        <v>172</v>
      </c>
      <c r="I49" s="140">
        <v>191</v>
      </c>
      <c r="J49" s="115">
        <v>-9</v>
      </c>
      <c r="K49" s="116">
        <v>-4.7120418848167542</v>
      </c>
    </row>
    <row r="50" spans="1:11" ht="14.1" customHeight="1" x14ac:dyDescent="0.2">
      <c r="A50" s="306" t="s">
        <v>272</v>
      </c>
      <c r="B50" s="307" t="s">
        <v>273</v>
      </c>
      <c r="C50" s="308"/>
      <c r="D50" s="113">
        <v>0.38335936390742581</v>
      </c>
      <c r="E50" s="115">
        <v>27</v>
      </c>
      <c r="F50" s="114">
        <v>13</v>
      </c>
      <c r="G50" s="114">
        <v>14</v>
      </c>
      <c r="H50" s="114">
        <v>7</v>
      </c>
      <c r="I50" s="140">
        <v>18</v>
      </c>
      <c r="J50" s="115">
        <v>9</v>
      </c>
      <c r="K50" s="116">
        <v>50</v>
      </c>
    </row>
    <row r="51" spans="1:11" ht="14.1" customHeight="1" x14ac:dyDescent="0.2">
      <c r="A51" s="306" t="s">
        <v>274</v>
      </c>
      <c r="B51" s="307" t="s">
        <v>275</v>
      </c>
      <c r="C51" s="308"/>
      <c r="D51" s="113">
        <v>1.9735907993752662</v>
      </c>
      <c r="E51" s="115">
        <v>139</v>
      </c>
      <c r="F51" s="114">
        <v>165</v>
      </c>
      <c r="G51" s="114">
        <v>166</v>
      </c>
      <c r="H51" s="114">
        <v>142</v>
      </c>
      <c r="I51" s="140">
        <v>149</v>
      </c>
      <c r="J51" s="115">
        <v>-10</v>
      </c>
      <c r="K51" s="116">
        <v>-6.7114093959731544</v>
      </c>
    </row>
    <row r="52" spans="1:11" ht="14.1" customHeight="1" x14ac:dyDescent="0.2">
      <c r="A52" s="306">
        <v>71</v>
      </c>
      <c r="B52" s="307" t="s">
        <v>276</v>
      </c>
      <c r="C52" s="308"/>
      <c r="D52" s="113">
        <v>9.4845946329689053</v>
      </c>
      <c r="E52" s="115">
        <v>668</v>
      </c>
      <c r="F52" s="114">
        <v>477</v>
      </c>
      <c r="G52" s="114">
        <v>548</v>
      </c>
      <c r="H52" s="114">
        <v>487</v>
      </c>
      <c r="I52" s="140">
        <v>734</v>
      </c>
      <c r="J52" s="115">
        <v>-66</v>
      </c>
      <c r="K52" s="116">
        <v>-8.9918256130790191</v>
      </c>
    </row>
    <row r="53" spans="1:11" ht="14.1" customHeight="1" x14ac:dyDescent="0.2">
      <c r="A53" s="306" t="s">
        <v>277</v>
      </c>
      <c r="B53" s="307" t="s">
        <v>278</v>
      </c>
      <c r="C53" s="308"/>
      <c r="D53" s="113">
        <v>4.6997018316058501</v>
      </c>
      <c r="E53" s="115">
        <v>331</v>
      </c>
      <c r="F53" s="114">
        <v>229</v>
      </c>
      <c r="G53" s="114">
        <v>270</v>
      </c>
      <c r="H53" s="114">
        <v>225</v>
      </c>
      <c r="I53" s="140">
        <v>373</v>
      </c>
      <c r="J53" s="115">
        <v>-42</v>
      </c>
      <c r="K53" s="116">
        <v>-11.260053619302949</v>
      </c>
    </row>
    <row r="54" spans="1:11" ht="14.1" customHeight="1" x14ac:dyDescent="0.2">
      <c r="A54" s="306" t="s">
        <v>279</v>
      </c>
      <c r="B54" s="307" t="s">
        <v>280</v>
      </c>
      <c r="C54" s="308"/>
      <c r="D54" s="113">
        <v>3.8903876189123952</v>
      </c>
      <c r="E54" s="115">
        <v>274</v>
      </c>
      <c r="F54" s="114">
        <v>188</v>
      </c>
      <c r="G54" s="114">
        <v>232</v>
      </c>
      <c r="H54" s="114">
        <v>212</v>
      </c>
      <c r="I54" s="140">
        <v>300</v>
      </c>
      <c r="J54" s="115">
        <v>-26</v>
      </c>
      <c r="K54" s="116">
        <v>-8.6666666666666661</v>
      </c>
    </row>
    <row r="55" spans="1:11" ht="14.1" customHeight="1" x14ac:dyDescent="0.2">
      <c r="A55" s="306">
        <v>72</v>
      </c>
      <c r="B55" s="307" t="s">
        <v>281</v>
      </c>
      <c r="C55" s="308"/>
      <c r="D55" s="113">
        <v>2.3711486582422263</v>
      </c>
      <c r="E55" s="115">
        <v>167</v>
      </c>
      <c r="F55" s="114">
        <v>123</v>
      </c>
      <c r="G55" s="114">
        <v>136</v>
      </c>
      <c r="H55" s="114">
        <v>118</v>
      </c>
      <c r="I55" s="140">
        <v>163</v>
      </c>
      <c r="J55" s="115">
        <v>4</v>
      </c>
      <c r="K55" s="116">
        <v>2.4539877300613497</v>
      </c>
    </row>
    <row r="56" spans="1:11" ht="14.1" customHeight="1" x14ac:dyDescent="0.2">
      <c r="A56" s="306" t="s">
        <v>282</v>
      </c>
      <c r="B56" s="307" t="s">
        <v>283</v>
      </c>
      <c r="C56" s="308"/>
      <c r="D56" s="113">
        <v>1.1500780917222775</v>
      </c>
      <c r="E56" s="115">
        <v>81</v>
      </c>
      <c r="F56" s="114">
        <v>36</v>
      </c>
      <c r="G56" s="114">
        <v>39</v>
      </c>
      <c r="H56" s="114">
        <v>47</v>
      </c>
      <c r="I56" s="140">
        <v>80</v>
      </c>
      <c r="J56" s="115">
        <v>1</v>
      </c>
      <c r="K56" s="116">
        <v>1.25</v>
      </c>
    </row>
    <row r="57" spans="1:11" ht="14.1" customHeight="1" x14ac:dyDescent="0.2">
      <c r="A57" s="306" t="s">
        <v>284</v>
      </c>
      <c r="B57" s="307" t="s">
        <v>285</v>
      </c>
      <c r="C57" s="308"/>
      <c r="D57" s="113">
        <v>0.62473377821950871</v>
      </c>
      <c r="E57" s="115">
        <v>44</v>
      </c>
      <c r="F57" s="114">
        <v>59</v>
      </c>
      <c r="G57" s="114">
        <v>60</v>
      </c>
      <c r="H57" s="114">
        <v>41</v>
      </c>
      <c r="I57" s="140">
        <v>59</v>
      </c>
      <c r="J57" s="115">
        <v>-15</v>
      </c>
      <c r="K57" s="116">
        <v>-25.423728813559322</v>
      </c>
    </row>
    <row r="58" spans="1:11" ht="14.1" customHeight="1" x14ac:dyDescent="0.2">
      <c r="A58" s="306">
        <v>73</v>
      </c>
      <c r="B58" s="307" t="s">
        <v>286</v>
      </c>
      <c r="C58" s="308"/>
      <c r="D58" s="113">
        <v>1.5902314354678404</v>
      </c>
      <c r="E58" s="115">
        <v>112</v>
      </c>
      <c r="F58" s="114">
        <v>111</v>
      </c>
      <c r="G58" s="114">
        <v>106</v>
      </c>
      <c r="H58" s="114">
        <v>79</v>
      </c>
      <c r="I58" s="140">
        <v>88</v>
      </c>
      <c r="J58" s="115">
        <v>24</v>
      </c>
      <c r="K58" s="116">
        <v>27.272727272727273</v>
      </c>
    </row>
    <row r="59" spans="1:11" ht="14.1" customHeight="1" x14ac:dyDescent="0.2">
      <c r="A59" s="306" t="s">
        <v>287</v>
      </c>
      <c r="B59" s="307" t="s">
        <v>288</v>
      </c>
      <c r="C59" s="308"/>
      <c r="D59" s="113">
        <v>1.0932841118841403</v>
      </c>
      <c r="E59" s="115">
        <v>77</v>
      </c>
      <c r="F59" s="114">
        <v>89</v>
      </c>
      <c r="G59" s="114">
        <v>87</v>
      </c>
      <c r="H59" s="114">
        <v>51</v>
      </c>
      <c r="I59" s="140">
        <v>62</v>
      </c>
      <c r="J59" s="115">
        <v>15</v>
      </c>
      <c r="K59" s="116">
        <v>24.193548387096776</v>
      </c>
    </row>
    <row r="60" spans="1:11" ht="14.1" customHeight="1" x14ac:dyDescent="0.2">
      <c r="A60" s="306">
        <v>81</v>
      </c>
      <c r="B60" s="307" t="s">
        <v>289</v>
      </c>
      <c r="C60" s="308"/>
      <c r="D60" s="113">
        <v>6.38932273179043</v>
      </c>
      <c r="E60" s="115">
        <v>450</v>
      </c>
      <c r="F60" s="114">
        <v>403</v>
      </c>
      <c r="G60" s="114">
        <v>443</v>
      </c>
      <c r="H60" s="114">
        <v>424</v>
      </c>
      <c r="I60" s="140">
        <v>390</v>
      </c>
      <c r="J60" s="115">
        <v>60</v>
      </c>
      <c r="K60" s="116">
        <v>15.384615384615385</v>
      </c>
    </row>
    <row r="61" spans="1:11" ht="14.1" customHeight="1" x14ac:dyDescent="0.2">
      <c r="A61" s="306" t="s">
        <v>290</v>
      </c>
      <c r="B61" s="307" t="s">
        <v>291</v>
      </c>
      <c r="C61" s="308"/>
      <c r="D61" s="113">
        <v>1.7748118699417861</v>
      </c>
      <c r="E61" s="115">
        <v>125</v>
      </c>
      <c r="F61" s="114">
        <v>86</v>
      </c>
      <c r="G61" s="114">
        <v>121</v>
      </c>
      <c r="H61" s="114">
        <v>135</v>
      </c>
      <c r="I61" s="140">
        <v>103</v>
      </c>
      <c r="J61" s="115">
        <v>22</v>
      </c>
      <c r="K61" s="116">
        <v>21.359223300970875</v>
      </c>
    </row>
    <row r="62" spans="1:11" ht="14.1" customHeight="1" x14ac:dyDescent="0.2">
      <c r="A62" s="306" t="s">
        <v>292</v>
      </c>
      <c r="B62" s="307" t="s">
        <v>293</v>
      </c>
      <c r="C62" s="308"/>
      <c r="D62" s="113">
        <v>2.3853471532017605</v>
      </c>
      <c r="E62" s="115">
        <v>168</v>
      </c>
      <c r="F62" s="114">
        <v>224</v>
      </c>
      <c r="G62" s="114">
        <v>188</v>
      </c>
      <c r="H62" s="114">
        <v>144</v>
      </c>
      <c r="I62" s="140">
        <v>153</v>
      </c>
      <c r="J62" s="115">
        <v>15</v>
      </c>
      <c r="K62" s="116">
        <v>9.8039215686274517</v>
      </c>
    </row>
    <row r="63" spans="1:11" ht="14.1" customHeight="1" x14ac:dyDescent="0.2">
      <c r="A63" s="306"/>
      <c r="B63" s="307" t="s">
        <v>294</v>
      </c>
      <c r="C63" s="308"/>
      <c r="D63" s="113">
        <v>2.1155757489706093</v>
      </c>
      <c r="E63" s="115">
        <v>149</v>
      </c>
      <c r="F63" s="114">
        <v>188</v>
      </c>
      <c r="G63" s="114">
        <v>171</v>
      </c>
      <c r="H63" s="114">
        <v>126</v>
      </c>
      <c r="I63" s="140">
        <v>130</v>
      </c>
      <c r="J63" s="115">
        <v>19</v>
      </c>
      <c r="K63" s="116">
        <v>14.615384615384615</v>
      </c>
    </row>
    <row r="64" spans="1:11" ht="14.1" customHeight="1" x14ac:dyDescent="0.2">
      <c r="A64" s="306" t="s">
        <v>295</v>
      </c>
      <c r="B64" s="307" t="s">
        <v>296</v>
      </c>
      <c r="C64" s="308"/>
      <c r="D64" s="113">
        <v>0.90870367741019453</v>
      </c>
      <c r="E64" s="115">
        <v>64</v>
      </c>
      <c r="F64" s="114">
        <v>34</v>
      </c>
      <c r="G64" s="114">
        <v>54</v>
      </c>
      <c r="H64" s="114">
        <v>48</v>
      </c>
      <c r="I64" s="140">
        <v>51</v>
      </c>
      <c r="J64" s="115">
        <v>13</v>
      </c>
      <c r="K64" s="116">
        <v>25.490196078431371</v>
      </c>
    </row>
    <row r="65" spans="1:11" ht="14.1" customHeight="1" x14ac:dyDescent="0.2">
      <c r="A65" s="306" t="s">
        <v>297</v>
      </c>
      <c r="B65" s="307" t="s">
        <v>298</v>
      </c>
      <c r="C65" s="308"/>
      <c r="D65" s="113">
        <v>0.52534431350276867</v>
      </c>
      <c r="E65" s="115">
        <v>37</v>
      </c>
      <c r="F65" s="114">
        <v>24</v>
      </c>
      <c r="G65" s="114">
        <v>45</v>
      </c>
      <c r="H65" s="114">
        <v>40</v>
      </c>
      <c r="I65" s="140">
        <v>27</v>
      </c>
      <c r="J65" s="115">
        <v>10</v>
      </c>
      <c r="K65" s="116">
        <v>37.037037037037038</v>
      </c>
    </row>
    <row r="66" spans="1:11" ht="14.1" customHeight="1" x14ac:dyDescent="0.2">
      <c r="A66" s="306">
        <v>82</v>
      </c>
      <c r="B66" s="307" t="s">
        <v>299</v>
      </c>
      <c r="C66" s="308"/>
      <c r="D66" s="113">
        <v>3.3366463154905581</v>
      </c>
      <c r="E66" s="115">
        <v>235</v>
      </c>
      <c r="F66" s="114">
        <v>258</v>
      </c>
      <c r="G66" s="114">
        <v>216</v>
      </c>
      <c r="H66" s="114">
        <v>235</v>
      </c>
      <c r="I66" s="140">
        <v>249</v>
      </c>
      <c r="J66" s="115">
        <v>-14</v>
      </c>
      <c r="K66" s="116">
        <v>-5.6224899598393572</v>
      </c>
    </row>
    <row r="67" spans="1:11" ht="14.1" customHeight="1" x14ac:dyDescent="0.2">
      <c r="A67" s="306" t="s">
        <v>300</v>
      </c>
      <c r="B67" s="307" t="s">
        <v>301</v>
      </c>
      <c r="C67" s="308"/>
      <c r="D67" s="113">
        <v>2.1865682237682806</v>
      </c>
      <c r="E67" s="115">
        <v>154</v>
      </c>
      <c r="F67" s="114">
        <v>191</v>
      </c>
      <c r="G67" s="114">
        <v>132</v>
      </c>
      <c r="H67" s="114">
        <v>171</v>
      </c>
      <c r="I67" s="140">
        <v>145</v>
      </c>
      <c r="J67" s="115">
        <v>9</v>
      </c>
      <c r="K67" s="116">
        <v>6.2068965517241379</v>
      </c>
    </row>
    <row r="68" spans="1:11" ht="14.1" customHeight="1" x14ac:dyDescent="0.2">
      <c r="A68" s="306" t="s">
        <v>302</v>
      </c>
      <c r="B68" s="307" t="s">
        <v>303</v>
      </c>
      <c r="C68" s="308"/>
      <c r="D68" s="113">
        <v>0.80931421269345449</v>
      </c>
      <c r="E68" s="115">
        <v>57</v>
      </c>
      <c r="F68" s="114">
        <v>42</v>
      </c>
      <c r="G68" s="114">
        <v>56</v>
      </c>
      <c r="H68" s="114">
        <v>43</v>
      </c>
      <c r="I68" s="140">
        <v>59</v>
      </c>
      <c r="J68" s="115">
        <v>-2</v>
      </c>
      <c r="K68" s="116">
        <v>-3.3898305084745761</v>
      </c>
    </row>
    <row r="69" spans="1:11" ht="14.1" customHeight="1" x14ac:dyDescent="0.2">
      <c r="A69" s="306">
        <v>83</v>
      </c>
      <c r="B69" s="307" t="s">
        <v>304</v>
      </c>
      <c r="C69" s="308"/>
      <c r="D69" s="113">
        <v>3.4218372852477636</v>
      </c>
      <c r="E69" s="115">
        <v>241</v>
      </c>
      <c r="F69" s="114">
        <v>194</v>
      </c>
      <c r="G69" s="114">
        <v>511</v>
      </c>
      <c r="H69" s="114">
        <v>195</v>
      </c>
      <c r="I69" s="140">
        <v>268</v>
      </c>
      <c r="J69" s="115">
        <v>-27</v>
      </c>
      <c r="K69" s="116">
        <v>-10.074626865671641</v>
      </c>
    </row>
    <row r="70" spans="1:11" ht="14.1" customHeight="1" x14ac:dyDescent="0.2">
      <c r="A70" s="306" t="s">
        <v>305</v>
      </c>
      <c r="B70" s="307" t="s">
        <v>306</v>
      </c>
      <c r="C70" s="308"/>
      <c r="D70" s="113">
        <v>2.4989351128780348</v>
      </c>
      <c r="E70" s="115">
        <v>176</v>
      </c>
      <c r="F70" s="114">
        <v>133</v>
      </c>
      <c r="G70" s="114">
        <v>428</v>
      </c>
      <c r="H70" s="114">
        <v>134</v>
      </c>
      <c r="I70" s="140">
        <v>195</v>
      </c>
      <c r="J70" s="115">
        <v>-19</v>
      </c>
      <c r="K70" s="116">
        <v>-9.7435897435897427</v>
      </c>
    </row>
    <row r="71" spans="1:11" ht="14.1" customHeight="1" x14ac:dyDescent="0.2">
      <c r="A71" s="306"/>
      <c r="B71" s="307" t="s">
        <v>307</v>
      </c>
      <c r="C71" s="308"/>
      <c r="D71" s="113">
        <v>1.6328269203464432</v>
      </c>
      <c r="E71" s="115">
        <v>115</v>
      </c>
      <c r="F71" s="114">
        <v>89</v>
      </c>
      <c r="G71" s="114">
        <v>357</v>
      </c>
      <c r="H71" s="114">
        <v>90</v>
      </c>
      <c r="I71" s="140">
        <v>139</v>
      </c>
      <c r="J71" s="115">
        <v>-24</v>
      </c>
      <c r="K71" s="116">
        <v>-17.266187050359711</v>
      </c>
    </row>
    <row r="72" spans="1:11" ht="14.1" customHeight="1" x14ac:dyDescent="0.2">
      <c r="A72" s="306">
        <v>84</v>
      </c>
      <c r="B72" s="307" t="s">
        <v>308</v>
      </c>
      <c r="C72" s="308"/>
      <c r="D72" s="113">
        <v>1.3346585261962232</v>
      </c>
      <c r="E72" s="115">
        <v>94</v>
      </c>
      <c r="F72" s="114">
        <v>44</v>
      </c>
      <c r="G72" s="114">
        <v>107</v>
      </c>
      <c r="H72" s="114">
        <v>64</v>
      </c>
      <c r="I72" s="140">
        <v>58</v>
      </c>
      <c r="J72" s="115">
        <v>36</v>
      </c>
      <c r="K72" s="116">
        <v>62.068965517241381</v>
      </c>
    </row>
    <row r="73" spans="1:11" ht="14.1" customHeight="1" x14ac:dyDescent="0.2">
      <c r="A73" s="306" t="s">
        <v>309</v>
      </c>
      <c r="B73" s="307" t="s">
        <v>310</v>
      </c>
      <c r="C73" s="308"/>
      <c r="D73" s="113">
        <v>0.76671872781485162</v>
      </c>
      <c r="E73" s="115">
        <v>54</v>
      </c>
      <c r="F73" s="114">
        <v>18</v>
      </c>
      <c r="G73" s="114">
        <v>67</v>
      </c>
      <c r="H73" s="114">
        <v>37</v>
      </c>
      <c r="I73" s="140">
        <v>30</v>
      </c>
      <c r="J73" s="115">
        <v>24</v>
      </c>
      <c r="K73" s="116">
        <v>80</v>
      </c>
    </row>
    <row r="74" spans="1:11" ht="14.1" customHeight="1" x14ac:dyDescent="0.2">
      <c r="A74" s="306" t="s">
        <v>311</v>
      </c>
      <c r="B74" s="307" t="s">
        <v>312</v>
      </c>
      <c r="C74" s="308"/>
      <c r="D74" s="113">
        <v>9.9389464716740025E-2</v>
      </c>
      <c r="E74" s="115">
        <v>7</v>
      </c>
      <c r="F74" s="114">
        <v>7</v>
      </c>
      <c r="G74" s="114">
        <v>17</v>
      </c>
      <c r="H74" s="114">
        <v>7</v>
      </c>
      <c r="I74" s="140">
        <v>5</v>
      </c>
      <c r="J74" s="115">
        <v>2</v>
      </c>
      <c r="K74" s="116">
        <v>40</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0.24137441431208292</v>
      </c>
      <c r="E76" s="115">
        <v>17</v>
      </c>
      <c r="F76" s="114">
        <v>11</v>
      </c>
      <c r="G76" s="114">
        <v>24</v>
      </c>
      <c r="H76" s="114">
        <v>9</v>
      </c>
      <c r="I76" s="140">
        <v>20</v>
      </c>
      <c r="J76" s="115">
        <v>-3</v>
      </c>
      <c r="K76" s="116">
        <v>-15</v>
      </c>
    </row>
    <row r="77" spans="1:11" ht="14.1" customHeight="1" x14ac:dyDescent="0.2">
      <c r="A77" s="306">
        <v>92</v>
      </c>
      <c r="B77" s="307" t="s">
        <v>316</v>
      </c>
      <c r="C77" s="308"/>
      <c r="D77" s="113">
        <v>0.66732926309811158</v>
      </c>
      <c r="E77" s="115">
        <v>47</v>
      </c>
      <c r="F77" s="114">
        <v>41</v>
      </c>
      <c r="G77" s="114">
        <v>36</v>
      </c>
      <c r="H77" s="114">
        <v>34</v>
      </c>
      <c r="I77" s="140">
        <v>45</v>
      </c>
      <c r="J77" s="115">
        <v>2</v>
      </c>
      <c r="K77" s="116">
        <v>4.4444444444444446</v>
      </c>
    </row>
    <row r="78" spans="1:11" ht="14.1" customHeight="1" x14ac:dyDescent="0.2">
      <c r="A78" s="306">
        <v>93</v>
      </c>
      <c r="B78" s="307" t="s">
        <v>317</v>
      </c>
      <c r="C78" s="308"/>
      <c r="D78" s="113">
        <v>0.18458043447394576</v>
      </c>
      <c r="E78" s="115">
        <v>13</v>
      </c>
      <c r="F78" s="114">
        <v>10</v>
      </c>
      <c r="G78" s="114">
        <v>13</v>
      </c>
      <c r="H78" s="114">
        <v>13</v>
      </c>
      <c r="I78" s="140">
        <v>14</v>
      </c>
      <c r="J78" s="115">
        <v>-1</v>
      </c>
      <c r="K78" s="116">
        <v>-7.1428571428571432</v>
      </c>
    </row>
    <row r="79" spans="1:11" ht="14.1" customHeight="1" x14ac:dyDescent="0.2">
      <c r="A79" s="306">
        <v>94</v>
      </c>
      <c r="B79" s="307" t="s">
        <v>318</v>
      </c>
      <c r="C79" s="308"/>
      <c r="D79" s="113">
        <v>0.3975578588669601</v>
      </c>
      <c r="E79" s="115">
        <v>28</v>
      </c>
      <c r="F79" s="114">
        <v>38</v>
      </c>
      <c r="G79" s="114">
        <v>50</v>
      </c>
      <c r="H79" s="114">
        <v>25</v>
      </c>
      <c r="I79" s="140">
        <v>19</v>
      </c>
      <c r="J79" s="115">
        <v>9</v>
      </c>
      <c r="K79" s="116">
        <v>47.368421052631582</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t="s">
        <v>513</v>
      </c>
      <c r="E81" s="143" t="s">
        <v>513</v>
      </c>
      <c r="F81" s="144" t="s">
        <v>513</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82030</v>
      </c>
      <c r="C10" s="114">
        <v>45747</v>
      </c>
      <c r="D10" s="114">
        <v>36283</v>
      </c>
      <c r="E10" s="114">
        <v>65212</v>
      </c>
      <c r="F10" s="114">
        <v>16703</v>
      </c>
      <c r="G10" s="114">
        <v>8276</v>
      </c>
      <c r="H10" s="114">
        <v>22618</v>
      </c>
      <c r="I10" s="115">
        <v>21889</v>
      </c>
      <c r="J10" s="114">
        <v>15433</v>
      </c>
      <c r="K10" s="114">
        <v>6456</v>
      </c>
      <c r="L10" s="423">
        <v>4820</v>
      </c>
      <c r="M10" s="424">
        <v>5204</v>
      </c>
    </row>
    <row r="11" spans="1:13" ht="11.1" customHeight="1" x14ac:dyDescent="0.2">
      <c r="A11" s="422" t="s">
        <v>387</v>
      </c>
      <c r="B11" s="115">
        <v>82625</v>
      </c>
      <c r="C11" s="114">
        <v>46351</v>
      </c>
      <c r="D11" s="114">
        <v>36274</v>
      </c>
      <c r="E11" s="114">
        <v>65759</v>
      </c>
      <c r="F11" s="114">
        <v>16751</v>
      </c>
      <c r="G11" s="114">
        <v>8035</v>
      </c>
      <c r="H11" s="114">
        <v>23132</v>
      </c>
      <c r="I11" s="115">
        <v>22266</v>
      </c>
      <c r="J11" s="114">
        <v>15668</v>
      </c>
      <c r="K11" s="114">
        <v>6598</v>
      </c>
      <c r="L11" s="423">
        <v>5584</v>
      </c>
      <c r="M11" s="424">
        <v>5114</v>
      </c>
    </row>
    <row r="12" spans="1:13" ht="11.1" customHeight="1" x14ac:dyDescent="0.2">
      <c r="A12" s="422" t="s">
        <v>388</v>
      </c>
      <c r="B12" s="115">
        <v>84499</v>
      </c>
      <c r="C12" s="114">
        <v>47536</v>
      </c>
      <c r="D12" s="114">
        <v>36963</v>
      </c>
      <c r="E12" s="114">
        <v>67476</v>
      </c>
      <c r="F12" s="114">
        <v>16885</v>
      </c>
      <c r="G12" s="114">
        <v>9105</v>
      </c>
      <c r="H12" s="114">
        <v>23746</v>
      </c>
      <c r="I12" s="115">
        <v>22549</v>
      </c>
      <c r="J12" s="114">
        <v>15574</v>
      </c>
      <c r="K12" s="114">
        <v>6975</v>
      </c>
      <c r="L12" s="423">
        <v>7737</v>
      </c>
      <c r="M12" s="424">
        <v>6311</v>
      </c>
    </row>
    <row r="13" spans="1:13" s="110" customFormat="1" ht="11.1" customHeight="1" x14ac:dyDescent="0.2">
      <c r="A13" s="422" t="s">
        <v>389</v>
      </c>
      <c r="B13" s="115">
        <v>84466</v>
      </c>
      <c r="C13" s="114">
        <v>47168</v>
      </c>
      <c r="D13" s="114">
        <v>37298</v>
      </c>
      <c r="E13" s="114">
        <v>67129</v>
      </c>
      <c r="F13" s="114">
        <v>17198</v>
      </c>
      <c r="G13" s="114">
        <v>8875</v>
      </c>
      <c r="H13" s="114">
        <v>24128</v>
      </c>
      <c r="I13" s="115">
        <v>22194</v>
      </c>
      <c r="J13" s="114">
        <v>15401</v>
      </c>
      <c r="K13" s="114">
        <v>6793</v>
      </c>
      <c r="L13" s="423">
        <v>5300</v>
      </c>
      <c r="M13" s="424">
        <v>5651</v>
      </c>
    </row>
    <row r="14" spans="1:13" ht="15" customHeight="1" x14ac:dyDescent="0.2">
      <c r="A14" s="422" t="s">
        <v>390</v>
      </c>
      <c r="B14" s="115">
        <v>84420</v>
      </c>
      <c r="C14" s="114">
        <v>47215</v>
      </c>
      <c r="D14" s="114">
        <v>37205</v>
      </c>
      <c r="E14" s="114">
        <v>64719</v>
      </c>
      <c r="F14" s="114">
        <v>19634</v>
      </c>
      <c r="G14" s="114">
        <v>8578</v>
      </c>
      <c r="H14" s="114">
        <v>24526</v>
      </c>
      <c r="I14" s="115">
        <v>21880</v>
      </c>
      <c r="J14" s="114">
        <v>15220</v>
      </c>
      <c r="K14" s="114">
        <v>6660</v>
      </c>
      <c r="L14" s="423">
        <v>5870</v>
      </c>
      <c r="M14" s="424">
        <v>5789</v>
      </c>
    </row>
    <row r="15" spans="1:13" ht="11.1" customHeight="1" x14ac:dyDescent="0.2">
      <c r="A15" s="422" t="s">
        <v>387</v>
      </c>
      <c r="B15" s="115">
        <v>84949</v>
      </c>
      <c r="C15" s="114">
        <v>47668</v>
      </c>
      <c r="D15" s="114">
        <v>37281</v>
      </c>
      <c r="E15" s="114">
        <v>64747</v>
      </c>
      <c r="F15" s="114">
        <v>20153</v>
      </c>
      <c r="G15" s="114">
        <v>8349</v>
      </c>
      <c r="H15" s="114">
        <v>25028</v>
      </c>
      <c r="I15" s="115">
        <v>22268</v>
      </c>
      <c r="J15" s="114">
        <v>15484</v>
      </c>
      <c r="K15" s="114">
        <v>6784</v>
      </c>
      <c r="L15" s="423">
        <v>5531</v>
      </c>
      <c r="M15" s="424">
        <v>5178</v>
      </c>
    </row>
    <row r="16" spans="1:13" ht="11.1" customHeight="1" x14ac:dyDescent="0.2">
      <c r="A16" s="422" t="s">
        <v>388</v>
      </c>
      <c r="B16" s="115">
        <v>86414</v>
      </c>
      <c r="C16" s="114">
        <v>48328</v>
      </c>
      <c r="D16" s="114">
        <v>38086</v>
      </c>
      <c r="E16" s="114">
        <v>65916</v>
      </c>
      <c r="F16" s="114">
        <v>20409</v>
      </c>
      <c r="G16" s="114">
        <v>9356</v>
      </c>
      <c r="H16" s="114">
        <v>25422</v>
      </c>
      <c r="I16" s="115">
        <v>22401</v>
      </c>
      <c r="J16" s="114">
        <v>15352</v>
      </c>
      <c r="K16" s="114">
        <v>7049</v>
      </c>
      <c r="L16" s="423">
        <v>7894</v>
      </c>
      <c r="M16" s="424">
        <v>6796</v>
      </c>
    </row>
    <row r="17" spans="1:13" s="110" customFormat="1" ht="11.1" customHeight="1" x14ac:dyDescent="0.2">
      <c r="A17" s="422" t="s">
        <v>389</v>
      </c>
      <c r="B17" s="115">
        <v>86965</v>
      </c>
      <c r="C17" s="114">
        <v>48415</v>
      </c>
      <c r="D17" s="114">
        <v>38550</v>
      </c>
      <c r="E17" s="114">
        <v>66259</v>
      </c>
      <c r="F17" s="114">
        <v>20665</v>
      </c>
      <c r="G17" s="114">
        <v>9185</v>
      </c>
      <c r="H17" s="114">
        <v>25886</v>
      </c>
      <c r="I17" s="115">
        <v>22287</v>
      </c>
      <c r="J17" s="114">
        <v>15243</v>
      </c>
      <c r="K17" s="114">
        <v>7044</v>
      </c>
      <c r="L17" s="423">
        <v>4639</v>
      </c>
      <c r="M17" s="424">
        <v>5067</v>
      </c>
    </row>
    <row r="18" spans="1:13" ht="15" customHeight="1" x14ac:dyDescent="0.2">
      <c r="A18" s="422" t="s">
        <v>391</v>
      </c>
      <c r="B18" s="115">
        <v>86728</v>
      </c>
      <c r="C18" s="114">
        <v>48428</v>
      </c>
      <c r="D18" s="114">
        <v>38300</v>
      </c>
      <c r="E18" s="114">
        <v>65688</v>
      </c>
      <c r="F18" s="114">
        <v>20983</v>
      </c>
      <c r="G18" s="114">
        <v>8833</v>
      </c>
      <c r="H18" s="114">
        <v>26254</v>
      </c>
      <c r="I18" s="115">
        <v>21834</v>
      </c>
      <c r="J18" s="114">
        <v>14957</v>
      </c>
      <c r="K18" s="114">
        <v>6877</v>
      </c>
      <c r="L18" s="423">
        <v>6296</v>
      </c>
      <c r="M18" s="424">
        <v>6617</v>
      </c>
    </row>
    <row r="19" spans="1:13" ht="11.1" customHeight="1" x14ac:dyDescent="0.2">
      <c r="A19" s="422" t="s">
        <v>387</v>
      </c>
      <c r="B19" s="115">
        <v>86898</v>
      </c>
      <c r="C19" s="114">
        <v>48556</v>
      </c>
      <c r="D19" s="114">
        <v>38342</v>
      </c>
      <c r="E19" s="114">
        <v>65576</v>
      </c>
      <c r="F19" s="114">
        <v>21264</v>
      </c>
      <c r="G19" s="114">
        <v>8416</v>
      </c>
      <c r="H19" s="114">
        <v>26732</v>
      </c>
      <c r="I19" s="115">
        <v>22342</v>
      </c>
      <c r="J19" s="114">
        <v>15269</v>
      </c>
      <c r="K19" s="114">
        <v>7073</v>
      </c>
      <c r="L19" s="423">
        <v>5192</v>
      </c>
      <c r="M19" s="424">
        <v>5121</v>
      </c>
    </row>
    <row r="20" spans="1:13" ht="11.1" customHeight="1" x14ac:dyDescent="0.2">
      <c r="A20" s="422" t="s">
        <v>388</v>
      </c>
      <c r="B20" s="115">
        <v>88054</v>
      </c>
      <c r="C20" s="114">
        <v>49274</v>
      </c>
      <c r="D20" s="114">
        <v>38780</v>
      </c>
      <c r="E20" s="114">
        <v>66585</v>
      </c>
      <c r="F20" s="114">
        <v>21376</v>
      </c>
      <c r="G20" s="114">
        <v>9334</v>
      </c>
      <c r="H20" s="114">
        <v>27066</v>
      </c>
      <c r="I20" s="115">
        <v>22461</v>
      </c>
      <c r="J20" s="114">
        <v>15081</v>
      </c>
      <c r="K20" s="114">
        <v>7380</v>
      </c>
      <c r="L20" s="423">
        <v>7093</v>
      </c>
      <c r="M20" s="424">
        <v>6047</v>
      </c>
    </row>
    <row r="21" spans="1:13" s="110" customFormat="1" ht="11.1" customHeight="1" x14ac:dyDescent="0.2">
      <c r="A21" s="422" t="s">
        <v>389</v>
      </c>
      <c r="B21" s="115">
        <v>87492</v>
      </c>
      <c r="C21" s="114">
        <v>48631</v>
      </c>
      <c r="D21" s="114">
        <v>38861</v>
      </c>
      <c r="E21" s="114">
        <v>66072</v>
      </c>
      <c r="F21" s="114">
        <v>21405</v>
      </c>
      <c r="G21" s="114">
        <v>9082</v>
      </c>
      <c r="H21" s="114">
        <v>27208</v>
      </c>
      <c r="I21" s="115">
        <v>22683</v>
      </c>
      <c r="J21" s="114">
        <v>15259</v>
      </c>
      <c r="K21" s="114">
        <v>7424</v>
      </c>
      <c r="L21" s="423">
        <v>4177</v>
      </c>
      <c r="M21" s="424">
        <v>4833</v>
      </c>
    </row>
    <row r="22" spans="1:13" ht="15" customHeight="1" x14ac:dyDescent="0.2">
      <c r="A22" s="422" t="s">
        <v>392</v>
      </c>
      <c r="B22" s="115">
        <v>86906</v>
      </c>
      <c r="C22" s="114">
        <v>48235</v>
      </c>
      <c r="D22" s="114">
        <v>38671</v>
      </c>
      <c r="E22" s="114">
        <v>65457</v>
      </c>
      <c r="F22" s="114">
        <v>21345</v>
      </c>
      <c r="G22" s="114">
        <v>8687</v>
      </c>
      <c r="H22" s="114">
        <v>27381</v>
      </c>
      <c r="I22" s="115">
        <v>22132</v>
      </c>
      <c r="J22" s="114">
        <v>14986</v>
      </c>
      <c r="K22" s="114">
        <v>7146</v>
      </c>
      <c r="L22" s="423">
        <v>5149</v>
      </c>
      <c r="M22" s="424">
        <v>5681</v>
      </c>
    </row>
    <row r="23" spans="1:13" ht="11.1" customHeight="1" x14ac:dyDescent="0.2">
      <c r="A23" s="422" t="s">
        <v>387</v>
      </c>
      <c r="B23" s="115">
        <v>87125</v>
      </c>
      <c r="C23" s="114">
        <v>48430</v>
      </c>
      <c r="D23" s="114">
        <v>38695</v>
      </c>
      <c r="E23" s="114">
        <v>65428</v>
      </c>
      <c r="F23" s="114">
        <v>21530</v>
      </c>
      <c r="G23" s="114">
        <v>8348</v>
      </c>
      <c r="H23" s="114">
        <v>27969</v>
      </c>
      <c r="I23" s="115">
        <v>22436</v>
      </c>
      <c r="J23" s="114">
        <v>15130</v>
      </c>
      <c r="K23" s="114">
        <v>7306</v>
      </c>
      <c r="L23" s="423">
        <v>4983</v>
      </c>
      <c r="M23" s="424">
        <v>4893</v>
      </c>
    </row>
    <row r="24" spans="1:13" ht="11.1" customHeight="1" x14ac:dyDescent="0.2">
      <c r="A24" s="422" t="s">
        <v>388</v>
      </c>
      <c r="B24" s="115">
        <v>88659</v>
      </c>
      <c r="C24" s="114">
        <v>49396</v>
      </c>
      <c r="D24" s="114">
        <v>39263</v>
      </c>
      <c r="E24" s="114">
        <v>66220</v>
      </c>
      <c r="F24" s="114">
        <v>21749</v>
      </c>
      <c r="G24" s="114">
        <v>9216</v>
      </c>
      <c r="H24" s="114">
        <v>28476</v>
      </c>
      <c r="I24" s="115">
        <v>22572</v>
      </c>
      <c r="J24" s="114">
        <v>15003</v>
      </c>
      <c r="K24" s="114">
        <v>7569</v>
      </c>
      <c r="L24" s="423">
        <v>7570</v>
      </c>
      <c r="M24" s="424">
        <v>6333</v>
      </c>
    </row>
    <row r="25" spans="1:13" s="110" customFormat="1" ht="11.1" customHeight="1" x14ac:dyDescent="0.2">
      <c r="A25" s="422" t="s">
        <v>389</v>
      </c>
      <c r="B25" s="115">
        <v>88203</v>
      </c>
      <c r="C25" s="114">
        <v>48856</v>
      </c>
      <c r="D25" s="114">
        <v>39347</v>
      </c>
      <c r="E25" s="114">
        <v>65643</v>
      </c>
      <c r="F25" s="114">
        <v>21866</v>
      </c>
      <c r="G25" s="114">
        <v>8973</v>
      </c>
      <c r="H25" s="114">
        <v>28773</v>
      </c>
      <c r="I25" s="115">
        <v>22418</v>
      </c>
      <c r="J25" s="114">
        <v>14952</v>
      </c>
      <c r="K25" s="114">
        <v>7466</v>
      </c>
      <c r="L25" s="423">
        <v>4505</v>
      </c>
      <c r="M25" s="424">
        <v>5186</v>
      </c>
    </row>
    <row r="26" spans="1:13" ht="15" customHeight="1" x14ac:dyDescent="0.2">
      <c r="A26" s="422" t="s">
        <v>393</v>
      </c>
      <c r="B26" s="115">
        <v>87998</v>
      </c>
      <c r="C26" s="114">
        <v>48769</v>
      </c>
      <c r="D26" s="114">
        <v>39229</v>
      </c>
      <c r="E26" s="114">
        <v>65330</v>
      </c>
      <c r="F26" s="114">
        <v>21979</v>
      </c>
      <c r="G26" s="114">
        <v>8602</v>
      </c>
      <c r="H26" s="114">
        <v>29116</v>
      </c>
      <c r="I26" s="115">
        <v>22334</v>
      </c>
      <c r="J26" s="114">
        <v>14925</v>
      </c>
      <c r="K26" s="114">
        <v>7409</v>
      </c>
      <c r="L26" s="423">
        <v>5471</v>
      </c>
      <c r="M26" s="424">
        <v>5756</v>
      </c>
    </row>
    <row r="27" spans="1:13" ht="11.1" customHeight="1" x14ac:dyDescent="0.2">
      <c r="A27" s="422" t="s">
        <v>387</v>
      </c>
      <c r="B27" s="115">
        <v>87962</v>
      </c>
      <c r="C27" s="114">
        <v>48854</v>
      </c>
      <c r="D27" s="114">
        <v>39108</v>
      </c>
      <c r="E27" s="114">
        <v>65163</v>
      </c>
      <c r="F27" s="114">
        <v>22124</v>
      </c>
      <c r="G27" s="114">
        <v>8242</v>
      </c>
      <c r="H27" s="114">
        <v>29589</v>
      </c>
      <c r="I27" s="115">
        <v>22525</v>
      </c>
      <c r="J27" s="114">
        <v>15050</v>
      </c>
      <c r="K27" s="114">
        <v>7475</v>
      </c>
      <c r="L27" s="423">
        <v>4881</v>
      </c>
      <c r="M27" s="424">
        <v>5175</v>
      </c>
    </row>
    <row r="28" spans="1:13" ht="11.1" customHeight="1" x14ac:dyDescent="0.2">
      <c r="A28" s="422" t="s">
        <v>388</v>
      </c>
      <c r="B28" s="115">
        <v>89080</v>
      </c>
      <c r="C28" s="114">
        <v>49389</v>
      </c>
      <c r="D28" s="114">
        <v>39691</v>
      </c>
      <c r="E28" s="114">
        <v>66690</v>
      </c>
      <c r="F28" s="114">
        <v>22330</v>
      </c>
      <c r="G28" s="114">
        <v>9146</v>
      </c>
      <c r="H28" s="114">
        <v>29783</v>
      </c>
      <c r="I28" s="115">
        <v>22583</v>
      </c>
      <c r="J28" s="114">
        <v>14836</v>
      </c>
      <c r="K28" s="114">
        <v>7747</v>
      </c>
      <c r="L28" s="423">
        <v>7342</v>
      </c>
      <c r="M28" s="424">
        <v>6654</v>
      </c>
    </row>
    <row r="29" spans="1:13" s="110" customFormat="1" ht="11.1" customHeight="1" x14ac:dyDescent="0.2">
      <c r="A29" s="422" t="s">
        <v>389</v>
      </c>
      <c r="B29" s="115">
        <v>88462</v>
      </c>
      <c r="C29" s="114">
        <v>48798</v>
      </c>
      <c r="D29" s="114">
        <v>39664</v>
      </c>
      <c r="E29" s="114">
        <v>65977</v>
      </c>
      <c r="F29" s="114">
        <v>22474</v>
      </c>
      <c r="G29" s="114">
        <v>8808</v>
      </c>
      <c r="H29" s="114">
        <v>29811</v>
      </c>
      <c r="I29" s="115">
        <v>22265</v>
      </c>
      <c r="J29" s="114">
        <v>14643</v>
      </c>
      <c r="K29" s="114">
        <v>7622</v>
      </c>
      <c r="L29" s="423">
        <v>4481</v>
      </c>
      <c r="M29" s="424">
        <v>5131</v>
      </c>
    </row>
    <row r="30" spans="1:13" ht="15" customHeight="1" x14ac:dyDescent="0.2">
      <c r="A30" s="422" t="s">
        <v>394</v>
      </c>
      <c r="B30" s="115">
        <v>88923</v>
      </c>
      <c r="C30" s="114">
        <v>49155</v>
      </c>
      <c r="D30" s="114">
        <v>39768</v>
      </c>
      <c r="E30" s="114">
        <v>66052</v>
      </c>
      <c r="F30" s="114">
        <v>22864</v>
      </c>
      <c r="G30" s="114">
        <v>8610</v>
      </c>
      <c r="H30" s="114">
        <v>30264</v>
      </c>
      <c r="I30" s="115">
        <v>21358</v>
      </c>
      <c r="J30" s="114">
        <v>14020</v>
      </c>
      <c r="K30" s="114">
        <v>7338</v>
      </c>
      <c r="L30" s="423">
        <v>6051</v>
      </c>
      <c r="M30" s="424">
        <v>5823</v>
      </c>
    </row>
    <row r="31" spans="1:13" ht="11.1" customHeight="1" x14ac:dyDescent="0.2">
      <c r="A31" s="422" t="s">
        <v>387</v>
      </c>
      <c r="B31" s="115">
        <v>89324</v>
      </c>
      <c r="C31" s="114">
        <v>49453</v>
      </c>
      <c r="D31" s="114">
        <v>39871</v>
      </c>
      <c r="E31" s="114">
        <v>66053</v>
      </c>
      <c r="F31" s="114">
        <v>23265</v>
      </c>
      <c r="G31" s="114">
        <v>8352</v>
      </c>
      <c r="H31" s="114">
        <v>30732</v>
      </c>
      <c r="I31" s="115">
        <v>21729</v>
      </c>
      <c r="J31" s="114">
        <v>14282</v>
      </c>
      <c r="K31" s="114">
        <v>7447</v>
      </c>
      <c r="L31" s="423">
        <v>5553</v>
      </c>
      <c r="M31" s="424">
        <v>5167</v>
      </c>
    </row>
    <row r="32" spans="1:13" ht="11.1" customHeight="1" x14ac:dyDescent="0.2">
      <c r="A32" s="422" t="s">
        <v>388</v>
      </c>
      <c r="B32" s="115">
        <v>91001</v>
      </c>
      <c r="C32" s="114">
        <v>50468</v>
      </c>
      <c r="D32" s="114">
        <v>40533</v>
      </c>
      <c r="E32" s="114">
        <v>67414</v>
      </c>
      <c r="F32" s="114">
        <v>23584</v>
      </c>
      <c r="G32" s="114">
        <v>9411</v>
      </c>
      <c r="H32" s="114">
        <v>31137</v>
      </c>
      <c r="I32" s="115">
        <v>21690</v>
      </c>
      <c r="J32" s="114">
        <v>13849</v>
      </c>
      <c r="K32" s="114">
        <v>7841</v>
      </c>
      <c r="L32" s="423">
        <v>7839</v>
      </c>
      <c r="M32" s="424">
        <v>6374</v>
      </c>
    </row>
    <row r="33" spans="1:13" s="110" customFormat="1" ht="11.1" customHeight="1" x14ac:dyDescent="0.2">
      <c r="A33" s="422" t="s">
        <v>389</v>
      </c>
      <c r="B33" s="115">
        <v>90483</v>
      </c>
      <c r="C33" s="114">
        <v>50053</v>
      </c>
      <c r="D33" s="114">
        <v>40430</v>
      </c>
      <c r="E33" s="114">
        <v>66805</v>
      </c>
      <c r="F33" s="114">
        <v>23675</v>
      </c>
      <c r="G33" s="114">
        <v>8999</v>
      </c>
      <c r="H33" s="114">
        <v>31253</v>
      </c>
      <c r="I33" s="115">
        <v>21642</v>
      </c>
      <c r="J33" s="114">
        <v>13940</v>
      </c>
      <c r="K33" s="114">
        <v>7702</v>
      </c>
      <c r="L33" s="423">
        <v>4755</v>
      </c>
      <c r="M33" s="424">
        <v>5457</v>
      </c>
    </row>
    <row r="34" spans="1:13" ht="15" customHeight="1" x14ac:dyDescent="0.2">
      <c r="A34" s="422" t="s">
        <v>395</v>
      </c>
      <c r="B34" s="115">
        <v>90022</v>
      </c>
      <c r="C34" s="114">
        <v>49833</v>
      </c>
      <c r="D34" s="114">
        <v>40189</v>
      </c>
      <c r="E34" s="114">
        <v>66310</v>
      </c>
      <c r="F34" s="114">
        <v>23712</v>
      </c>
      <c r="G34" s="114">
        <v>8671</v>
      </c>
      <c r="H34" s="114">
        <v>31399</v>
      </c>
      <c r="I34" s="115">
        <v>21436</v>
      </c>
      <c r="J34" s="114">
        <v>13761</v>
      </c>
      <c r="K34" s="114">
        <v>7675</v>
      </c>
      <c r="L34" s="423">
        <v>5976</v>
      </c>
      <c r="M34" s="424">
        <v>5833</v>
      </c>
    </row>
    <row r="35" spans="1:13" ht="11.1" customHeight="1" x14ac:dyDescent="0.2">
      <c r="A35" s="422" t="s">
        <v>387</v>
      </c>
      <c r="B35" s="115">
        <v>90271</v>
      </c>
      <c r="C35" s="114">
        <v>50157</v>
      </c>
      <c r="D35" s="114">
        <v>40114</v>
      </c>
      <c r="E35" s="114">
        <v>66314</v>
      </c>
      <c r="F35" s="114">
        <v>23957</v>
      </c>
      <c r="G35" s="114">
        <v>8382</v>
      </c>
      <c r="H35" s="114">
        <v>31910</v>
      </c>
      <c r="I35" s="115">
        <v>21806</v>
      </c>
      <c r="J35" s="114">
        <v>13991</v>
      </c>
      <c r="K35" s="114">
        <v>7815</v>
      </c>
      <c r="L35" s="423">
        <v>5586</v>
      </c>
      <c r="M35" s="424">
        <v>5385</v>
      </c>
    </row>
    <row r="36" spans="1:13" ht="11.1" customHeight="1" x14ac:dyDescent="0.2">
      <c r="A36" s="422" t="s">
        <v>388</v>
      </c>
      <c r="B36" s="115">
        <v>91840</v>
      </c>
      <c r="C36" s="114">
        <v>51023</v>
      </c>
      <c r="D36" s="114">
        <v>40817</v>
      </c>
      <c r="E36" s="114">
        <v>67517</v>
      </c>
      <c r="F36" s="114">
        <v>24323</v>
      </c>
      <c r="G36" s="114">
        <v>9442</v>
      </c>
      <c r="H36" s="114">
        <v>32327</v>
      </c>
      <c r="I36" s="115">
        <v>21675</v>
      </c>
      <c r="J36" s="114">
        <v>13649</v>
      </c>
      <c r="K36" s="114">
        <v>8026</v>
      </c>
      <c r="L36" s="423">
        <v>7983</v>
      </c>
      <c r="M36" s="424">
        <v>6619</v>
      </c>
    </row>
    <row r="37" spans="1:13" s="110" customFormat="1" ht="11.1" customHeight="1" x14ac:dyDescent="0.2">
      <c r="A37" s="422" t="s">
        <v>389</v>
      </c>
      <c r="B37" s="115">
        <v>91548</v>
      </c>
      <c r="C37" s="114">
        <v>50646</v>
      </c>
      <c r="D37" s="114">
        <v>40902</v>
      </c>
      <c r="E37" s="114">
        <v>67089</v>
      </c>
      <c r="F37" s="114">
        <v>24459</v>
      </c>
      <c r="G37" s="114">
        <v>9216</v>
      </c>
      <c r="H37" s="114">
        <v>32626</v>
      </c>
      <c r="I37" s="115">
        <v>21486</v>
      </c>
      <c r="J37" s="114">
        <v>13655</v>
      </c>
      <c r="K37" s="114">
        <v>7831</v>
      </c>
      <c r="L37" s="423">
        <v>4739</v>
      </c>
      <c r="M37" s="424">
        <v>5162</v>
      </c>
    </row>
    <row r="38" spans="1:13" ht="15" customHeight="1" x14ac:dyDescent="0.2">
      <c r="A38" s="425" t="s">
        <v>396</v>
      </c>
      <c r="B38" s="115">
        <v>91722</v>
      </c>
      <c r="C38" s="114">
        <v>50725</v>
      </c>
      <c r="D38" s="114">
        <v>40997</v>
      </c>
      <c r="E38" s="114">
        <v>67002</v>
      </c>
      <c r="F38" s="114">
        <v>24720</v>
      </c>
      <c r="G38" s="114">
        <v>8974</v>
      </c>
      <c r="H38" s="114">
        <v>32861</v>
      </c>
      <c r="I38" s="115">
        <v>21259</v>
      </c>
      <c r="J38" s="114">
        <v>13463</v>
      </c>
      <c r="K38" s="114">
        <v>7796</v>
      </c>
      <c r="L38" s="423">
        <v>7047</v>
      </c>
      <c r="M38" s="424">
        <v>6949</v>
      </c>
    </row>
    <row r="39" spans="1:13" ht="11.1" customHeight="1" x14ac:dyDescent="0.2">
      <c r="A39" s="422" t="s">
        <v>387</v>
      </c>
      <c r="B39" s="115">
        <v>92133</v>
      </c>
      <c r="C39" s="114">
        <v>50982</v>
      </c>
      <c r="D39" s="114">
        <v>41151</v>
      </c>
      <c r="E39" s="114">
        <v>66945</v>
      </c>
      <c r="F39" s="114">
        <v>25188</v>
      </c>
      <c r="G39" s="114">
        <v>8797</v>
      </c>
      <c r="H39" s="114">
        <v>33298</v>
      </c>
      <c r="I39" s="115">
        <v>21651</v>
      </c>
      <c r="J39" s="114">
        <v>13571</v>
      </c>
      <c r="K39" s="114">
        <v>8080</v>
      </c>
      <c r="L39" s="423">
        <v>6198</v>
      </c>
      <c r="M39" s="424">
        <v>5820</v>
      </c>
    </row>
    <row r="40" spans="1:13" ht="11.1" customHeight="1" x14ac:dyDescent="0.2">
      <c r="A40" s="425" t="s">
        <v>388</v>
      </c>
      <c r="B40" s="115">
        <v>93595</v>
      </c>
      <c r="C40" s="114">
        <v>51810</v>
      </c>
      <c r="D40" s="114">
        <v>41785</v>
      </c>
      <c r="E40" s="114">
        <v>68108</v>
      </c>
      <c r="F40" s="114">
        <v>25487</v>
      </c>
      <c r="G40" s="114">
        <v>9838</v>
      </c>
      <c r="H40" s="114">
        <v>33682</v>
      </c>
      <c r="I40" s="115">
        <v>21611</v>
      </c>
      <c r="J40" s="114">
        <v>13171</v>
      </c>
      <c r="K40" s="114">
        <v>8440</v>
      </c>
      <c r="L40" s="423">
        <v>8799</v>
      </c>
      <c r="M40" s="424">
        <v>7509</v>
      </c>
    </row>
    <row r="41" spans="1:13" s="110" customFormat="1" ht="11.1" customHeight="1" x14ac:dyDescent="0.2">
      <c r="A41" s="422" t="s">
        <v>389</v>
      </c>
      <c r="B41" s="115">
        <v>93411</v>
      </c>
      <c r="C41" s="114">
        <v>51476</v>
      </c>
      <c r="D41" s="114">
        <v>41935</v>
      </c>
      <c r="E41" s="114">
        <v>68054</v>
      </c>
      <c r="F41" s="114">
        <v>25357</v>
      </c>
      <c r="G41" s="114">
        <v>9592</v>
      </c>
      <c r="H41" s="114">
        <v>33960</v>
      </c>
      <c r="I41" s="115">
        <v>21289</v>
      </c>
      <c r="J41" s="114">
        <v>13058</v>
      </c>
      <c r="K41" s="114">
        <v>8231</v>
      </c>
      <c r="L41" s="423">
        <v>5823</v>
      </c>
      <c r="M41" s="424">
        <v>6284</v>
      </c>
    </row>
    <row r="42" spans="1:13" ht="15" customHeight="1" x14ac:dyDescent="0.2">
      <c r="A42" s="422" t="s">
        <v>397</v>
      </c>
      <c r="B42" s="115">
        <v>93397</v>
      </c>
      <c r="C42" s="114">
        <v>51516</v>
      </c>
      <c r="D42" s="114">
        <v>41881</v>
      </c>
      <c r="E42" s="114">
        <v>67967</v>
      </c>
      <c r="F42" s="114">
        <v>25430</v>
      </c>
      <c r="G42" s="114">
        <v>9318</v>
      </c>
      <c r="H42" s="114">
        <v>34100</v>
      </c>
      <c r="I42" s="115">
        <v>21415</v>
      </c>
      <c r="J42" s="114">
        <v>13169</v>
      </c>
      <c r="K42" s="114">
        <v>8246</v>
      </c>
      <c r="L42" s="423">
        <v>7800</v>
      </c>
      <c r="M42" s="424">
        <v>7946</v>
      </c>
    </row>
    <row r="43" spans="1:13" ht="11.1" customHeight="1" x14ac:dyDescent="0.2">
      <c r="A43" s="422" t="s">
        <v>387</v>
      </c>
      <c r="B43" s="115">
        <v>93465</v>
      </c>
      <c r="C43" s="114">
        <v>51744</v>
      </c>
      <c r="D43" s="114">
        <v>41721</v>
      </c>
      <c r="E43" s="114">
        <v>67928</v>
      </c>
      <c r="F43" s="114">
        <v>25537</v>
      </c>
      <c r="G43" s="114">
        <v>8997</v>
      </c>
      <c r="H43" s="114">
        <v>34494</v>
      </c>
      <c r="I43" s="115">
        <v>21672</v>
      </c>
      <c r="J43" s="114">
        <v>13317</v>
      </c>
      <c r="K43" s="114">
        <v>8355</v>
      </c>
      <c r="L43" s="423">
        <v>6028</v>
      </c>
      <c r="M43" s="424">
        <v>5949</v>
      </c>
    </row>
    <row r="44" spans="1:13" ht="11.1" customHeight="1" x14ac:dyDescent="0.2">
      <c r="A44" s="422" t="s">
        <v>388</v>
      </c>
      <c r="B44" s="115">
        <v>95620</v>
      </c>
      <c r="C44" s="114">
        <v>52879</v>
      </c>
      <c r="D44" s="114">
        <v>42741</v>
      </c>
      <c r="E44" s="114">
        <v>69662</v>
      </c>
      <c r="F44" s="114">
        <v>25958</v>
      </c>
      <c r="G44" s="114">
        <v>10082</v>
      </c>
      <c r="H44" s="114">
        <v>35030</v>
      </c>
      <c r="I44" s="115">
        <v>21672</v>
      </c>
      <c r="J44" s="114">
        <v>13042</v>
      </c>
      <c r="K44" s="114">
        <v>8630</v>
      </c>
      <c r="L44" s="423">
        <v>8734</v>
      </c>
      <c r="M44" s="424">
        <v>7280</v>
      </c>
    </row>
    <row r="45" spans="1:13" s="110" customFormat="1" ht="11.1" customHeight="1" x14ac:dyDescent="0.2">
      <c r="A45" s="422" t="s">
        <v>389</v>
      </c>
      <c r="B45" s="115">
        <v>95525</v>
      </c>
      <c r="C45" s="114">
        <v>52777</v>
      </c>
      <c r="D45" s="114">
        <v>42748</v>
      </c>
      <c r="E45" s="114">
        <v>69463</v>
      </c>
      <c r="F45" s="114">
        <v>26062</v>
      </c>
      <c r="G45" s="114">
        <v>9886</v>
      </c>
      <c r="H45" s="114">
        <v>35232</v>
      </c>
      <c r="I45" s="115">
        <v>21555</v>
      </c>
      <c r="J45" s="114">
        <v>12956</v>
      </c>
      <c r="K45" s="114">
        <v>8599</v>
      </c>
      <c r="L45" s="423">
        <v>5716</v>
      </c>
      <c r="M45" s="424">
        <v>5896</v>
      </c>
    </row>
    <row r="46" spans="1:13" ht="15" customHeight="1" x14ac:dyDescent="0.2">
      <c r="A46" s="422" t="s">
        <v>398</v>
      </c>
      <c r="B46" s="115">
        <v>95237</v>
      </c>
      <c r="C46" s="114">
        <v>52696</v>
      </c>
      <c r="D46" s="114">
        <v>42541</v>
      </c>
      <c r="E46" s="114">
        <v>69076</v>
      </c>
      <c r="F46" s="114">
        <v>26161</v>
      </c>
      <c r="G46" s="114">
        <v>9510</v>
      </c>
      <c r="H46" s="114">
        <v>35442</v>
      </c>
      <c r="I46" s="115">
        <v>21398</v>
      </c>
      <c r="J46" s="114">
        <v>12832</v>
      </c>
      <c r="K46" s="114">
        <v>8566</v>
      </c>
      <c r="L46" s="423">
        <v>6995</v>
      </c>
      <c r="M46" s="424">
        <v>7363</v>
      </c>
    </row>
    <row r="47" spans="1:13" ht="11.1" customHeight="1" x14ac:dyDescent="0.2">
      <c r="A47" s="422" t="s">
        <v>387</v>
      </c>
      <c r="B47" s="115">
        <v>95296</v>
      </c>
      <c r="C47" s="114">
        <v>52721</v>
      </c>
      <c r="D47" s="114">
        <v>42575</v>
      </c>
      <c r="E47" s="114">
        <v>68809</v>
      </c>
      <c r="F47" s="114">
        <v>26487</v>
      </c>
      <c r="G47" s="114">
        <v>9157</v>
      </c>
      <c r="H47" s="114">
        <v>35847</v>
      </c>
      <c r="I47" s="115">
        <v>21597</v>
      </c>
      <c r="J47" s="114">
        <v>13015</v>
      </c>
      <c r="K47" s="114">
        <v>8582</v>
      </c>
      <c r="L47" s="423">
        <v>5698</v>
      </c>
      <c r="M47" s="424">
        <v>5761</v>
      </c>
    </row>
    <row r="48" spans="1:13" ht="11.1" customHeight="1" x14ac:dyDescent="0.2">
      <c r="A48" s="422" t="s">
        <v>388</v>
      </c>
      <c r="B48" s="115">
        <v>96943</v>
      </c>
      <c r="C48" s="114">
        <v>53718</v>
      </c>
      <c r="D48" s="114">
        <v>43225</v>
      </c>
      <c r="E48" s="114">
        <v>70173</v>
      </c>
      <c r="F48" s="114">
        <v>26770</v>
      </c>
      <c r="G48" s="114">
        <v>10289</v>
      </c>
      <c r="H48" s="114">
        <v>36091</v>
      </c>
      <c r="I48" s="115">
        <v>21375</v>
      </c>
      <c r="J48" s="114">
        <v>12531</v>
      </c>
      <c r="K48" s="114">
        <v>8844</v>
      </c>
      <c r="L48" s="423">
        <v>8556</v>
      </c>
      <c r="M48" s="424">
        <v>7185</v>
      </c>
    </row>
    <row r="49" spans="1:17" s="110" customFormat="1" ht="11.1" customHeight="1" x14ac:dyDescent="0.2">
      <c r="A49" s="422" t="s">
        <v>389</v>
      </c>
      <c r="B49" s="115">
        <v>96557</v>
      </c>
      <c r="C49" s="114">
        <v>53060</v>
      </c>
      <c r="D49" s="114">
        <v>43497</v>
      </c>
      <c r="E49" s="114">
        <v>69557</v>
      </c>
      <c r="F49" s="114">
        <v>27000</v>
      </c>
      <c r="G49" s="114">
        <v>10053</v>
      </c>
      <c r="H49" s="114">
        <v>36252</v>
      </c>
      <c r="I49" s="115">
        <v>21325</v>
      </c>
      <c r="J49" s="114">
        <v>12504</v>
      </c>
      <c r="K49" s="114">
        <v>8821</v>
      </c>
      <c r="L49" s="423">
        <v>5532</v>
      </c>
      <c r="M49" s="424">
        <v>6174</v>
      </c>
    </row>
    <row r="50" spans="1:17" ht="15" customHeight="1" x14ac:dyDescent="0.2">
      <c r="A50" s="422" t="s">
        <v>399</v>
      </c>
      <c r="B50" s="143">
        <v>96115</v>
      </c>
      <c r="C50" s="144">
        <v>52982</v>
      </c>
      <c r="D50" s="144">
        <v>43133</v>
      </c>
      <c r="E50" s="144">
        <v>69139</v>
      </c>
      <c r="F50" s="144">
        <v>26976</v>
      </c>
      <c r="G50" s="144">
        <v>9709</v>
      </c>
      <c r="H50" s="144">
        <v>36253</v>
      </c>
      <c r="I50" s="143">
        <v>20748</v>
      </c>
      <c r="J50" s="144">
        <v>12187</v>
      </c>
      <c r="K50" s="144">
        <v>8561</v>
      </c>
      <c r="L50" s="426">
        <v>6451</v>
      </c>
      <c r="M50" s="427">
        <v>7043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0.92191060197192265</v>
      </c>
      <c r="C6" s="480">
        <f>'Tabelle 3.3'!J11</f>
        <v>-3.0376670716889427</v>
      </c>
      <c r="D6" s="481">
        <f t="shared" ref="D6:E9" si="0">IF(OR(AND(B6&gt;=-50,B6&lt;=50),ISNUMBER(B6)=FALSE),B6,"")</f>
        <v>0.92191060197192265</v>
      </c>
      <c r="E6" s="481">
        <f t="shared" si="0"/>
        <v>-3.0376670716889427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0.92191060197192265</v>
      </c>
      <c r="C14" s="480">
        <f>'Tabelle 3.3'!J11</f>
        <v>-3.0376670716889427</v>
      </c>
      <c r="D14" s="481">
        <f>IF(OR(AND(B14&gt;=-50,B14&lt;=50),ISNUMBER(B14)=FALSE),B14,"")</f>
        <v>0.92191060197192265</v>
      </c>
      <c r="E14" s="481">
        <f>IF(OR(AND(C14&gt;=-50,C14&lt;=50),ISNUMBER(C14)=FALSE),C14,"")</f>
        <v>-3.0376670716889427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4.4736842105263159</v>
      </c>
      <c r="C15" s="480">
        <f>'Tabelle 3.3'!J12</f>
        <v>1.0452961672473868</v>
      </c>
      <c r="D15" s="481">
        <f t="shared" ref="D15:E45" si="3">IF(OR(AND(B15&gt;=-50,B15&lt;=50),ISNUMBER(B15)=FALSE),B15,"")</f>
        <v>4.4736842105263159</v>
      </c>
      <c r="E15" s="481">
        <f t="shared" si="3"/>
        <v>1.0452961672473868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-1.2278308321964528</v>
      </c>
      <c r="C16" s="480">
        <f>'Tabelle 3.3'!J13</f>
        <v>-1.3513513513513513</v>
      </c>
      <c r="D16" s="481">
        <f t="shared" si="3"/>
        <v>-1.2278308321964528</v>
      </c>
      <c r="E16" s="481">
        <f t="shared" si="3"/>
        <v>-1.3513513513513513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-1.4380195376494145</v>
      </c>
      <c r="C17" s="480">
        <f>'Tabelle 3.3'!J14</f>
        <v>-3.8893690579083837</v>
      </c>
      <c r="D17" s="481">
        <f t="shared" si="3"/>
        <v>-1.4380195376494145</v>
      </c>
      <c r="E17" s="481">
        <f t="shared" si="3"/>
        <v>-3.8893690579083837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-2.7501462843768287</v>
      </c>
      <c r="C18" s="480">
        <f>'Tabelle 3.3'!J15</f>
        <v>-3.3377837116154874</v>
      </c>
      <c r="D18" s="481">
        <f t="shared" si="3"/>
        <v>-2.7501462843768287</v>
      </c>
      <c r="E18" s="481">
        <f t="shared" si="3"/>
        <v>-3.3377837116154874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-1.6439119531903037</v>
      </c>
      <c r="C19" s="480">
        <f>'Tabelle 3.3'!J16</f>
        <v>-1.014760147601476</v>
      </c>
      <c r="D19" s="481">
        <f t="shared" si="3"/>
        <v>-1.6439119531903037</v>
      </c>
      <c r="E19" s="481">
        <f t="shared" si="3"/>
        <v>-1.014760147601476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1.3698630136986301</v>
      </c>
      <c r="C20" s="480">
        <f>'Tabelle 3.3'!J17</f>
        <v>-11.226611226611226</v>
      </c>
      <c r="D20" s="481">
        <f t="shared" si="3"/>
        <v>1.3698630136986301</v>
      </c>
      <c r="E20" s="481">
        <f t="shared" si="3"/>
        <v>-11.226611226611226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3.1082331174838114</v>
      </c>
      <c r="C21" s="480">
        <f>'Tabelle 3.3'!J18</f>
        <v>-5.3930530164533819</v>
      </c>
      <c r="D21" s="481">
        <f t="shared" si="3"/>
        <v>3.1082331174838114</v>
      </c>
      <c r="E21" s="481">
        <f t="shared" si="3"/>
        <v>-5.3930530164533819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1.7568947906026557</v>
      </c>
      <c r="C22" s="480">
        <f>'Tabelle 3.3'!J19</f>
        <v>-3.041825095057034</v>
      </c>
      <c r="D22" s="481">
        <f t="shared" si="3"/>
        <v>1.7568947906026557</v>
      </c>
      <c r="E22" s="481">
        <f t="shared" si="3"/>
        <v>-3.041825095057034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2.0374143359881458</v>
      </c>
      <c r="C23" s="480">
        <f>'Tabelle 3.3'!J20</f>
        <v>-1.8900343642611683</v>
      </c>
      <c r="D23" s="481">
        <f t="shared" si="3"/>
        <v>2.0374143359881458</v>
      </c>
      <c r="E23" s="481">
        <f t="shared" si="3"/>
        <v>-1.8900343642611683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5.0176678445229683</v>
      </c>
      <c r="C24" s="480">
        <f>'Tabelle 3.3'!J21</f>
        <v>-12.015810276679842</v>
      </c>
      <c r="D24" s="481">
        <f t="shared" si="3"/>
        <v>5.0176678445229683</v>
      </c>
      <c r="E24" s="481">
        <f t="shared" si="3"/>
        <v>-12.015810276679842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9.3686354378818741</v>
      </c>
      <c r="C25" s="480">
        <f>'Tabelle 3.3'!J22</f>
        <v>3.0769230769230771</v>
      </c>
      <c r="D25" s="481">
        <f t="shared" si="3"/>
        <v>9.3686354378818741</v>
      </c>
      <c r="E25" s="481">
        <f t="shared" si="3"/>
        <v>3.0769230769230771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-0.68322981366459623</v>
      </c>
      <c r="C26" s="480">
        <f>'Tabelle 3.3'!J23</f>
        <v>-9.1891891891891895</v>
      </c>
      <c r="D26" s="481">
        <f t="shared" si="3"/>
        <v>-0.68322981366459623</v>
      </c>
      <c r="E26" s="481">
        <f t="shared" si="3"/>
        <v>-9.1891891891891895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6.4868635201116023</v>
      </c>
      <c r="C27" s="480">
        <f>'Tabelle 3.3'!J24</f>
        <v>-3.6988110964332894</v>
      </c>
      <c r="D27" s="481">
        <f t="shared" si="3"/>
        <v>6.4868635201116023</v>
      </c>
      <c r="E27" s="481">
        <f t="shared" si="3"/>
        <v>-3.6988110964332894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-0.48979591836734693</v>
      </c>
      <c r="C28" s="480">
        <f>'Tabelle 3.3'!J25</f>
        <v>2.4328859060402683</v>
      </c>
      <c r="D28" s="481">
        <f t="shared" si="3"/>
        <v>-0.48979591836734693</v>
      </c>
      <c r="E28" s="481">
        <f t="shared" si="3"/>
        <v>2.4328859060402683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-8.6044071353620151</v>
      </c>
      <c r="C29" s="480">
        <f>'Tabelle 3.3'!J26</f>
        <v>-4.5248868778280542</v>
      </c>
      <c r="D29" s="481">
        <f t="shared" si="3"/>
        <v>-8.6044071353620151</v>
      </c>
      <c r="E29" s="481">
        <f t="shared" si="3"/>
        <v>-4.5248868778280542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3.5138248847926268</v>
      </c>
      <c r="C30" s="480">
        <f>'Tabelle 3.3'!J27</f>
        <v>-11.111111111111111</v>
      </c>
      <c r="D30" s="481">
        <f t="shared" si="3"/>
        <v>3.5138248847926268</v>
      </c>
      <c r="E30" s="481">
        <f t="shared" si="3"/>
        <v>-11.111111111111111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3.0055537406076445</v>
      </c>
      <c r="C31" s="480">
        <f>'Tabelle 3.3'!J28</f>
        <v>-5.5408970976253302</v>
      </c>
      <c r="D31" s="481">
        <f t="shared" si="3"/>
        <v>3.0055537406076445</v>
      </c>
      <c r="E31" s="481">
        <f t="shared" si="3"/>
        <v>-5.5408970976253302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2.8119800332778704</v>
      </c>
      <c r="C32" s="480">
        <f>'Tabelle 3.3'!J29</f>
        <v>-1.442741208295762</v>
      </c>
      <c r="D32" s="481">
        <f t="shared" si="3"/>
        <v>2.8119800332778704</v>
      </c>
      <c r="E32" s="481">
        <f t="shared" si="3"/>
        <v>-1.442741208295762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2.3044018214433559</v>
      </c>
      <c r="C33" s="480">
        <f>'Tabelle 3.3'!J30</f>
        <v>6.8158697863682605</v>
      </c>
      <c r="D33" s="481">
        <f t="shared" si="3"/>
        <v>2.3044018214433559</v>
      </c>
      <c r="E33" s="481">
        <f t="shared" si="3"/>
        <v>6.8158697863682605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0.48270313757039418</v>
      </c>
      <c r="C34" s="480">
        <f>'Tabelle 3.3'!J31</f>
        <v>-1.8126888217522659</v>
      </c>
      <c r="D34" s="481">
        <f t="shared" si="3"/>
        <v>0.48270313757039418</v>
      </c>
      <c r="E34" s="481">
        <f t="shared" si="3"/>
        <v>-1.8126888217522659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4.4736842105263159</v>
      </c>
      <c r="C37" s="480">
        <f>'Tabelle 3.3'!J34</f>
        <v>1.0452961672473868</v>
      </c>
      <c r="D37" s="481">
        <f t="shared" si="3"/>
        <v>4.4736842105263159</v>
      </c>
      <c r="E37" s="481">
        <f t="shared" si="3"/>
        <v>1.0452961672473868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-0.81339592799939753</v>
      </c>
      <c r="C38" s="480">
        <f>'Tabelle 3.3'!J35</f>
        <v>-4.30786904078116</v>
      </c>
      <c r="D38" s="481">
        <f t="shared" si="3"/>
        <v>-0.81339592799939753</v>
      </c>
      <c r="E38" s="481">
        <f t="shared" si="3"/>
        <v>-4.30786904078116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2.1536056993312007</v>
      </c>
      <c r="C39" s="480">
        <f>'Tabelle 3.3'!J36</f>
        <v>-2.8534150215566143</v>
      </c>
      <c r="D39" s="481">
        <f t="shared" si="3"/>
        <v>2.1536056993312007</v>
      </c>
      <c r="E39" s="481">
        <f t="shared" si="3"/>
        <v>-2.8534150215566143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2.1536056993312007</v>
      </c>
      <c r="C45" s="480">
        <f>'Tabelle 3.3'!J36</f>
        <v>-2.8534150215566143</v>
      </c>
      <c r="D45" s="481">
        <f t="shared" si="3"/>
        <v>2.1536056993312007</v>
      </c>
      <c r="E45" s="481">
        <f t="shared" si="3"/>
        <v>-2.8534150215566143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87998</v>
      </c>
      <c r="C51" s="487">
        <v>14925</v>
      </c>
      <c r="D51" s="487">
        <v>7409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87962</v>
      </c>
      <c r="C52" s="487">
        <v>15050</v>
      </c>
      <c r="D52" s="487">
        <v>7475</v>
      </c>
      <c r="E52" s="488">
        <f t="shared" ref="E52:G70" si="11">IF($A$51=37802,IF(COUNTBLANK(B$51:B$70)&gt;0,#N/A,B52/B$51*100),IF(COUNTBLANK(B$51:B$75)&gt;0,#N/A,B52/B$51*100))</f>
        <v>99.95908997931771</v>
      </c>
      <c r="F52" s="488">
        <f t="shared" si="11"/>
        <v>100.83752093802345</v>
      </c>
      <c r="G52" s="488">
        <f t="shared" si="11"/>
        <v>100.89080847617763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89080</v>
      </c>
      <c r="C53" s="487">
        <v>14836</v>
      </c>
      <c r="D53" s="487">
        <v>7747</v>
      </c>
      <c r="E53" s="488">
        <f t="shared" si="11"/>
        <v>101.22957339939545</v>
      </c>
      <c r="F53" s="488">
        <f t="shared" si="11"/>
        <v>99.403685092127304</v>
      </c>
      <c r="G53" s="488">
        <f t="shared" si="11"/>
        <v>104.56201916587932</v>
      </c>
      <c r="H53" s="489">
        <f>IF(ISERROR(L53)=TRUE,IF(MONTH(A53)=MONTH(MAX(A$51:A$75)),A53,""),"")</f>
        <v>41883</v>
      </c>
      <c r="I53" s="488">
        <f t="shared" si="12"/>
        <v>101.22957339939545</v>
      </c>
      <c r="J53" s="488">
        <f t="shared" si="10"/>
        <v>99.403685092127304</v>
      </c>
      <c r="K53" s="488">
        <f t="shared" si="10"/>
        <v>104.56201916587932</v>
      </c>
      <c r="L53" s="488" t="e">
        <f t="shared" si="13"/>
        <v>#N/A</v>
      </c>
    </row>
    <row r="54" spans="1:14" ht="15" customHeight="1" x14ac:dyDescent="0.2">
      <c r="A54" s="490" t="s">
        <v>462</v>
      </c>
      <c r="B54" s="487">
        <v>88462</v>
      </c>
      <c r="C54" s="487">
        <v>14643</v>
      </c>
      <c r="D54" s="487">
        <v>7622</v>
      </c>
      <c r="E54" s="488">
        <f t="shared" si="11"/>
        <v>100.52728471101615</v>
      </c>
      <c r="F54" s="488">
        <f t="shared" si="11"/>
        <v>98.110552763819086</v>
      </c>
      <c r="G54" s="488">
        <f t="shared" si="11"/>
        <v>102.87488190039143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88923</v>
      </c>
      <c r="C55" s="487">
        <v>14020</v>
      </c>
      <c r="D55" s="487">
        <v>7338</v>
      </c>
      <c r="E55" s="488">
        <f t="shared" si="11"/>
        <v>101.05116025364214</v>
      </c>
      <c r="F55" s="488">
        <f t="shared" si="11"/>
        <v>93.936348408710217</v>
      </c>
      <c r="G55" s="488">
        <f t="shared" si="11"/>
        <v>99.041706033202857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89324</v>
      </c>
      <c r="C56" s="487">
        <v>14282</v>
      </c>
      <c r="D56" s="487">
        <v>7447</v>
      </c>
      <c r="E56" s="488">
        <f t="shared" si="11"/>
        <v>101.50685242846428</v>
      </c>
      <c r="F56" s="488">
        <f t="shared" si="11"/>
        <v>95.691792294807371</v>
      </c>
      <c r="G56" s="488">
        <f t="shared" si="11"/>
        <v>100.51288972870833</v>
      </c>
      <c r="H56" s="489" t="str">
        <f t="shared" si="14"/>
        <v/>
      </c>
      <c r="I56" s="488" t="str">
        <f t="shared" si="12"/>
        <v/>
      </c>
      <c r="J56" s="488" t="str">
        <f t="shared" si="10"/>
        <v/>
      </c>
      <c r="K56" s="488" t="str">
        <f t="shared" si="10"/>
        <v/>
      </c>
      <c r="L56" s="488" t="e">
        <f t="shared" si="13"/>
        <v>#N/A</v>
      </c>
    </row>
    <row r="57" spans="1:14" ht="15" customHeight="1" x14ac:dyDescent="0.2">
      <c r="A57" s="490">
        <v>42248</v>
      </c>
      <c r="B57" s="487">
        <v>91001</v>
      </c>
      <c r="C57" s="487">
        <v>13849</v>
      </c>
      <c r="D57" s="487">
        <v>7841</v>
      </c>
      <c r="E57" s="488">
        <f t="shared" si="11"/>
        <v>103.41257755858089</v>
      </c>
      <c r="F57" s="488">
        <f t="shared" si="11"/>
        <v>92.790619765494142</v>
      </c>
      <c r="G57" s="488">
        <f t="shared" si="11"/>
        <v>105.83074638952625</v>
      </c>
      <c r="H57" s="489">
        <f t="shared" si="14"/>
        <v>42248</v>
      </c>
      <c r="I57" s="488">
        <f t="shared" si="12"/>
        <v>103.41257755858089</v>
      </c>
      <c r="J57" s="488">
        <f t="shared" si="10"/>
        <v>92.790619765494142</v>
      </c>
      <c r="K57" s="488">
        <f t="shared" si="10"/>
        <v>105.83074638952625</v>
      </c>
      <c r="L57" s="488" t="e">
        <f t="shared" si="13"/>
        <v>#N/A</v>
      </c>
    </row>
    <row r="58" spans="1:14" ht="15" customHeight="1" x14ac:dyDescent="0.2">
      <c r="A58" s="490" t="s">
        <v>465</v>
      </c>
      <c r="B58" s="487">
        <v>90483</v>
      </c>
      <c r="C58" s="487">
        <v>13940</v>
      </c>
      <c r="D58" s="487">
        <v>7702</v>
      </c>
      <c r="E58" s="488">
        <f t="shared" si="11"/>
        <v>102.82392781654129</v>
      </c>
      <c r="F58" s="488">
        <f t="shared" si="11"/>
        <v>93.400335008375208</v>
      </c>
      <c r="G58" s="488">
        <f t="shared" si="11"/>
        <v>103.95464975030369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90022</v>
      </c>
      <c r="C59" s="487">
        <v>13761</v>
      </c>
      <c r="D59" s="487">
        <v>7675</v>
      </c>
      <c r="E59" s="488">
        <f t="shared" si="11"/>
        <v>102.30005227391533</v>
      </c>
      <c r="F59" s="488">
        <f t="shared" si="11"/>
        <v>92.201005025125625</v>
      </c>
      <c r="G59" s="488">
        <f t="shared" si="11"/>
        <v>103.5902281009583</v>
      </c>
      <c r="H59" s="489" t="str">
        <f t="shared" si="14"/>
        <v/>
      </c>
      <c r="I59" s="488" t="str">
        <f t="shared" si="12"/>
        <v/>
      </c>
      <c r="J59" s="488" t="str">
        <f t="shared" si="10"/>
        <v/>
      </c>
      <c r="K59" s="488" t="str">
        <f t="shared" si="10"/>
        <v/>
      </c>
      <c r="L59" s="488" t="e">
        <f t="shared" si="13"/>
        <v>#N/A</v>
      </c>
    </row>
    <row r="60" spans="1:14" ht="15" customHeight="1" x14ac:dyDescent="0.2">
      <c r="A60" s="490" t="s">
        <v>467</v>
      </c>
      <c r="B60" s="487">
        <v>90271</v>
      </c>
      <c r="C60" s="487">
        <v>13991</v>
      </c>
      <c r="D60" s="487">
        <v>7815</v>
      </c>
      <c r="E60" s="488">
        <f t="shared" si="11"/>
        <v>102.58301325030115</v>
      </c>
      <c r="F60" s="488">
        <f t="shared" si="11"/>
        <v>93.74204355108877</v>
      </c>
      <c r="G60" s="488">
        <f t="shared" si="11"/>
        <v>105.47982183830476</v>
      </c>
      <c r="H60" s="489" t="str">
        <f t="shared" si="14"/>
        <v/>
      </c>
      <c r="I60" s="488" t="str">
        <f t="shared" si="12"/>
        <v/>
      </c>
      <c r="J60" s="488" t="str">
        <f t="shared" si="10"/>
        <v/>
      </c>
      <c r="K60" s="488" t="str">
        <f t="shared" si="10"/>
        <v/>
      </c>
      <c r="L60" s="488" t="e">
        <f t="shared" si="13"/>
        <v>#N/A</v>
      </c>
    </row>
    <row r="61" spans="1:14" ht="15" customHeight="1" x14ac:dyDescent="0.2">
      <c r="A61" s="490">
        <v>42614</v>
      </c>
      <c r="B61" s="487">
        <v>91840</v>
      </c>
      <c r="C61" s="487">
        <v>13649</v>
      </c>
      <c r="D61" s="487">
        <v>8026</v>
      </c>
      <c r="E61" s="488">
        <f t="shared" si="11"/>
        <v>104.36600831837086</v>
      </c>
      <c r="F61" s="488">
        <f t="shared" si="11"/>
        <v>91.450586264656621</v>
      </c>
      <c r="G61" s="488">
        <f t="shared" si="11"/>
        <v>108.32770954244837</v>
      </c>
      <c r="H61" s="489">
        <f t="shared" si="14"/>
        <v>42614</v>
      </c>
      <c r="I61" s="488">
        <f t="shared" si="12"/>
        <v>104.36600831837086</v>
      </c>
      <c r="J61" s="488">
        <f t="shared" si="10"/>
        <v>91.450586264656621</v>
      </c>
      <c r="K61" s="488">
        <f t="shared" si="10"/>
        <v>108.32770954244837</v>
      </c>
      <c r="L61" s="488" t="e">
        <f t="shared" si="13"/>
        <v>#N/A</v>
      </c>
    </row>
    <row r="62" spans="1:14" ht="15" customHeight="1" x14ac:dyDescent="0.2">
      <c r="A62" s="490" t="s">
        <v>468</v>
      </c>
      <c r="B62" s="487">
        <v>91548</v>
      </c>
      <c r="C62" s="487">
        <v>13655</v>
      </c>
      <c r="D62" s="487">
        <v>7831</v>
      </c>
      <c r="E62" s="488">
        <f t="shared" si="11"/>
        <v>104.03418259505899</v>
      </c>
      <c r="F62" s="488">
        <f t="shared" si="11"/>
        <v>91.490787269681732</v>
      </c>
      <c r="G62" s="488">
        <f t="shared" si="11"/>
        <v>105.69577540828723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91722</v>
      </c>
      <c r="C63" s="487">
        <v>13463</v>
      </c>
      <c r="D63" s="487">
        <v>7796</v>
      </c>
      <c r="E63" s="488">
        <f t="shared" si="11"/>
        <v>104.23191436169003</v>
      </c>
      <c r="F63" s="488">
        <f t="shared" si="11"/>
        <v>90.204355108877721</v>
      </c>
      <c r="G63" s="488">
        <f t="shared" si="11"/>
        <v>105.22337697395061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92133</v>
      </c>
      <c r="C64" s="487">
        <v>13571</v>
      </c>
      <c r="D64" s="487">
        <v>8080</v>
      </c>
      <c r="E64" s="488">
        <f t="shared" si="11"/>
        <v>104.69897043114615</v>
      </c>
      <c r="F64" s="488">
        <f t="shared" si="11"/>
        <v>90.927973199329983</v>
      </c>
      <c r="G64" s="488">
        <f t="shared" si="11"/>
        <v>109.05655284113915</v>
      </c>
      <c r="H64" s="489" t="str">
        <f t="shared" si="14"/>
        <v/>
      </c>
      <c r="I64" s="488" t="str">
        <f t="shared" si="12"/>
        <v/>
      </c>
      <c r="J64" s="488" t="str">
        <f t="shared" si="10"/>
        <v/>
      </c>
      <c r="K64" s="488" t="str">
        <f t="shared" si="10"/>
        <v/>
      </c>
      <c r="L64" s="488" t="e">
        <f t="shared" si="13"/>
        <v>#N/A</v>
      </c>
    </row>
    <row r="65" spans="1:12" ht="15" customHeight="1" x14ac:dyDescent="0.2">
      <c r="A65" s="490">
        <v>42979</v>
      </c>
      <c r="B65" s="487">
        <v>93595</v>
      </c>
      <c r="C65" s="487">
        <v>13171</v>
      </c>
      <c r="D65" s="487">
        <v>8440</v>
      </c>
      <c r="E65" s="488">
        <f t="shared" si="11"/>
        <v>106.36037182663243</v>
      </c>
      <c r="F65" s="488">
        <f t="shared" si="11"/>
        <v>88.247906197654942</v>
      </c>
      <c r="G65" s="488">
        <f t="shared" si="11"/>
        <v>113.91550816574436</v>
      </c>
      <c r="H65" s="489">
        <f t="shared" si="14"/>
        <v>42979</v>
      </c>
      <c r="I65" s="488">
        <f t="shared" si="12"/>
        <v>106.36037182663243</v>
      </c>
      <c r="J65" s="488">
        <f t="shared" si="10"/>
        <v>88.247906197654942</v>
      </c>
      <c r="K65" s="488">
        <f t="shared" si="10"/>
        <v>113.91550816574436</v>
      </c>
      <c r="L65" s="488" t="e">
        <f t="shared" si="13"/>
        <v>#N/A</v>
      </c>
    </row>
    <row r="66" spans="1:12" ht="15" customHeight="1" x14ac:dyDescent="0.2">
      <c r="A66" s="490" t="s">
        <v>471</v>
      </c>
      <c r="B66" s="487">
        <v>93411</v>
      </c>
      <c r="C66" s="487">
        <v>13058</v>
      </c>
      <c r="D66" s="487">
        <v>8231</v>
      </c>
      <c r="E66" s="488">
        <f t="shared" si="11"/>
        <v>106.15127616536739</v>
      </c>
      <c r="F66" s="488">
        <f t="shared" si="11"/>
        <v>87.490787269681746</v>
      </c>
      <c r="G66" s="488">
        <f t="shared" si="11"/>
        <v>111.09461465784855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93397</v>
      </c>
      <c r="C67" s="487">
        <v>13169</v>
      </c>
      <c r="D67" s="487">
        <v>8246</v>
      </c>
      <c r="E67" s="488">
        <f t="shared" si="11"/>
        <v>106.13536671287984</v>
      </c>
      <c r="F67" s="488">
        <f t="shared" si="11"/>
        <v>88.234505862646557</v>
      </c>
      <c r="G67" s="488">
        <f t="shared" si="11"/>
        <v>111.29707112970711</v>
      </c>
      <c r="H67" s="489" t="str">
        <f t="shared" si="14"/>
        <v/>
      </c>
      <c r="I67" s="488" t="str">
        <f t="shared" si="12"/>
        <v/>
      </c>
      <c r="J67" s="488" t="str">
        <f t="shared" si="12"/>
        <v/>
      </c>
      <c r="K67" s="488" t="str">
        <f t="shared" si="12"/>
        <v/>
      </c>
      <c r="L67" s="488" t="e">
        <f t="shared" si="13"/>
        <v>#N/A</v>
      </c>
    </row>
    <row r="68" spans="1:12" ht="15" customHeight="1" x14ac:dyDescent="0.2">
      <c r="A68" s="490" t="s">
        <v>473</v>
      </c>
      <c r="B68" s="487">
        <v>93465</v>
      </c>
      <c r="C68" s="487">
        <v>13317</v>
      </c>
      <c r="D68" s="487">
        <v>8355</v>
      </c>
      <c r="E68" s="488">
        <f t="shared" si="11"/>
        <v>106.21264119639082</v>
      </c>
      <c r="F68" s="488">
        <f t="shared" si="11"/>
        <v>89.226130653266338</v>
      </c>
      <c r="G68" s="488">
        <f t="shared" si="11"/>
        <v>112.76825482521258</v>
      </c>
      <c r="H68" s="489" t="str">
        <f t="shared" si="14"/>
        <v/>
      </c>
      <c r="I68" s="488" t="str">
        <f t="shared" si="12"/>
        <v/>
      </c>
      <c r="J68" s="488" t="str">
        <f t="shared" si="12"/>
        <v/>
      </c>
      <c r="K68" s="488" t="str">
        <f t="shared" si="12"/>
        <v/>
      </c>
      <c r="L68" s="488" t="e">
        <f t="shared" si="13"/>
        <v>#N/A</v>
      </c>
    </row>
    <row r="69" spans="1:12" ht="15" customHeight="1" x14ac:dyDescent="0.2">
      <c r="A69" s="490">
        <v>43344</v>
      </c>
      <c r="B69" s="487">
        <v>95620</v>
      </c>
      <c r="C69" s="487">
        <v>13042</v>
      </c>
      <c r="D69" s="487">
        <v>8630</v>
      </c>
      <c r="E69" s="488">
        <f t="shared" si="11"/>
        <v>108.66156049001114</v>
      </c>
      <c r="F69" s="488">
        <f t="shared" si="11"/>
        <v>87.383584589614742</v>
      </c>
      <c r="G69" s="488">
        <f t="shared" si="11"/>
        <v>116.47995680928599</v>
      </c>
      <c r="H69" s="489">
        <f t="shared" si="14"/>
        <v>43344</v>
      </c>
      <c r="I69" s="488">
        <f t="shared" si="12"/>
        <v>108.66156049001114</v>
      </c>
      <c r="J69" s="488">
        <f t="shared" si="12"/>
        <v>87.383584589614742</v>
      </c>
      <c r="K69" s="488">
        <f t="shared" si="12"/>
        <v>116.47995680928599</v>
      </c>
      <c r="L69" s="488" t="e">
        <f t="shared" si="13"/>
        <v>#N/A</v>
      </c>
    </row>
    <row r="70" spans="1:12" ht="15" customHeight="1" x14ac:dyDescent="0.2">
      <c r="A70" s="490" t="s">
        <v>474</v>
      </c>
      <c r="B70" s="487">
        <v>95525</v>
      </c>
      <c r="C70" s="487">
        <v>12956</v>
      </c>
      <c r="D70" s="487">
        <v>8599</v>
      </c>
      <c r="E70" s="488">
        <f t="shared" si="11"/>
        <v>108.55360349098844</v>
      </c>
      <c r="F70" s="488">
        <f t="shared" si="11"/>
        <v>86.807370184254609</v>
      </c>
      <c r="G70" s="488">
        <f t="shared" si="11"/>
        <v>116.06154676744499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95237</v>
      </c>
      <c r="C71" s="487">
        <v>12832</v>
      </c>
      <c r="D71" s="487">
        <v>8566</v>
      </c>
      <c r="E71" s="491">
        <f t="shared" ref="E71:G75" si="15">IF($A$51=37802,IF(COUNTBLANK(B$51:B$70)&gt;0,#N/A,IF(ISBLANK(B71)=FALSE,B71/B$51*100,#N/A)),IF(COUNTBLANK(B$51:B$75)&gt;0,#N/A,B71/B$51*100))</f>
        <v>108.22632332553013</v>
      </c>
      <c r="F71" s="491">
        <f t="shared" si="15"/>
        <v>85.976549413735341</v>
      </c>
      <c r="G71" s="491">
        <f t="shared" si="15"/>
        <v>115.6161425293562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95296</v>
      </c>
      <c r="C72" s="487">
        <v>13015</v>
      </c>
      <c r="D72" s="487">
        <v>8582</v>
      </c>
      <c r="E72" s="491">
        <f t="shared" si="15"/>
        <v>108.29337030387055</v>
      </c>
      <c r="F72" s="491">
        <f t="shared" si="15"/>
        <v>87.202680067001666</v>
      </c>
      <c r="G72" s="491">
        <f t="shared" si="15"/>
        <v>115.83209609933864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96943</v>
      </c>
      <c r="C73" s="487">
        <v>12531</v>
      </c>
      <c r="D73" s="487">
        <v>8844</v>
      </c>
      <c r="E73" s="491">
        <f t="shared" si="15"/>
        <v>110.16500375008522</v>
      </c>
      <c r="F73" s="491">
        <f t="shared" si="15"/>
        <v>83.959798994974875</v>
      </c>
      <c r="G73" s="491">
        <f t="shared" si="15"/>
        <v>119.36833580780133</v>
      </c>
      <c r="H73" s="492">
        <f>IF(A$51=37802,IF(ISERROR(L73)=TRUE,IF(ISBLANK(A73)=FALSE,IF(MONTH(A73)=MONTH(MAX(A$51:A$75)),A73,""),""),""),IF(ISERROR(L73)=TRUE,IF(MONTH(A73)=MONTH(MAX(A$51:A$75)),A73,""),""))</f>
        <v>43709</v>
      </c>
      <c r="I73" s="488">
        <f t="shared" si="12"/>
        <v>110.16500375008522</v>
      </c>
      <c r="J73" s="488">
        <f t="shared" si="12"/>
        <v>83.959798994974875</v>
      </c>
      <c r="K73" s="488">
        <f t="shared" si="12"/>
        <v>119.36833580780133</v>
      </c>
      <c r="L73" s="488" t="e">
        <f t="shared" si="13"/>
        <v>#N/A</v>
      </c>
    </row>
    <row r="74" spans="1:12" ht="15" customHeight="1" x14ac:dyDescent="0.2">
      <c r="A74" s="490" t="s">
        <v>477</v>
      </c>
      <c r="B74" s="487">
        <v>96557</v>
      </c>
      <c r="C74" s="487">
        <v>12504</v>
      </c>
      <c r="D74" s="487">
        <v>8821</v>
      </c>
      <c r="E74" s="491">
        <f t="shared" si="15"/>
        <v>109.72635741721403</v>
      </c>
      <c r="F74" s="491">
        <f t="shared" si="15"/>
        <v>83.778894472361813</v>
      </c>
      <c r="G74" s="491">
        <f t="shared" si="15"/>
        <v>119.05790255095154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96115</v>
      </c>
      <c r="C75" s="493">
        <v>12187</v>
      </c>
      <c r="D75" s="493">
        <v>8561</v>
      </c>
      <c r="E75" s="491">
        <f t="shared" si="15"/>
        <v>109.22407327439261</v>
      </c>
      <c r="F75" s="491">
        <f t="shared" si="15"/>
        <v>81.654941373534342</v>
      </c>
      <c r="G75" s="491">
        <f t="shared" si="15"/>
        <v>115.54865703873666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110.16500375008522</v>
      </c>
      <c r="J77" s="488">
        <f>IF(J75&lt;&gt;"",J75,IF(J74&lt;&gt;"",J74,IF(J73&lt;&gt;"",J73,IF(J72&lt;&gt;"",J72,IF(J71&lt;&gt;"",J71,IF(J70&lt;&gt;"",J70,""))))))</f>
        <v>83.959798994974875</v>
      </c>
      <c r="K77" s="488">
        <f>IF(K75&lt;&gt;"",K75,IF(K74&lt;&gt;"",K74,IF(K73&lt;&gt;"",K73,IF(K72&lt;&gt;"",K72,IF(K71&lt;&gt;"",K71,IF(K70&lt;&gt;"",K70,""))))))</f>
        <v>119.36833580780133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-16,0%</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-16,0%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96115</v>
      </c>
      <c r="E12" s="114">
        <v>96557</v>
      </c>
      <c r="F12" s="114">
        <v>96943</v>
      </c>
      <c r="G12" s="114">
        <v>95296</v>
      </c>
      <c r="H12" s="114">
        <v>95237</v>
      </c>
      <c r="I12" s="115">
        <v>878</v>
      </c>
      <c r="J12" s="116">
        <v>0.92191060197192265</v>
      </c>
      <c r="N12" s="117"/>
    </row>
    <row r="13" spans="1:15" s="110" customFormat="1" ht="13.5" customHeight="1" x14ac:dyDescent="0.2">
      <c r="A13" s="118" t="s">
        <v>105</v>
      </c>
      <c r="B13" s="119" t="s">
        <v>106</v>
      </c>
      <c r="C13" s="113">
        <v>55.123549914165324</v>
      </c>
      <c r="D13" s="114">
        <v>52982</v>
      </c>
      <c r="E13" s="114">
        <v>53060</v>
      </c>
      <c r="F13" s="114">
        <v>53718</v>
      </c>
      <c r="G13" s="114">
        <v>52721</v>
      </c>
      <c r="H13" s="114">
        <v>52696</v>
      </c>
      <c r="I13" s="115">
        <v>286</v>
      </c>
      <c r="J13" s="116">
        <v>0.54273569151358736</v>
      </c>
    </row>
    <row r="14" spans="1:15" s="110" customFormat="1" ht="13.5" customHeight="1" x14ac:dyDescent="0.2">
      <c r="A14" s="120"/>
      <c r="B14" s="119" t="s">
        <v>107</v>
      </c>
      <c r="C14" s="113">
        <v>44.876450085834676</v>
      </c>
      <c r="D14" s="114">
        <v>43133</v>
      </c>
      <c r="E14" s="114">
        <v>43497</v>
      </c>
      <c r="F14" s="114">
        <v>43225</v>
      </c>
      <c r="G14" s="114">
        <v>42575</v>
      </c>
      <c r="H14" s="114">
        <v>42541</v>
      </c>
      <c r="I14" s="115">
        <v>592</v>
      </c>
      <c r="J14" s="116">
        <v>1.3915986930255517</v>
      </c>
    </row>
    <row r="15" spans="1:15" s="110" customFormat="1" ht="13.5" customHeight="1" x14ac:dyDescent="0.2">
      <c r="A15" s="118" t="s">
        <v>105</v>
      </c>
      <c r="B15" s="121" t="s">
        <v>108</v>
      </c>
      <c r="C15" s="113">
        <v>10.101440982156792</v>
      </c>
      <c r="D15" s="114">
        <v>9709</v>
      </c>
      <c r="E15" s="114">
        <v>10053</v>
      </c>
      <c r="F15" s="114">
        <v>10289</v>
      </c>
      <c r="G15" s="114">
        <v>9157</v>
      </c>
      <c r="H15" s="114">
        <v>9510</v>
      </c>
      <c r="I15" s="115">
        <v>199</v>
      </c>
      <c r="J15" s="116">
        <v>2.0925341745531019</v>
      </c>
    </row>
    <row r="16" spans="1:15" s="110" customFormat="1" ht="13.5" customHeight="1" x14ac:dyDescent="0.2">
      <c r="A16" s="118"/>
      <c r="B16" s="121" t="s">
        <v>109</v>
      </c>
      <c r="C16" s="113">
        <v>65.649482390885922</v>
      </c>
      <c r="D16" s="114">
        <v>63099</v>
      </c>
      <c r="E16" s="114">
        <v>63350</v>
      </c>
      <c r="F16" s="114">
        <v>63694</v>
      </c>
      <c r="G16" s="114">
        <v>63561</v>
      </c>
      <c r="H16" s="114">
        <v>63657</v>
      </c>
      <c r="I16" s="115">
        <v>-558</v>
      </c>
      <c r="J16" s="116">
        <v>-0.87657288279372259</v>
      </c>
    </row>
    <row r="17" spans="1:10" s="110" customFormat="1" ht="13.5" customHeight="1" x14ac:dyDescent="0.2">
      <c r="A17" s="118"/>
      <c r="B17" s="121" t="s">
        <v>110</v>
      </c>
      <c r="C17" s="113">
        <v>23.004733912500651</v>
      </c>
      <c r="D17" s="114">
        <v>22111</v>
      </c>
      <c r="E17" s="114">
        <v>21950</v>
      </c>
      <c r="F17" s="114">
        <v>21746</v>
      </c>
      <c r="G17" s="114">
        <v>21411</v>
      </c>
      <c r="H17" s="114">
        <v>20953</v>
      </c>
      <c r="I17" s="115">
        <v>1158</v>
      </c>
      <c r="J17" s="116">
        <v>5.5266548942872147</v>
      </c>
    </row>
    <row r="18" spans="1:10" s="110" customFormat="1" ht="13.5" customHeight="1" x14ac:dyDescent="0.2">
      <c r="A18" s="120"/>
      <c r="B18" s="121" t="s">
        <v>111</v>
      </c>
      <c r="C18" s="113">
        <v>1.2443427144566406</v>
      </c>
      <c r="D18" s="114">
        <v>1196</v>
      </c>
      <c r="E18" s="114">
        <v>1204</v>
      </c>
      <c r="F18" s="114">
        <v>1214</v>
      </c>
      <c r="G18" s="114">
        <v>1167</v>
      </c>
      <c r="H18" s="114">
        <v>1117</v>
      </c>
      <c r="I18" s="115">
        <v>79</v>
      </c>
      <c r="J18" s="116">
        <v>7.072515666965085</v>
      </c>
    </row>
    <row r="19" spans="1:10" s="110" customFormat="1" ht="13.5" customHeight="1" x14ac:dyDescent="0.2">
      <c r="A19" s="120"/>
      <c r="B19" s="121" t="s">
        <v>112</v>
      </c>
      <c r="C19" s="113">
        <v>0.34229828850855748</v>
      </c>
      <c r="D19" s="114">
        <v>329</v>
      </c>
      <c r="E19" s="114">
        <v>319</v>
      </c>
      <c r="F19" s="114">
        <v>341</v>
      </c>
      <c r="G19" s="114">
        <v>296</v>
      </c>
      <c r="H19" s="114">
        <v>278</v>
      </c>
      <c r="I19" s="115">
        <v>51</v>
      </c>
      <c r="J19" s="116">
        <v>18.345323741007196</v>
      </c>
    </row>
    <row r="20" spans="1:10" s="110" customFormat="1" ht="13.5" customHeight="1" x14ac:dyDescent="0.2">
      <c r="A20" s="118" t="s">
        <v>113</v>
      </c>
      <c r="B20" s="122" t="s">
        <v>114</v>
      </c>
      <c r="C20" s="113">
        <v>71.933621182957921</v>
      </c>
      <c r="D20" s="114">
        <v>69139</v>
      </c>
      <c r="E20" s="114">
        <v>69557</v>
      </c>
      <c r="F20" s="114">
        <v>70173</v>
      </c>
      <c r="G20" s="114">
        <v>68809</v>
      </c>
      <c r="H20" s="114">
        <v>69076</v>
      </c>
      <c r="I20" s="115">
        <v>63</v>
      </c>
      <c r="J20" s="116">
        <v>9.1203891366031617E-2</v>
      </c>
    </row>
    <row r="21" spans="1:10" s="110" customFormat="1" ht="13.5" customHeight="1" x14ac:dyDescent="0.2">
      <c r="A21" s="120"/>
      <c r="B21" s="122" t="s">
        <v>115</v>
      </c>
      <c r="C21" s="113">
        <v>28.066378817042086</v>
      </c>
      <c r="D21" s="114">
        <v>26976</v>
      </c>
      <c r="E21" s="114">
        <v>27000</v>
      </c>
      <c r="F21" s="114">
        <v>26770</v>
      </c>
      <c r="G21" s="114">
        <v>26487</v>
      </c>
      <c r="H21" s="114">
        <v>26161</v>
      </c>
      <c r="I21" s="115">
        <v>815</v>
      </c>
      <c r="J21" s="116">
        <v>3.1153243377546729</v>
      </c>
    </row>
    <row r="22" spans="1:10" s="110" customFormat="1" ht="13.5" customHeight="1" x14ac:dyDescent="0.2">
      <c r="A22" s="118" t="s">
        <v>113</v>
      </c>
      <c r="B22" s="122" t="s">
        <v>116</v>
      </c>
      <c r="C22" s="113">
        <v>91.535140196639446</v>
      </c>
      <c r="D22" s="114">
        <v>87979</v>
      </c>
      <c r="E22" s="114">
        <v>88514</v>
      </c>
      <c r="F22" s="114">
        <v>88841</v>
      </c>
      <c r="G22" s="114">
        <v>87388</v>
      </c>
      <c r="H22" s="114">
        <v>87579</v>
      </c>
      <c r="I22" s="115">
        <v>400</v>
      </c>
      <c r="J22" s="116">
        <v>0.45673049475330846</v>
      </c>
    </row>
    <row r="23" spans="1:10" s="110" customFormat="1" ht="13.5" customHeight="1" x14ac:dyDescent="0.2">
      <c r="A23" s="123"/>
      <c r="B23" s="124" t="s">
        <v>117</v>
      </c>
      <c r="C23" s="125">
        <v>8.3535348280705399</v>
      </c>
      <c r="D23" s="114">
        <v>8029</v>
      </c>
      <c r="E23" s="114">
        <v>7942</v>
      </c>
      <c r="F23" s="114">
        <v>8008</v>
      </c>
      <c r="G23" s="114">
        <v>7808</v>
      </c>
      <c r="H23" s="114">
        <v>7561</v>
      </c>
      <c r="I23" s="115">
        <v>468</v>
      </c>
      <c r="J23" s="116">
        <v>6.1896574527178947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20748</v>
      </c>
      <c r="E26" s="114">
        <v>21325</v>
      </c>
      <c r="F26" s="114">
        <v>21375</v>
      </c>
      <c r="G26" s="114">
        <v>21597</v>
      </c>
      <c r="H26" s="140">
        <v>21398</v>
      </c>
      <c r="I26" s="115">
        <v>-650</v>
      </c>
      <c r="J26" s="116">
        <v>-3.0376670716889427</v>
      </c>
    </row>
    <row r="27" spans="1:10" s="110" customFormat="1" ht="13.5" customHeight="1" x14ac:dyDescent="0.2">
      <c r="A27" s="118" t="s">
        <v>105</v>
      </c>
      <c r="B27" s="119" t="s">
        <v>106</v>
      </c>
      <c r="C27" s="113">
        <v>40.48582995951417</v>
      </c>
      <c r="D27" s="115">
        <v>8400</v>
      </c>
      <c r="E27" s="114">
        <v>8606</v>
      </c>
      <c r="F27" s="114">
        <v>8657</v>
      </c>
      <c r="G27" s="114">
        <v>8631</v>
      </c>
      <c r="H27" s="140">
        <v>8608</v>
      </c>
      <c r="I27" s="115">
        <v>-208</v>
      </c>
      <c r="J27" s="116">
        <v>-2.4163568773234201</v>
      </c>
    </row>
    <row r="28" spans="1:10" s="110" customFormat="1" ht="13.5" customHeight="1" x14ac:dyDescent="0.2">
      <c r="A28" s="120"/>
      <c r="B28" s="119" t="s">
        <v>107</v>
      </c>
      <c r="C28" s="113">
        <v>59.51417004048583</v>
      </c>
      <c r="D28" s="115">
        <v>12348</v>
      </c>
      <c r="E28" s="114">
        <v>12719</v>
      </c>
      <c r="F28" s="114">
        <v>12718</v>
      </c>
      <c r="G28" s="114">
        <v>12966</v>
      </c>
      <c r="H28" s="140">
        <v>12790</v>
      </c>
      <c r="I28" s="115">
        <v>-442</v>
      </c>
      <c r="J28" s="116">
        <v>-3.4558248631743549</v>
      </c>
    </row>
    <row r="29" spans="1:10" s="110" customFormat="1" ht="13.5" customHeight="1" x14ac:dyDescent="0.2">
      <c r="A29" s="118" t="s">
        <v>105</v>
      </c>
      <c r="B29" s="121" t="s">
        <v>108</v>
      </c>
      <c r="C29" s="113">
        <v>18.363215731636785</v>
      </c>
      <c r="D29" s="115">
        <v>3810</v>
      </c>
      <c r="E29" s="114">
        <v>3909</v>
      </c>
      <c r="F29" s="114">
        <v>3963</v>
      </c>
      <c r="G29" s="114">
        <v>4121</v>
      </c>
      <c r="H29" s="140">
        <v>4036</v>
      </c>
      <c r="I29" s="115">
        <v>-226</v>
      </c>
      <c r="J29" s="116">
        <v>-5.599603567888999</v>
      </c>
    </row>
    <row r="30" spans="1:10" s="110" customFormat="1" ht="13.5" customHeight="1" x14ac:dyDescent="0.2">
      <c r="A30" s="118"/>
      <c r="B30" s="121" t="s">
        <v>109</v>
      </c>
      <c r="C30" s="113">
        <v>48.616734143049932</v>
      </c>
      <c r="D30" s="115">
        <v>10087</v>
      </c>
      <c r="E30" s="114">
        <v>10463</v>
      </c>
      <c r="F30" s="114">
        <v>10488</v>
      </c>
      <c r="G30" s="114">
        <v>10604</v>
      </c>
      <c r="H30" s="140">
        <v>10613</v>
      </c>
      <c r="I30" s="115">
        <v>-526</v>
      </c>
      <c r="J30" s="116">
        <v>-4.9561858098558371</v>
      </c>
    </row>
    <row r="31" spans="1:10" s="110" customFormat="1" ht="13.5" customHeight="1" x14ac:dyDescent="0.2">
      <c r="A31" s="118"/>
      <c r="B31" s="121" t="s">
        <v>110</v>
      </c>
      <c r="C31" s="113">
        <v>17.881241565452093</v>
      </c>
      <c r="D31" s="115">
        <v>3710</v>
      </c>
      <c r="E31" s="114">
        <v>3750</v>
      </c>
      <c r="F31" s="114">
        <v>3752</v>
      </c>
      <c r="G31" s="114">
        <v>3740</v>
      </c>
      <c r="H31" s="140">
        <v>3693</v>
      </c>
      <c r="I31" s="115">
        <v>17</v>
      </c>
      <c r="J31" s="116">
        <v>0.46033035472515571</v>
      </c>
    </row>
    <row r="32" spans="1:10" s="110" customFormat="1" ht="13.5" customHeight="1" x14ac:dyDescent="0.2">
      <c r="A32" s="120"/>
      <c r="B32" s="121" t="s">
        <v>111</v>
      </c>
      <c r="C32" s="113">
        <v>15.138808559861191</v>
      </c>
      <c r="D32" s="115">
        <v>3141</v>
      </c>
      <c r="E32" s="114">
        <v>3203</v>
      </c>
      <c r="F32" s="114">
        <v>3172</v>
      </c>
      <c r="G32" s="114">
        <v>3132</v>
      </c>
      <c r="H32" s="140">
        <v>3056</v>
      </c>
      <c r="I32" s="115">
        <v>85</v>
      </c>
      <c r="J32" s="116">
        <v>2.7814136125654452</v>
      </c>
    </row>
    <row r="33" spans="1:10" s="110" customFormat="1" ht="13.5" customHeight="1" x14ac:dyDescent="0.2">
      <c r="A33" s="120"/>
      <c r="B33" s="121" t="s">
        <v>112</v>
      </c>
      <c r="C33" s="113">
        <v>1.5808752650857913</v>
      </c>
      <c r="D33" s="115">
        <v>328</v>
      </c>
      <c r="E33" s="114">
        <v>340</v>
      </c>
      <c r="F33" s="114">
        <v>348</v>
      </c>
      <c r="G33" s="114">
        <v>287</v>
      </c>
      <c r="H33" s="140">
        <v>288</v>
      </c>
      <c r="I33" s="115">
        <v>40</v>
      </c>
      <c r="J33" s="116">
        <v>13.888888888888889</v>
      </c>
    </row>
    <row r="34" spans="1:10" s="110" customFormat="1" ht="13.5" customHeight="1" x14ac:dyDescent="0.2">
      <c r="A34" s="118" t="s">
        <v>113</v>
      </c>
      <c r="B34" s="122" t="s">
        <v>116</v>
      </c>
      <c r="C34" s="113">
        <v>90.418353576248307</v>
      </c>
      <c r="D34" s="115">
        <v>18760</v>
      </c>
      <c r="E34" s="114">
        <v>19312</v>
      </c>
      <c r="F34" s="114">
        <v>19416</v>
      </c>
      <c r="G34" s="114">
        <v>19578</v>
      </c>
      <c r="H34" s="140">
        <v>19429</v>
      </c>
      <c r="I34" s="115">
        <v>-669</v>
      </c>
      <c r="J34" s="116">
        <v>-3.443306397652993</v>
      </c>
    </row>
    <row r="35" spans="1:10" s="110" customFormat="1" ht="13.5" customHeight="1" x14ac:dyDescent="0.2">
      <c r="A35" s="118"/>
      <c r="B35" s="119" t="s">
        <v>117</v>
      </c>
      <c r="C35" s="113">
        <v>9.3069211490264117</v>
      </c>
      <c r="D35" s="115">
        <v>1931</v>
      </c>
      <c r="E35" s="114">
        <v>1959</v>
      </c>
      <c r="F35" s="114">
        <v>1902</v>
      </c>
      <c r="G35" s="114">
        <v>1950</v>
      </c>
      <c r="H35" s="140">
        <v>1916</v>
      </c>
      <c r="I35" s="115">
        <v>15</v>
      </c>
      <c r="J35" s="116">
        <v>0.78288100208768263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12187</v>
      </c>
      <c r="E37" s="114">
        <v>12504</v>
      </c>
      <c r="F37" s="114">
        <v>12531</v>
      </c>
      <c r="G37" s="114">
        <v>13015</v>
      </c>
      <c r="H37" s="140">
        <v>12832</v>
      </c>
      <c r="I37" s="115">
        <v>-645</v>
      </c>
      <c r="J37" s="116">
        <v>-5.0264962593516209</v>
      </c>
    </row>
    <row r="38" spans="1:10" s="110" customFormat="1" ht="13.5" customHeight="1" x14ac:dyDescent="0.2">
      <c r="A38" s="118" t="s">
        <v>105</v>
      </c>
      <c r="B38" s="119" t="s">
        <v>106</v>
      </c>
      <c r="C38" s="113">
        <v>37.490768852055467</v>
      </c>
      <c r="D38" s="115">
        <v>4569</v>
      </c>
      <c r="E38" s="114">
        <v>4618</v>
      </c>
      <c r="F38" s="114">
        <v>4595</v>
      </c>
      <c r="G38" s="114">
        <v>4765</v>
      </c>
      <c r="H38" s="140">
        <v>4714</v>
      </c>
      <c r="I38" s="115">
        <v>-145</v>
      </c>
      <c r="J38" s="116">
        <v>-3.0759439966058548</v>
      </c>
    </row>
    <row r="39" spans="1:10" s="110" customFormat="1" ht="13.5" customHeight="1" x14ac:dyDescent="0.2">
      <c r="A39" s="120"/>
      <c r="B39" s="119" t="s">
        <v>107</v>
      </c>
      <c r="C39" s="113">
        <v>62.509231147944533</v>
      </c>
      <c r="D39" s="115">
        <v>7618</v>
      </c>
      <c r="E39" s="114">
        <v>7886</v>
      </c>
      <c r="F39" s="114">
        <v>7936</v>
      </c>
      <c r="G39" s="114">
        <v>8250</v>
      </c>
      <c r="H39" s="140">
        <v>8118</v>
      </c>
      <c r="I39" s="115">
        <v>-500</v>
      </c>
      <c r="J39" s="116">
        <v>-6.1591525006159156</v>
      </c>
    </row>
    <row r="40" spans="1:10" s="110" customFormat="1" ht="13.5" customHeight="1" x14ac:dyDescent="0.2">
      <c r="A40" s="118" t="s">
        <v>105</v>
      </c>
      <c r="B40" s="121" t="s">
        <v>108</v>
      </c>
      <c r="C40" s="113">
        <v>22.589644703372446</v>
      </c>
      <c r="D40" s="115">
        <v>2753</v>
      </c>
      <c r="E40" s="114">
        <v>2749</v>
      </c>
      <c r="F40" s="114">
        <v>2747</v>
      </c>
      <c r="G40" s="114">
        <v>3081</v>
      </c>
      <c r="H40" s="140">
        <v>2909</v>
      </c>
      <c r="I40" s="115">
        <v>-156</v>
      </c>
      <c r="J40" s="116">
        <v>-5.3626675833619801</v>
      </c>
    </row>
    <row r="41" spans="1:10" s="110" customFormat="1" ht="13.5" customHeight="1" x14ac:dyDescent="0.2">
      <c r="A41" s="118"/>
      <c r="B41" s="121" t="s">
        <v>109</v>
      </c>
      <c r="C41" s="113">
        <v>34.782965454993025</v>
      </c>
      <c r="D41" s="115">
        <v>4239</v>
      </c>
      <c r="E41" s="114">
        <v>4441</v>
      </c>
      <c r="F41" s="114">
        <v>4466</v>
      </c>
      <c r="G41" s="114">
        <v>4617</v>
      </c>
      <c r="H41" s="140">
        <v>4663</v>
      </c>
      <c r="I41" s="115">
        <v>-424</v>
      </c>
      <c r="J41" s="116">
        <v>-9.0928586746729572</v>
      </c>
    </row>
    <row r="42" spans="1:10" s="110" customFormat="1" ht="13.5" customHeight="1" x14ac:dyDescent="0.2">
      <c r="A42" s="118"/>
      <c r="B42" s="121" t="s">
        <v>110</v>
      </c>
      <c r="C42" s="113">
        <v>17.707393123820463</v>
      </c>
      <c r="D42" s="115">
        <v>2158</v>
      </c>
      <c r="E42" s="114">
        <v>2218</v>
      </c>
      <c r="F42" s="114">
        <v>2248</v>
      </c>
      <c r="G42" s="114">
        <v>2287</v>
      </c>
      <c r="H42" s="140">
        <v>2300</v>
      </c>
      <c r="I42" s="115">
        <v>-142</v>
      </c>
      <c r="J42" s="116">
        <v>-6.1739130434782608</v>
      </c>
    </row>
    <row r="43" spans="1:10" s="110" customFormat="1" ht="13.5" customHeight="1" x14ac:dyDescent="0.2">
      <c r="A43" s="120"/>
      <c r="B43" s="121" t="s">
        <v>111</v>
      </c>
      <c r="C43" s="113">
        <v>24.919996717814065</v>
      </c>
      <c r="D43" s="115">
        <v>3037</v>
      </c>
      <c r="E43" s="114">
        <v>3096</v>
      </c>
      <c r="F43" s="114">
        <v>3070</v>
      </c>
      <c r="G43" s="114">
        <v>3030</v>
      </c>
      <c r="H43" s="140">
        <v>2960</v>
      </c>
      <c r="I43" s="115">
        <v>77</v>
      </c>
      <c r="J43" s="116">
        <v>2.6013513513513513</v>
      </c>
    </row>
    <row r="44" spans="1:10" s="110" customFormat="1" ht="13.5" customHeight="1" x14ac:dyDescent="0.2">
      <c r="A44" s="120"/>
      <c r="B44" s="121" t="s">
        <v>112</v>
      </c>
      <c r="C44" s="113">
        <v>2.535488635431197</v>
      </c>
      <c r="D44" s="115">
        <v>309</v>
      </c>
      <c r="E44" s="114">
        <v>317</v>
      </c>
      <c r="F44" s="114">
        <v>324</v>
      </c>
      <c r="G44" s="114">
        <v>260</v>
      </c>
      <c r="H44" s="140">
        <v>266</v>
      </c>
      <c r="I44" s="115">
        <v>43</v>
      </c>
      <c r="J44" s="116">
        <v>16.165413533834588</v>
      </c>
    </row>
    <row r="45" spans="1:10" s="110" customFormat="1" ht="13.5" customHeight="1" x14ac:dyDescent="0.2">
      <c r="A45" s="118" t="s">
        <v>113</v>
      </c>
      <c r="B45" s="122" t="s">
        <v>116</v>
      </c>
      <c r="C45" s="113">
        <v>89.529826864691884</v>
      </c>
      <c r="D45" s="115">
        <v>10911</v>
      </c>
      <c r="E45" s="114">
        <v>11198</v>
      </c>
      <c r="F45" s="114">
        <v>11258</v>
      </c>
      <c r="G45" s="114">
        <v>11674</v>
      </c>
      <c r="H45" s="140">
        <v>11529</v>
      </c>
      <c r="I45" s="115">
        <v>-618</v>
      </c>
      <c r="J45" s="116">
        <v>-5.3603955243299506</v>
      </c>
    </row>
    <row r="46" spans="1:10" s="110" customFormat="1" ht="13.5" customHeight="1" x14ac:dyDescent="0.2">
      <c r="A46" s="118"/>
      <c r="B46" s="119" t="s">
        <v>117</v>
      </c>
      <c r="C46" s="113">
        <v>10.018872569131041</v>
      </c>
      <c r="D46" s="115">
        <v>1221</v>
      </c>
      <c r="E46" s="114">
        <v>1254</v>
      </c>
      <c r="F46" s="114">
        <v>1216</v>
      </c>
      <c r="G46" s="114">
        <v>1272</v>
      </c>
      <c r="H46" s="140">
        <v>1250</v>
      </c>
      <c r="I46" s="115">
        <v>-29</v>
      </c>
      <c r="J46" s="116">
        <v>-2.3199999999999998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8561</v>
      </c>
      <c r="E48" s="114">
        <v>8821</v>
      </c>
      <c r="F48" s="114">
        <v>8844</v>
      </c>
      <c r="G48" s="114">
        <v>8582</v>
      </c>
      <c r="H48" s="140">
        <v>8566</v>
      </c>
      <c r="I48" s="115">
        <v>-5</v>
      </c>
      <c r="J48" s="116">
        <v>-5.8370301190754141E-2</v>
      </c>
    </row>
    <row r="49" spans="1:12" s="110" customFormat="1" ht="13.5" customHeight="1" x14ac:dyDescent="0.2">
      <c r="A49" s="118" t="s">
        <v>105</v>
      </c>
      <c r="B49" s="119" t="s">
        <v>106</v>
      </c>
      <c r="C49" s="113">
        <v>44.749445158275904</v>
      </c>
      <c r="D49" s="115">
        <v>3831</v>
      </c>
      <c r="E49" s="114">
        <v>3988</v>
      </c>
      <c r="F49" s="114">
        <v>4062</v>
      </c>
      <c r="G49" s="114">
        <v>3866</v>
      </c>
      <c r="H49" s="140">
        <v>3894</v>
      </c>
      <c r="I49" s="115">
        <v>-63</v>
      </c>
      <c r="J49" s="116">
        <v>-1.617873651771957</v>
      </c>
    </row>
    <row r="50" spans="1:12" s="110" customFormat="1" ht="13.5" customHeight="1" x14ac:dyDescent="0.2">
      <c r="A50" s="120"/>
      <c r="B50" s="119" t="s">
        <v>107</v>
      </c>
      <c r="C50" s="113">
        <v>55.250554841724096</v>
      </c>
      <c r="D50" s="115">
        <v>4730</v>
      </c>
      <c r="E50" s="114">
        <v>4833</v>
      </c>
      <c r="F50" s="114">
        <v>4782</v>
      </c>
      <c r="G50" s="114">
        <v>4716</v>
      </c>
      <c r="H50" s="140">
        <v>4672</v>
      </c>
      <c r="I50" s="115">
        <v>58</v>
      </c>
      <c r="J50" s="116">
        <v>1.2414383561643836</v>
      </c>
    </row>
    <row r="51" spans="1:12" s="110" customFormat="1" ht="13.5" customHeight="1" x14ac:dyDescent="0.2">
      <c r="A51" s="118" t="s">
        <v>105</v>
      </c>
      <c r="B51" s="121" t="s">
        <v>108</v>
      </c>
      <c r="C51" s="113">
        <v>12.346688470973017</v>
      </c>
      <c r="D51" s="115">
        <v>1057</v>
      </c>
      <c r="E51" s="114">
        <v>1160</v>
      </c>
      <c r="F51" s="114">
        <v>1216</v>
      </c>
      <c r="G51" s="114">
        <v>1040</v>
      </c>
      <c r="H51" s="140">
        <v>1127</v>
      </c>
      <c r="I51" s="115">
        <v>-70</v>
      </c>
      <c r="J51" s="116">
        <v>-6.2111801242236027</v>
      </c>
    </row>
    <row r="52" spans="1:12" s="110" customFormat="1" ht="13.5" customHeight="1" x14ac:dyDescent="0.2">
      <c r="A52" s="118"/>
      <c r="B52" s="121" t="s">
        <v>109</v>
      </c>
      <c r="C52" s="113">
        <v>68.309776895222527</v>
      </c>
      <c r="D52" s="115">
        <v>5848</v>
      </c>
      <c r="E52" s="114">
        <v>6022</v>
      </c>
      <c r="F52" s="114">
        <v>6022</v>
      </c>
      <c r="G52" s="114">
        <v>5987</v>
      </c>
      <c r="H52" s="140">
        <v>5950</v>
      </c>
      <c r="I52" s="115">
        <v>-102</v>
      </c>
      <c r="J52" s="116">
        <v>-1.7142857142857142</v>
      </c>
    </row>
    <row r="53" spans="1:12" s="110" customFormat="1" ht="13.5" customHeight="1" x14ac:dyDescent="0.2">
      <c r="A53" s="118"/>
      <c r="B53" s="121" t="s">
        <v>110</v>
      </c>
      <c r="C53" s="113">
        <v>18.128723279990655</v>
      </c>
      <c r="D53" s="115">
        <v>1552</v>
      </c>
      <c r="E53" s="114">
        <v>1532</v>
      </c>
      <c r="F53" s="114">
        <v>1504</v>
      </c>
      <c r="G53" s="114">
        <v>1453</v>
      </c>
      <c r="H53" s="140">
        <v>1393</v>
      </c>
      <c r="I53" s="115">
        <v>159</v>
      </c>
      <c r="J53" s="116">
        <v>11.414213926776741</v>
      </c>
    </row>
    <row r="54" spans="1:12" s="110" customFormat="1" ht="13.5" customHeight="1" x14ac:dyDescent="0.2">
      <c r="A54" s="120"/>
      <c r="B54" s="121" t="s">
        <v>111</v>
      </c>
      <c r="C54" s="113">
        <v>1.2148113538138068</v>
      </c>
      <c r="D54" s="115">
        <v>104</v>
      </c>
      <c r="E54" s="114">
        <v>107</v>
      </c>
      <c r="F54" s="114">
        <v>102</v>
      </c>
      <c r="G54" s="114">
        <v>102</v>
      </c>
      <c r="H54" s="140">
        <v>96</v>
      </c>
      <c r="I54" s="115">
        <v>8</v>
      </c>
      <c r="J54" s="116">
        <v>8.3333333333333339</v>
      </c>
    </row>
    <row r="55" spans="1:12" s="110" customFormat="1" ht="13.5" customHeight="1" x14ac:dyDescent="0.2">
      <c r="A55" s="120"/>
      <c r="B55" s="121" t="s">
        <v>112</v>
      </c>
      <c r="C55" s="113">
        <v>0.22193668963906085</v>
      </c>
      <c r="D55" s="115">
        <v>19</v>
      </c>
      <c r="E55" s="114">
        <v>23</v>
      </c>
      <c r="F55" s="114">
        <v>24</v>
      </c>
      <c r="G55" s="114">
        <v>27</v>
      </c>
      <c r="H55" s="140">
        <v>22</v>
      </c>
      <c r="I55" s="115">
        <v>-3</v>
      </c>
      <c r="J55" s="116">
        <v>-13.636363636363637</v>
      </c>
    </row>
    <row r="56" spans="1:12" s="110" customFormat="1" ht="13.5" customHeight="1" x14ac:dyDescent="0.2">
      <c r="A56" s="118" t="s">
        <v>113</v>
      </c>
      <c r="B56" s="122" t="s">
        <v>116</v>
      </c>
      <c r="C56" s="113">
        <v>91.683214577736251</v>
      </c>
      <c r="D56" s="115">
        <v>7849</v>
      </c>
      <c r="E56" s="114">
        <v>8114</v>
      </c>
      <c r="F56" s="114">
        <v>8158</v>
      </c>
      <c r="G56" s="114">
        <v>7904</v>
      </c>
      <c r="H56" s="140">
        <v>7900</v>
      </c>
      <c r="I56" s="115">
        <v>-51</v>
      </c>
      <c r="J56" s="116">
        <v>-0.64556962025316456</v>
      </c>
    </row>
    <row r="57" spans="1:12" s="110" customFormat="1" ht="13.5" customHeight="1" x14ac:dyDescent="0.2">
      <c r="A57" s="142"/>
      <c r="B57" s="124" t="s">
        <v>117</v>
      </c>
      <c r="C57" s="125">
        <v>8.2934236654596418</v>
      </c>
      <c r="D57" s="143">
        <v>710</v>
      </c>
      <c r="E57" s="144">
        <v>705</v>
      </c>
      <c r="F57" s="144">
        <v>686</v>
      </c>
      <c r="G57" s="144">
        <v>678</v>
      </c>
      <c r="H57" s="145">
        <v>666</v>
      </c>
      <c r="I57" s="143">
        <v>44</v>
      </c>
      <c r="J57" s="146">
        <v>6.6066066066066069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96115</v>
      </c>
      <c r="E12" s="236">
        <v>96557</v>
      </c>
      <c r="F12" s="114">
        <v>96943</v>
      </c>
      <c r="G12" s="114">
        <v>95296</v>
      </c>
      <c r="H12" s="140">
        <v>95237</v>
      </c>
      <c r="I12" s="115">
        <v>878</v>
      </c>
      <c r="J12" s="116">
        <v>0.92191060197192265</v>
      </c>
    </row>
    <row r="13" spans="1:15" s="110" customFormat="1" ht="12" customHeight="1" x14ac:dyDescent="0.2">
      <c r="A13" s="118" t="s">
        <v>105</v>
      </c>
      <c r="B13" s="119" t="s">
        <v>106</v>
      </c>
      <c r="C13" s="113">
        <v>55.123549914165324</v>
      </c>
      <c r="D13" s="115">
        <v>52982</v>
      </c>
      <c r="E13" s="114">
        <v>53060</v>
      </c>
      <c r="F13" s="114">
        <v>53718</v>
      </c>
      <c r="G13" s="114">
        <v>52721</v>
      </c>
      <c r="H13" s="140">
        <v>52696</v>
      </c>
      <c r="I13" s="115">
        <v>286</v>
      </c>
      <c r="J13" s="116">
        <v>0.54273569151358736</v>
      </c>
    </row>
    <row r="14" spans="1:15" s="110" customFormat="1" ht="12" customHeight="1" x14ac:dyDescent="0.2">
      <c r="A14" s="118"/>
      <c r="B14" s="119" t="s">
        <v>107</v>
      </c>
      <c r="C14" s="113">
        <v>44.876450085834676</v>
      </c>
      <c r="D14" s="115">
        <v>43133</v>
      </c>
      <c r="E14" s="114">
        <v>43497</v>
      </c>
      <c r="F14" s="114">
        <v>43225</v>
      </c>
      <c r="G14" s="114">
        <v>42575</v>
      </c>
      <c r="H14" s="140">
        <v>42541</v>
      </c>
      <c r="I14" s="115">
        <v>592</v>
      </c>
      <c r="J14" s="116">
        <v>1.3915986930255517</v>
      </c>
    </row>
    <row r="15" spans="1:15" s="110" customFormat="1" ht="12" customHeight="1" x14ac:dyDescent="0.2">
      <c r="A15" s="118" t="s">
        <v>105</v>
      </c>
      <c r="B15" s="121" t="s">
        <v>108</v>
      </c>
      <c r="C15" s="113">
        <v>10.101440982156792</v>
      </c>
      <c r="D15" s="115">
        <v>9709</v>
      </c>
      <c r="E15" s="114">
        <v>10053</v>
      </c>
      <c r="F15" s="114">
        <v>10289</v>
      </c>
      <c r="G15" s="114">
        <v>9157</v>
      </c>
      <c r="H15" s="140">
        <v>9510</v>
      </c>
      <c r="I15" s="115">
        <v>199</v>
      </c>
      <c r="J15" s="116">
        <v>2.0925341745531019</v>
      </c>
    </row>
    <row r="16" spans="1:15" s="110" customFormat="1" ht="12" customHeight="1" x14ac:dyDescent="0.2">
      <c r="A16" s="118"/>
      <c r="B16" s="121" t="s">
        <v>109</v>
      </c>
      <c r="C16" s="113">
        <v>65.649482390885922</v>
      </c>
      <c r="D16" s="115">
        <v>63099</v>
      </c>
      <c r="E16" s="114">
        <v>63350</v>
      </c>
      <c r="F16" s="114">
        <v>63694</v>
      </c>
      <c r="G16" s="114">
        <v>63561</v>
      </c>
      <c r="H16" s="140">
        <v>63657</v>
      </c>
      <c r="I16" s="115">
        <v>-558</v>
      </c>
      <c r="J16" s="116">
        <v>-0.87657288279372259</v>
      </c>
    </row>
    <row r="17" spans="1:10" s="110" customFormat="1" ht="12" customHeight="1" x14ac:dyDescent="0.2">
      <c r="A17" s="118"/>
      <c r="B17" s="121" t="s">
        <v>110</v>
      </c>
      <c r="C17" s="113">
        <v>23.004733912500651</v>
      </c>
      <c r="D17" s="115">
        <v>22111</v>
      </c>
      <c r="E17" s="114">
        <v>21950</v>
      </c>
      <c r="F17" s="114">
        <v>21746</v>
      </c>
      <c r="G17" s="114">
        <v>21411</v>
      </c>
      <c r="H17" s="140">
        <v>20953</v>
      </c>
      <c r="I17" s="115">
        <v>1158</v>
      </c>
      <c r="J17" s="116">
        <v>5.5266548942872147</v>
      </c>
    </row>
    <row r="18" spans="1:10" s="110" customFormat="1" ht="12" customHeight="1" x14ac:dyDescent="0.2">
      <c r="A18" s="120"/>
      <c r="B18" s="121" t="s">
        <v>111</v>
      </c>
      <c r="C18" s="113">
        <v>1.2443427144566406</v>
      </c>
      <c r="D18" s="115">
        <v>1196</v>
      </c>
      <c r="E18" s="114">
        <v>1204</v>
      </c>
      <c r="F18" s="114">
        <v>1214</v>
      </c>
      <c r="G18" s="114">
        <v>1167</v>
      </c>
      <c r="H18" s="140">
        <v>1117</v>
      </c>
      <c r="I18" s="115">
        <v>79</v>
      </c>
      <c r="J18" s="116">
        <v>7.072515666965085</v>
      </c>
    </row>
    <row r="19" spans="1:10" s="110" customFormat="1" ht="12" customHeight="1" x14ac:dyDescent="0.2">
      <c r="A19" s="120"/>
      <c r="B19" s="121" t="s">
        <v>112</v>
      </c>
      <c r="C19" s="113">
        <v>0.34229828850855748</v>
      </c>
      <c r="D19" s="115">
        <v>329</v>
      </c>
      <c r="E19" s="114">
        <v>319</v>
      </c>
      <c r="F19" s="114">
        <v>341</v>
      </c>
      <c r="G19" s="114">
        <v>296</v>
      </c>
      <c r="H19" s="140">
        <v>278</v>
      </c>
      <c r="I19" s="115">
        <v>51</v>
      </c>
      <c r="J19" s="116">
        <v>18.345323741007196</v>
      </c>
    </row>
    <row r="20" spans="1:10" s="110" customFormat="1" ht="12" customHeight="1" x14ac:dyDescent="0.2">
      <c r="A20" s="118" t="s">
        <v>113</v>
      </c>
      <c r="B20" s="119" t="s">
        <v>181</v>
      </c>
      <c r="C20" s="113">
        <v>71.933621182957921</v>
      </c>
      <c r="D20" s="115">
        <v>69139</v>
      </c>
      <c r="E20" s="114">
        <v>69557</v>
      </c>
      <c r="F20" s="114">
        <v>70173</v>
      </c>
      <c r="G20" s="114">
        <v>68809</v>
      </c>
      <c r="H20" s="140">
        <v>69076</v>
      </c>
      <c r="I20" s="115">
        <v>63</v>
      </c>
      <c r="J20" s="116">
        <v>9.1203891366031617E-2</v>
      </c>
    </row>
    <row r="21" spans="1:10" s="110" customFormat="1" ht="12" customHeight="1" x14ac:dyDescent="0.2">
      <c r="A21" s="118"/>
      <c r="B21" s="119" t="s">
        <v>182</v>
      </c>
      <c r="C21" s="113">
        <v>28.066378817042086</v>
      </c>
      <c r="D21" s="115">
        <v>26976</v>
      </c>
      <c r="E21" s="114">
        <v>27000</v>
      </c>
      <c r="F21" s="114">
        <v>26770</v>
      </c>
      <c r="G21" s="114">
        <v>26487</v>
      </c>
      <c r="H21" s="140">
        <v>26161</v>
      </c>
      <c r="I21" s="115">
        <v>815</v>
      </c>
      <c r="J21" s="116">
        <v>3.1153243377546729</v>
      </c>
    </row>
    <row r="22" spans="1:10" s="110" customFormat="1" ht="12" customHeight="1" x14ac:dyDescent="0.2">
      <c r="A22" s="118" t="s">
        <v>113</v>
      </c>
      <c r="B22" s="119" t="s">
        <v>116</v>
      </c>
      <c r="C22" s="113">
        <v>91.535140196639446</v>
      </c>
      <c r="D22" s="115">
        <v>87979</v>
      </c>
      <c r="E22" s="114">
        <v>88514</v>
      </c>
      <c r="F22" s="114">
        <v>88841</v>
      </c>
      <c r="G22" s="114">
        <v>87388</v>
      </c>
      <c r="H22" s="140">
        <v>87579</v>
      </c>
      <c r="I22" s="115">
        <v>400</v>
      </c>
      <c r="J22" s="116">
        <v>0.45673049475330846</v>
      </c>
    </row>
    <row r="23" spans="1:10" s="110" customFormat="1" ht="12" customHeight="1" x14ac:dyDescent="0.2">
      <c r="A23" s="118"/>
      <c r="B23" s="119" t="s">
        <v>117</v>
      </c>
      <c r="C23" s="113">
        <v>8.3535348280705399</v>
      </c>
      <c r="D23" s="115">
        <v>8029</v>
      </c>
      <c r="E23" s="114">
        <v>7942</v>
      </c>
      <c r="F23" s="114">
        <v>8008</v>
      </c>
      <c r="G23" s="114">
        <v>7808</v>
      </c>
      <c r="H23" s="140">
        <v>7561</v>
      </c>
      <c r="I23" s="115">
        <v>468</v>
      </c>
      <c r="J23" s="116">
        <v>6.1896574527178947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102994</v>
      </c>
      <c r="E64" s="236">
        <v>103384</v>
      </c>
      <c r="F64" s="236">
        <v>103927</v>
      </c>
      <c r="G64" s="236">
        <v>102157</v>
      </c>
      <c r="H64" s="140">
        <v>102012</v>
      </c>
      <c r="I64" s="115">
        <v>982</v>
      </c>
      <c r="J64" s="116">
        <v>0.9626318472336588</v>
      </c>
    </row>
    <row r="65" spans="1:12" s="110" customFormat="1" ht="12" customHeight="1" x14ac:dyDescent="0.2">
      <c r="A65" s="118" t="s">
        <v>105</v>
      </c>
      <c r="B65" s="119" t="s">
        <v>106</v>
      </c>
      <c r="C65" s="113">
        <v>53.962366739810086</v>
      </c>
      <c r="D65" s="235">
        <v>55578</v>
      </c>
      <c r="E65" s="236">
        <v>55770</v>
      </c>
      <c r="F65" s="236">
        <v>56336</v>
      </c>
      <c r="G65" s="236">
        <v>55280</v>
      </c>
      <c r="H65" s="140">
        <v>55071</v>
      </c>
      <c r="I65" s="115">
        <v>507</v>
      </c>
      <c r="J65" s="116">
        <v>0.92062973252710134</v>
      </c>
    </row>
    <row r="66" spans="1:12" s="110" customFormat="1" ht="12" customHeight="1" x14ac:dyDescent="0.2">
      <c r="A66" s="118"/>
      <c r="B66" s="119" t="s">
        <v>107</v>
      </c>
      <c r="C66" s="113">
        <v>46.037633260189914</v>
      </c>
      <c r="D66" s="235">
        <v>47416</v>
      </c>
      <c r="E66" s="236">
        <v>47614</v>
      </c>
      <c r="F66" s="236">
        <v>47591</v>
      </c>
      <c r="G66" s="236">
        <v>46877</v>
      </c>
      <c r="H66" s="140">
        <v>46941</v>
      </c>
      <c r="I66" s="115">
        <v>475</v>
      </c>
      <c r="J66" s="116">
        <v>1.0119085660723035</v>
      </c>
    </row>
    <row r="67" spans="1:12" s="110" customFormat="1" ht="12" customHeight="1" x14ac:dyDescent="0.2">
      <c r="A67" s="118" t="s">
        <v>105</v>
      </c>
      <c r="B67" s="121" t="s">
        <v>108</v>
      </c>
      <c r="C67" s="113">
        <v>10.35691399499</v>
      </c>
      <c r="D67" s="235">
        <v>10667</v>
      </c>
      <c r="E67" s="236">
        <v>11062</v>
      </c>
      <c r="F67" s="236">
        <v>11359</v>
      </c>
      <c r="G67" s="236">
        <v>10150</v>
      </c>
      <c r="H67" s="140">
        <v>10457</v>
      </c>
      <c r="I67" s="115">
        <v>210</v>
      </c>
      <c r="J67" s="116">
        <v>2.0082241560677057</v>
      </c>
    </row>
    <row r="68" spans="1:12" s="110" customFormat="1" ht="12" customHeight="1" x14ac:dyDescent="0.2">
      <c r="A68" s="118"/>
      <c r="B68" s="121" t="s">
        <v>109</v>
      </c>
      <c r="C68" s="113">
        <v>65.803833233003871</v>
      </c>
      <c r="D68" s="235">
        <v>67774</v>
      </c>
      <c r="E68" s="236">
        <v>67925</v>
      </c>
      <c r="F68" s="236">
        <v>68352</v>
      </c>
      <c r="G68" s="236">
        <v>68199</v>
      </c>
      <c r="H68" s="140">
        <v>68283</v>
      </c>
      <c r="I68" s="115">
        <v>-509</v>
      </c>
      <c r="J68" s="116">
        <v>-0.7454271194880131</v>
      </c>
    </row>
    <row r="69" spans="1:12" s="110" customFormat="1" ht="12" customHeight="1" x14ac:dyDescent="0.2">
      <c r="A69" s="118"/>
      <c r="B69" s="121" t="s">
        <v>110</v>
      </c>
      <c r="C69" s="113">
        <v>22.575101462221099</v>
      </c>
      <c r="D69" s="235">
        <v>23251</v>
      </c>
      <c r="E69" s="236">
        <v>23104</v>
      </c>
      <c r="F69" s="236">
        <v>22918</v>
      </c>
      <c r="G69" s="236">
        <v>22538</v>
      </c>
      <c r="H69" s="140">
        <v>22050</v>
      </c>
      <c r="I69" s="115">
        <v>1201</v>
      </c>
      <c r="J69" s="116">
        <v>5.4467120181405893</v>
      </c>
    </row>
    <row r="70" spans="1:12" s="110" customFormat="1" ht="12" customHeight="1" x14ac:dyDescent="0.2">
      <c r="A70" s="120"/>
      <c r="B70" s="121" t="s">
        <v>111</v>
      </c>
      <c r="C70" s="113">
        <v>1.2641513097850361</v>
      </c>
      <c r="D70" s="235">
        <v>1302</v>
      </c>
      <c r="E70" s="236">
        <v>1293</v>
      </c>
      <c r="F70" s="236">
        <v>1298</v>
      </c>
      <c r="G70" s="236">
        <v>1270</v>
      </c>
      <c r="H70" s="140">
        <v>1222</v>
      </c>
      <c r="I70" s="115">
        <v>80</v>
      </c>
      <c r="J70" s="116">
        <v>6.5466448445171848</v>
      </c>
    </row>
    <row r="71" spans="1:12" s="110" customFormat="1" ht="12" customHeight="1" x14ac:dyDescent="0.2">
      <c r="A71" s="120"/>
      <c r="B71" s="121" t="s">
        <v>112</v>
      </c>
      <c r="C71" s="113">
        <v>0.34565120298269802</v>
      </c>
      <c r="D71" s="235">
        <v>356</v>
      </c>
      <c r="E71" s="236">
        <v>325</v>
      </c>
      <c r="F71" s="236">
        <v>343</v>
      </c>
      <c r="G71" s="236">
        <v>317</v>
      </c>
      <c r="H71" s="140">
        <v>291</v>
      </c>
      <c r="I71" s="115">
        <v>65</v>
      </c>
      <c r="J71" s="116">
        <v>22.336769759450171</v>
      </c>
    </row>
    <row r="72" spans="1:12" s="110" customFormat="1" ht="12" customHeight="1" x14ac:dyDescent="0.2">
      <c r="A72" s="118" t="s">
        <v>113</v>
      </c>
      <c r="B72" s="119" t="s">
        <v>181</v>
      </c>
      <c r="C72" s="113">
        <v>70.875973357671327</v>
      </c>
      <c r="D72" s="235">
        <v>72998</v>
      </c>
      <c r="E72" s="236">
        <v>73408</v>
      </c>
      <c r="F72" s="236">
        <v>74112</v>
      </c>
      <c r="G72" s="236">
        <v>72666</v>
      </c>
      <c r="H72" s="140">
        <v>72766</v>
      </c>
      <c r="I72" s="115">
        <v>232</v>
      </c>
      <c r="J72" s="116">
        <v>0.31883022290630242</v>
      </c>
    </row>
    <row r="73" spans="1:12" s="110" customFormat="1" ht="12" customHeight="1" x14ac:dyDescent="0.2">
      <c r="A73" s="118"/>
      <c r="B73" s="119" t="s">
        <v>182</v>
      </c>
      <c r="C73" s="113">
        <v>29.12402664232868</v>
      </c>
      <c r="D73" s="115">
        <v>29996</v>
      </c>
      <c r="E73" s="114">
        <v>29976</v>
      </c>
      <c r="F73" s="114">
        <v>29815</v>
      </c>
      <c r="G73" s="114">
        <v>29491</v>
      </c>
      <c r="H73" s="140">
        <v>29246</v>
      </c>
      <c r="I73" s="115">
        <v>750</v>
      </c>
      <c r="J73" s="116">
        <v>2.564453258565274</v>
      </c>
    </row>
    <row r="74" spans="1:12" s="110" customFormat="1" ht="12" customHeight="1" x14ac:dyDescent="0.2">
      <c r="A74" s="118" t="s">
        <v>113</v>
      </c>
      <c r="B74" s="119" t="s">
        <v>116</v>
      </c>
      <c r="C74" s="113">
        <v>91.880109520942966</v>
      </c>
      <c r="D74" s="115">
        <v>94631</v>
      </c>
      <c r="E74" s="114">
        <v>95171</v>
      </c>
      <c r="F74" s="114">
        <v>95720</v>
      </c>
      <c r="G74" s="114">
        <v>94072</v>
      </c>
      <c r="H74" s="140">
        <v>94158</v>
      </c>
      <c r="I74" s="115">
        <v>473</v>
      </c>
      <c r="J74" s="116">
        <v>0.50234711867286896</v>
      </c>
    </row>
    <row r="75" spans="1:12" s="110" customFormat="1" ht="12" customHeight="1" x14ac:dyDescent="0.2">
      <c r="A75" s="142"/>
      <c r="B75" s="124" t="s">
        <v>117</v>
      </c>
      <c r="C75" s="125">
        <v>8.0169718624385879</v>
      </c>
      <c r="D75" s="143">
        <v>8257</v>
      </c>
      <c r="E75" s="144">
        <v>8107</v>
      </c>
      <c r="F75" s="144">
        <v>8109</v>
      </c>
      <c r="G75" s="144">
        <v>7979</v>
      </c>
      <c r="H75" s="145">
        <v>7753</v>
      </c>
      <c r="I75" s="143">
        <v>504</v>
      </c>
      <c r="J75" s="146">
        <v>6.5007094028118146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96115</v>
      </c>
      <c r="G11" s="114">
        <v>96557</v>
      </c>
      <c r="H11" s="114">
        <v>96943</v>
      </c>
      <c r="I11" s="114">
        <v>95296</v>
      </c>
      <c r="J11" s="140">
        <v>95237</v>
      </c>
      <c r="K11" s="114">
        <v>878</v>
      </c>
      <c r="L11" s="116">
        <v>0.92191060197192265</v>
      </c>
    </row>
    <row r="12" spans="1:17" s="110" customFormat="1" ht="24.95" customHeight="1" x14ac:dyDescent="0.2">
      <c r="A12" s="604" t="s">
        <v>185</v>
      </c>
      <c r="B12" s="605"/>
      <c r="C12" s="605"/>
      <c r="D12" s="606"/>
      <c r="E12" s="113">
        <v>55.123549914165324</v>
      </c>
      <c r="F12" s="115">
        <v>52982</v>
      </c>
      <c r="G12" s="114">
        <v>53060</v>
      </c>
      <c r="H12" s="114">
        <v>53718</v>
      </c>
      <c r="I12" s="114">
        <v>52721</v>
      </c>
      <c r="J12" s="140">
        <v>52696</v>
      </c>
      <c r="K12" s="114">
        <v>286</v>
      </c>
      <c r="L12" s="116">
        <v>0.54273569151358736</v>
      </c>
    </row>
    <row r="13" spans="1:17" s="110" customFormat="1" ht="15" customHeight="1" x14ac:dyDescent="0.2">
      <c r="A13" s="120"/>
      <c r="B13" s="612" t="s">
        <v>107</v>
      </c>
      <c r="C13" s="612"/>
      <c r="E13" s="113">
        <v>44.876450085834676</v>
      </c>
      <c r="F13" s="115">
        <v>43133</v>
      </c>
      <c r="G13" s="114">
        <v>43497</v>
      </c>
      <c r="H13" s="114">
        <v>43225</v>
      </c>
      <c r="I13" s="114">
        <v>42575</v>
      </c>
      <c r="J13" s="140">
        <v>42541</v>
      </c>
      <c r="K13" s="114">
        <v>592</v>
      </c>
      <c r="L13" s="116">
        <v>1.3915986930255517</v>
      </c>
    </row>
    <row r="14" spans="1:17" s="110" customFormat="1" ht="24.95" customHeight="1" x14ac:dyDescent="0.2">
      <c r="A14" s="604" t="s">
        <v>186</v>
      </c>
      <c r="B14" s="605"/>
      <c r="C14" s="605"/>
      <c r="D14" s="606"/>
      <c r="E14" s="113">
        <v>10.101440982156792</v>
      </c>
      <c r="F14" s="115">
        <v>9709</v>
      </c>
      <c r="G14" s="114">
        <v>10053</v>
      </c>
      <c r="H14" s="114">
        <v>10289</v>
      </c>
      <c r="I14" s="114">
        <v>9157</v>
      </c>
      <c r="J14" s="140">
        <v>9510</v>
      </c>
      <c r="K14" s="114">
        <v>199</v>
      </c>
      <c r="L14" s="116">
        <v>2.0925341745531019</v>
      </c>
    </row>
    <row r="15" spans="1:17" s="110" customFormat="1" ht="15" customHeight="1" x14ac:dyDescent="0.2">
      <c r="A15" s="120"/>
      <c r="B15" s="119"/>
      <c r="C15" s="258" t="s">
        <v>106</v>
      </c>
      <c r="E15" s="113">
        <v>59.223400968173863</v>
      </c>
      <c r="F15" s="115">
        <v>5750</v>
      </c>
      <c r="G15" s="114">
        <v>5903</v>
      </c>
      <c r="H15" s="114">
        <v>6112</v>
      </c>
      <c r="I15" s="114">
        <v>5384</v>
      </c>
      <c r="J15" s="140">
        <v>5556</v>
      </c>
      <c r="K15" s="114">
        <v>194</v>
      </c>
      <c r="L15" s="116">
        <v>3.4917206623470123</v>
      </c>
    </row>
    <row r="16" spans="1:17" s="110" customFormat="1" ht="15" customHeight="1" x14ac:dyDescent="0.2">
      <c r="A16" s="120"/>
      <c r="B16" s="119"/>
      <c r="C16" s="258" t="s">
        <v>107</v>
      </c>
      <c r="E16" s="113">
        <v>40.776599031826137</v>
      </c>
      <c r="F16" s="115">
        <v>3959</v>
      </c>
      <c r="G16" s="114">
        <v>4150</v>
      </c>
      <c r="H16" s="114">
        <v>4177</v>
      </c>
      <c r="I16" s="114">
        <v>3773</v>
      </c>
      <c r="J16" s="140">
        <v>3954</v>
      </c>
      <c r="K16" s="114">
        <v>5</v>
      </c>
      <c r="L16" s="116">
        <v>0.12645422357106728</v>
      </c>
    </row>
    <row r="17" spans="1:12" s="110" customFormat="1" ht="15" customHeight="1" x14ac:dyDescent="0.2">
      <c r="A17" s="120"/>
      <c r="B17" s="121" t="s">
        <v>109</v>
      </c>
      <c r="C17" s="258"/>
      <c r="E17" s="113">
        <v>65.649482390885922</v>
      </c>
      <c r="F17" s="115">
        <v>63099</v>
      </c>
      <c r="G17" s="114">
        <v>63350</v>
      </c>
      <c r="H17" s="114">
        <v>63694</v>
      </c>
      <c r="I17" s="114">
        <v>63561</v>
      </c>
      <c r="J17" s="140">
        <v>63657</v>
      </c>
      <c r="K17" s="114">
        <v>-558</v>
      </c>
      <c r="L17" s="116">
        <v>-0.87657288279372259</v>
      </c>
    </row>
    <row r="18" spans="1:12" s="110" customFormat="1" ht="15" customHeight="1" x14ac:dyDescent="0.2">
      <c r="A18" s="120"/>
      <c r="B18" s="119"/>
      <c r="C18" s="258" t="s">
        <v>106</v>
      </c>
      <c r="E18" s="113">
        <v>55.213236342889743</v>
      </c>
      <c r="F18" s="115">
        <v>34839</v>
      </c>
      <c r="G18" s="114">
        <v>34838</v>
      </c>
      <c r="H18" s="114">
        <v>35345</v>
      </c>
      <c r="I18" s="114">
        <v>35298</v>
      </c>
      <c r="J18" s="140">
        <v>35315</v>
      </c>
      <c r="K18" s="114">
        <v>-476</v>
      </c>
      <c r="L18" s="116">
        <v>-1.3478691774033698</v>
      </c>
    </row>
    <row r="19" spans="1:12" s="110" customFormat="1" ht="15" customHeight="1" x14ac:dyDescent="0.2">
      <c r="A19" s="120"/>
      <c r="B19" s="119"/>
      <c r="C19" s="258" t="s">
        <v>107</v>
      </c>
      <c r="E19" s="113">
        <v>44.786763657110257</v>
      </c>
      <c r="F19" s="115">
        <v>28260</v>
      </c>
      <c r="G19" s="114">
        <v>28512</v>
      </c>
      <c r="H19" s="114">
        <v>28349</v>
      </c>
      <c r="I19" s="114">
        <v>28263</v>
      </c>
      <c r="J19" s="140">
        <v>28342</v>
      </c>
      <c r="K19" s="114">
        <v>-82</v>
      </c>
      <c r="L19" s="116">
        <v>-0.2893232658245713</v>
      </c>
    </row>
    <row r="20" spans="1:12" s="110" customFormat="1" ht="15" customHeight="1" x14ac:dyDescent="0.2">
      <c r="A20" s="120"/>
      <c r="B20" s="121" t="s">
        <v>110</v>
      </c>
      <c r="C20" s="258"/>
      <c r="E20" s="113">
        <v>23.004733912500651</v>
      </c>
      <c r="F20" s="115">
        <v>22111</v>
      </c>
      <c r="G20" s="114">
        <v>21950</v>
      </c>
      <c r="H20" s="114">
        <v>21746</v>
      </c>
      <c r="I20" s="114">
        <v>21411</v>
      </c>
      <c r="J20" s="140">
        <v>20953</v>
      </c>
      <c r="K20" s="114">
        <v>1158</v>
      </c>
      <c r="L20" s="116">
        <v>5.5266548942872147</v>
      </c>
    </row>
    <row r="21" spans="1:12" s="110" customFormat="1" ht="15" customHeight="1" x14ac:dyDescent="0.2">
      <c r="A21" s="120"/>
      <c r="B21" s="119"/>
      <c r="C21" s="258" t="s">
        <v>106</v>
      </c>
      <c r="E21" s="113">
        <v>52.593731626792092</v>
      </c>
      <c r="F21" s="115">
        <v>11629</v>
      </c>
      <c r="G21" s="114">
        <v>11543</v>
      </c>
      <c r="H21" s="114">
        <v>11470</v>
      </c>
      <c r="I21" s="114">
        <v>11281</v>
      </c>
      <c r="J21" s="140">
        <v>11094</v>
      </c>
      <c r="K21" s="114">
        <v>535</v>
      </c>
      <c r="L21" s="116">
        <v>4.8224265368667751</v>
      </c>
    </row>
    <row r="22" spans="1:12" s="110" customFormat="1" ht="15" customHeight="1" x14ac:dyDescent="0.2">
      <c r="A22" s="120"/>
      <c r="B22" s="119"/>
      <c r="C22" s="258" t="s">
        <v>107</v>
      </c>
      <c r="E22" s="113">
        <v>47.406268373207908</v>
      </c>
      <c r="F22" s="115">
        <v>10482</v>
      </c>
      <c r="G22" s="114">
        <v>10407</v>
      </c>
      <c r="H22" s="114">
        <v>10276</v>
      </c>
      <c r="I22" s="114">
        <v>10130</v>
      </c>
      <c r="J22" s="140">
        <v>9859</v>
      </c>
      <c r="K22" s="114">
        <v>623</v>
      </c>
      <c r="L22" s="116">
        <v>6.3190993001318594</v>
      </c>
    </row>
    <row r="23" spans="1:12" s="110" customFormat="1" ht="15" customHeight="1" x14ac:dyDescent="0.2">
      <c r="A23" s="120"/>
      <c r="B23" s="121" t="s">
        <v>111</v>
      </c>
      <c r="C23" s="258"/>
      <c r="E23" s="113">
        <v>1.2443427144566406</v>
      </c>
      <c r="F23" s="115">
        <v>1196</v>
      </c>
      <c r="G23" s="114">
        <v>1204</v>
      </c>
      <c r="H23" s="114">
        <v>1214</v>
      </c>
      <c r="I23" s="114">
        <v>1167</v>
      </c>
      <c r="J23" s="140">
        <v>1117</v>
      </c>
      <c r="K23" s="114">
        <v>79</v>
      </c>
      <c r="L23" s="116">
        <v>7.072515666965085</v>
      </c>
    </row>
    <row r="24" spans="1:12" s="110" customFormat="1" ht="15" customHeight="1" x14ac:dyDescent="0.2">
      <c r="A24" s="120"/>
      <c r="B24" s="119"/>
      <c r="C24" s="258" t="s">
        <v>106</v>
      </c>
      <c r="E24" s="113">
        <v>63.879598662207357</v>
      </c>
      <c r="F24" s="115">
        <v>764</v>
      </c>
      <c r="G24" s="114">
        <v>776</v>
      </c>
      <c r="H24" s="114">
        <v>791</v>
      </c>
      <c r="I24" s="114">
        <v>758</v>
      </c>
      <c r="J24" s="140">
        <v>731</v>
      </c>
      <c r="K24" s="114">
        <v>33</v>
      </c>
      <c r="L24" s="116">
        <v>4.5143638850889189</v>
      </c>
    </row>
    <row r="25" spans="1:12" s="110" customFormat="1" ht="15" customHeight="1" x14ac:dyDescent="0.2">
      <c r="A25" s="120"/>
      <c r="B25" s="119"/>
      <c r="C25" s="258" t="s">
        <v>107</v>
      </c>
      <c r="E25" s="113">
        <v>36.120401337792643</v>
      </c>
      <c r="F25" s="115">
        <v>432</v>
      </c>
      <c r="G25" s="114">
        <v>428</v>
      </c>
      <c r="H25" s="114">
        <v>423</v>
      </c>
      <c r="I25" s="114">
        <v>409</v>
      </c>
      <c r="J25" s="140">
        <v>386</v>
      </c>
      <c r="K25" s="114">
        <v>46</v>
      </c>
      <c r="L25" s="116">
        <v>11.917098445595855</v>
      </c>
    </row>
    <row r="26" spans="1:12" s="110" customFormat="1" ht="15" customHeight="1" x14ac:dyDescent="0.2">
      <c r="A26" s="120"/>
      <c r="C26" s="121" t="s">
        <v>187</v>
      </c>
      <c r="D26" s="110" t="s">
        <v>188</v>
      </c>
      <c r="E26" s="113">
        <v>0.34229828850855748</v>
      </c>
      <c r="F26" s="115">
        <v>329</v>
      </c>
      <c r="G26" s="114">
        <v>319</v>
      </c>
      <c r="H26" s="114">
        <v>341</v>
      </c>
      <c r="I26" s="114">
        <v>296</v>
      </c>
      <c r="J26" s="140">
        <v>278</v>
      </c>
      <c r="K26" s="114">
        <v>51</v>
      </c>
      <c r="L26" s="116">
        <v>18.345323741007196</v>
      </c>
    </row>
    <row r="27" spans="1:12" s="110" customFormat="1" ht="15" customHeight="1" x14ac:dyDescent="0.2">
      <c r="A27" s="120"/>
      <c r="B27" s="119"/>
      <c r="D27" s="259" t="s">
        <v>106</v>
      </c>
      <c r="E27" s="113">
        <v>52.27963525835866</v>
      </c>
      <c r="F27" s="115">
        <v>172</v>
      </c>
      <c r="G27" s="114">
        <v>179</v>
      </c>
      <c r="H27" s="114">
        <v>197</v>
      </c>
      <c r="I27" s="114">
        <v>163</v>
      </c>
      <c r="J27" s="140">
        <v>150</v>
      </c>
      <c r="K27" s="114">
        <v>22</v>
      </c>
      <c r="L27" s="116">
        <v>14.666666666666666</v>
      </c>
    </row>
    <row r="28" spans="1:12" s="110" customFormat="1" ht="15" customHeight="1" x14ac:dyDescent="0.2">
      <c r="A28" s="120"/>
      <c r="B28" s="119"/>
      <c r="D28" s="259" t="s">
        <v>107</v>
      </c>
      <c r="E28" s="113">
        <v>47.72036474164134</v>
      </c>
      <c r="F28" s="115">
        <v>157</v>
      </c>
      <c r="G28" s="114">
        <v>140</v>
      </c>
      <c r="H28" s="114">
        <v>144</v>
      </c>
      <c r="I28" s="114">
        <v>133</v>
      </c>
      <c r="J28" s="140">
        <v>128</v>
      </c>
      <c r="K28" s="114">
        <v>29</v>
      </c>
      <c r="L28" s="116">
        <v>22.65625</v>
      </c>
    </row>
    <row r="29" spans="1:12" s="110" customFormat="1" ht="24.95" customHeight="1" x14ac:dyDescent="0.2">
      <c r="A29" s="604" t="s">
        <v>189</v>
      </c>
      <c r="B29" s="605"/>
      <c r="C29" s="605"/>
      <c r="D29" s="606"/>
      <c r="E29" s="113">
        <v>91.535140196639446</v>
      </c>
      <c r="F29" s="115">
        <v>87979</v>
      </c>
      <c r="G29" s="114">
        <v>88514</v>
      </c>
      <c r="H29" s="114">
        <v>88841</v>
      </c>
      <c r="I29" s="114">
        <v>87388</v>
      </c>
      <c r="J29" s="140">
        <v>87579</v>
      </c>
      <c r="K29" s="114">
        <v>400</v>
      </c>
      <c r="L29" s="116">
        <v>0.45673049475330846</v>
      </c>
    </row>
    <row r="30" spans="1:12" s="110" customFormat="1" ht="15" customHeight="1" x14ac:dyDescent="0.2">
      <c r="A30" s="120"/>
      <c r="B30" s="119"/>
      <c r="C30" s="258" t="s">
        <v>106</v>
      </c>
      <c r="E30" s="113">
        <v>53.95264779095011</v>
      </c>
      <c r="F30" s="115">
        <v>47467</v>
      </c>
      <c r="G30" s="114">
        <v>47652</v>
      </c>
      <c r="H30" s="114">
        <v>48163</v>
      </c>
      <c r="I30" s="114">
        <v>47291</v>
      </c>
      <c r="J30" s="140">
        <v>47463</v>
      </c>
      <c r="K30" s="114">
        <v>4</v>
      </c>
      <c r="L30" s="116">
        <v>8.4276173018983207E-3</v>
      </c>
    </row>
    <row r="31" spans="1:12" s="110" customFormat="1" ht="15" customHeight="1" x14ac:dyDescent="0.2">
      <c r="A31" s="120"/>
      <c r="B31" s="119"/>
      <c r="C31" s="258" t="s">
        <v>107</v>
      </c>
      <c r="E31" s="113">
        <v>46.04735220904989</v>
      </c>
      <c r="F31" s="115">
        <v>40512</v>
      </c>
      <c r="G31" s="114">
        <v>40862</v>
      </c>
      <c r="H31" s="114">
        <v>40678</v>
      </c>
      <c r="I31" s="114">
        <v>40097</v>
      </c>
      <c r="J31" s="140">
        <v>40116</v>
      </c>
      <c r="K31" s="114">
        <v>396</v>
      </c>
      <c r="L31" s="116">
        <v>0.98713730182470838</v>
      </c>
    </row>
    <row r="32" spans="1:12" s="110" customFormat="1" ht="15" customHeight="1" x14ac:dyDescent="0.2">
      <c r="A32" s="120"/>
      <c r="B32" s="119" t="s">
        <v>117</v>
      </c>
      <c r="C32" s="258"/>
      <c r="E32" s="113">
        <v>8.3535348280705399</v>
      </c>
      <c r="F32" s="115">
        <v>8029</v>
      </c>
      <c r="G32" s="114">
        <v>7942</v>
      </c>
      <c r="H32" s="114">
        <v>8008</v>
      </c>
      <c r="I32" s="114">
        <v>7808</v>
      </c>
      <c r="J32" s="140">
        <v>7561</v>
      </c>
      <c r="K32" s="114">
        <v>468</v>
      </c>
      <c r="L32" s="116">
        <v>6.1896574527178947</v>
      </c>
    </row>
    <row r="33" spans="1:12" s="110" customFormat="1" ht="15" customHeight="1" x14ac:dyDescent="0.2">
      <c r="A33" s="120"/>
      <c r="B33" s="119"/>
      <c r="C33" s="258" t="s">
        <v>106</v>
      </c>
      <c r="E33" s="113">
        <v>67.816664590858139</v>
      </c>
      <c r="F33" s="115">
        <v>5445</v>
      </c>
      <c r="G33" s="114">
        <v>5338</v>
      </c>
      <c r="H33" s="114">
        <v>5487</v>
      </c>
      <c r="I33" s="114">
        <v>5362</v>
      </c>
      <c r="J33" s="140">
        <v>5164</v>
      </c>
      <c r="K33" s="114">
        <v>281</v>
      </c>
      <c r="L33" s="116">
        <v>5.4415182029434543</v>
      </c>
    </row>
    <row r="34" spans="1:12" s="110" customFormat="1" ht="15" customHeight="1" x14ac:dyDescent="0.2">
      <c r="A34" s="120"/>
      <c r="B34" s="119"/>
      <c r="C34" s="258" t="s">
        <v>107</v>
      </c>
      <c r="E34" s="113">
        <v>32.183335409141861</v>
      </c>
      <c r="F34" s="115">
        <v>2584</v>
      </c>
      <c r="G34" s="114">
        <v>2604</v>
      </c>
      <c r="H34" s="114">
        <v>2521</v>
      </c>
      <c r="I34" s="114">
        <v>2446</v>
      </c>
      <c r="J34" s="140">
        <v>2397</v>
      </c>
      <c r="K34" s="114">
        <v>187</v>
      </c>
      <c r="L34" s="116">
        <v>7.8014184397163122</v>
      </c>
    </row>
    <row r="35" spans="1:12" s="110" customFormat="1" ht="24.95" customHeight="1" x14ac:dyDescent="0.2">
      <c r="A35" s="604" t="s">
        <v>190</v>
      </c>
      <c r="B35" s="605"/>
      <c r="C35" s="605"/>
      <c r="D35" s="606"/>
      <c r="E35" s="113">
        <v>71.933621182957921</v>
      </c>
      <c r="F35" s="115">
        <v>69139</v>
      </c>
      <c r="G35" s="114">
        <v>69557</v>
      </c>
      <c r="H35" s="114">
        <v>70173</v>
      </c>
      <c r="I35" s="114">
        <v>68809</v>
      </c>
      <c r="J35" s="140">
        <v>69076</v>
      </c>
      <c r="K35" s="114">
        <v>63</v>
      </c>
      <c r="L35" s="116">
        <v>9.1203891366031617E-2</v>
      </c>
    </row>
    <row r="36" spans="1:12" s="110" customFormat="1" ht="15" customHeight="1" x14ac:dyDescent="0.2">
      <c r="A36" s="120"/>
      <c r="B36" s="119"/>
      <c r="C36" s="258" t="s">
        <v>106</v>
      </c>
      <c r="E36" s="113">
        <v>70.063206005293679</v>
      </c>
      <c r="F36" s="115">
        <v>48441</v>
      </c>
      <c r="G36" s="114">
        <v>48571</v>
      </c>
      <c r="H36" s="114">
        <v>49210</v>
      </c>
      <c r="I36" s="114">
        <v>48299</v>
      </c>
      <c r="J36" s="140">
        <v>48443</v>
      </c>
      <c r="K36" s="114">
        <v>-2</v>
      </c>
      <c r="L36" s="116">
        <v>-4.1285634663418861E-3</v>
      </c>
    </row>
    <row r="37" spans="1:12" s="110" customFormat="1" ht="15" customHeight="1" x14ac:dyDescent="0.2">
      <c r="A37" s="120"/>
      <c r="B37" s="119"/>
      <c r="C37" s="258" t="s">
        <v>107</v>
      </c>
      <c r="E37" s="113">
        <v>29.936793994706317</v>
      </c>
      <c r="F37" s="115">
        <v>20698</v>
      </c>
      <c r="G37" s="114">
        <v>20986</v>
      </c>
      <c r="H37" s="114">
        <v>20963</v>
      </c>
      <c r="I37" s="114">
        <v>20510</v>
      </c>
      <c r="J37" s="140">
        <v>20633</v>
      </c>
      <c r="K37" s="114">
        <v>65</v>
      </c>
      <c r="L37" s="116">
        <v>0.31502932195996702</v>
      </c>
    </row>
    <row r="38" spans="1:12" s="110" customFormat="1" ht="15" customHeight="1" x14ac:dyDescent="0.2">
      <c r="A38" s="120"/>
      <c r="B38" s="119" t="s">
        <v>182</v>
      </c>
      <c r="C38" s="258"/>
      <c r="E38" s="113">
        <v>28.066378817042086</v>
      </c>
      <c r="F38" s="115">
        <v>26976</v>
      </c>
      <c r="G38" s="114">
        <v>27000</v>
      </c>
      <c r="H38" s="114">
        <v>26770</v>
      </c>
      <c r="I38" s="114">
        <v>26487</v>
      </c>
      <c r="J38" s="140">
        <v>26161</v>
      </c>
      <c r="K38" s="114">
        <v>815</v>
      </c>
      <c r="L38" s="116">
        <v>3.1153243377546729</v>
      </c>
    </row>
    <row r="39" spans="1:12" s="110" customFormat="1" ht="15" customHeight="1" x14ac:dyDescent="0.2">
      <c r="A39" s="120"/>
      <c r="B39" s="119"/>
      <c r="C39" s="258" t="s">
        <v>106</v>
      </c>
      <c r="E39" s="113">
        <v>16.833481613285883</v>
      </c>
      <c r="F39" s="115">
        <v>4541</v>
      </c>
      <c r="G39" s="114">
        <v>4489</v>
      </c>
      <c r="H39" s="114">
        <v>4508</v>
      </c>
      <c r="I39" s="114">
        <v>4422</v>
      </c>
      <c r="J39" s="140">
        <v>4253</v>
      </c>
      <c r="K39" s="114">
        <v>288</v>
      </c>
      <c r="L39" s="116">
        <v>6.7716905713613915</v>
      </c>
    </row>
    <row r="40" spans="1:12" s="110" customFormat="1" ht="15" customHeight="1" x14ac:dyDescent="0.2">
      <c r="A40" s="120"/>
      <c r="B40" s="119"/>
      <c r="C40" s="258" t="s">
        <v>107</v>
      </c>
      <c r="E40" s="113">
        <v>83.166518386714117</v>
      </c>
      <c r="F40" s="115">
        <v>22435</v>
      </c>
      <c r="G40" s="114">
        <v>22511</v>
      </c>
      <c r="H40" s="114">
        <v>22262</v>
      </c>
      <c r="I40" s="114">
        <v>22065</v>
      </c>
      <c r="J40" s="140">
        <v>21908</v>
      </c>
      <c r="K40" s="114">
        <v>527</v>
      </c>
      <c r="L40" s="116">
        <v>2.4055139675004567</v>
      </c>
    </row>
    <row r="41" spans="1:12" s="110" customFormat="1" ht="24.75" customHeight="1" x14ac:dyDescent="0.2">
      <c r="A41" s="604" t="s">
        <v>517</v>
      </c>
      <c r="B41" s="605"/>
      <c r="C41" s="605"/>
      <c r="D41" s="606"/>
      <c r="E41" s="113">
        <v>5.0158664100296519</v>
      </c>
      <c r="F41" s="115">
        <v>4821</v>
      </c>
      <c r="G41" s="114">
        <v>5348</v>
      </c>
      <c r="H41" s="114">
        <v>5387</v>
      </c>
      <c r="I41" s="114">
        <v>4281</v>
      </c>
      <c r="J41" s="140">
        <v>4692</v>
      </c>
      <c r="K41" s="114">
        <v>129</v>
      </c>
      <c r="L41" s="116">
        <v>2.7493606138107416</v>
      </c>
    </row>
    <row r="42" spans="1:12" s="110" customFormat="1" ht="15" customHeight="1" x14ac:dyDescent="0.2">
      <c r="A42" s="120"/>
      <c r="B42" s="119"/>
      <c r="C42" s="258" t="s">
        <v>106</v>
      </c>
      <c r="E42" s="113">
        <v>59.220078821821197</v>
      </c>
      <c r="F42" s="115">
        <v>2855</v>
      </c>
      <c r="G42" s="114">
        <v>3213</v>
      </c>
      <c r="H42" s="114">
        <v>3242</v>
      </c>
      <c r="I42" s="114">
        <v>2532</v>
      </c>
      <c r="J42" s="140">
        <v>2764</v>
      </c>
      <c r="K42" s="114">
        <v>91</v>
      </c>
      <c r="L42" s="116">
        <v>3.29232995658466</v>
      </c>
    </row>
    <row r="43" spans="1:12" s="110" customFormat="1" ht="15" customHeight="1" x14ac:dyDescent="0.2">
      <c r="A43" s="123"/>
      <c r="B43" s="124"/>
      <c r="C43" s="260" t="s">
        <v>107</v>
      </c>
      <c r="D43" s="261"/>
      <c r="E43" s="125">
        <v>40.779921178178803</v>
      </c>
      <c r="F43" s="143">
        <v>1966</v>
      </c>
      <c r="G43" s="144">
        <v>2135</v>
      </c>
      <c r="H43" s="144">
        <v>2145</v>
      </c>
      <c r="I43" s="144">
        <v>1749</v>
      </c>
      <c r="J43" s="145">
        <v>1928</v>
      </c>
      <c r="K43" s="144">
        <v>38</v>
      </c>
      <c r="L43" s="146">
        <v>1.9709543568464731</v>
      </c>
    </row>
    <row r="44" spans="1:12" s="110" customFormat="1" ht="45.75" customHeight="1" x14ac:dyDescent="0.2">
      <c r="A44" s="604" t="s">
        <v>191</v>
      </c>
      <c r="B44" s="605"/>
      <c r="C44" s="605"/>
      <c r="D44" s="606"/>
      <c r="E44" s="113">
        <v>0.73869843416740366</v>
      </c>
      <c r="F44" s="115">
        <v>710</v>
      </c>
      <c r="G44" s="114">
        <v>707</v>
      </c>
      <c r="H44" s="114">
        <v>700</v>
      </c>
      <c r="I44" s="114">
        <v>694</v>
      </c>
      <c r="J44" s="140">
        <v>694</v>
      </c>
      <c r="K44" s="114">
        <v>16</v>
      </c>
      <c r="L44" s="116">
        <v>2.3054755043227666</v>
      </c>
    </row>
    <row r="45" spans="1:12" s="110" customFormat="1" ht="15" customHeight="1" x14ac:dyDescent="0.2">
      <c r="A45" s="120"/>
      <c r="B45" s="119"/>
      <c r="C45" s="258" t="s">
        <v>106</v>
      </c>
      <c r="E45" s="113">
        <v>61.12676056338028</v>
      </c>
      <c r="F45" s="115">
        <v>434</v>
      </c>
      <c r="G45" s="114">
        <v>432</v>
      </c>
      <c r="H45" s="114">
        <v>426</v>
      </c>
      <c r="I45" s="114">
        <v>416</v>
      </c>
      <c r="J45" s="140">
        <v>420</v>
      </c>
      <c r="K45" s="114">
        <v>14</v>
      </c>
      <c r="L45" s="116">
        <v>3.3333333333333335</v>
      </c>
    </row>
    <row r="46" spans="1:12" s="110" customFormat="1" ht="15" customHeight="1" x14ac:dyDescent="0.2">
      <c r="A46" s="123"/>
      <c r="B46" s="124"/>
      <c r="C46" s="260" t="s">
        <v>107</v>
      </c>
      <c r="D46" s="261"/>
      <c r="E46" s="125">
        <v>38.87323943661972</v>
      </c>
      <c r="F46" s="143">
        <v>276</v>
      </c>
      <c r="G46" s="144">
        <v>275</v>
      </c>
      <c r="H46" s="144">
        <v>274</v>
      </c>
      <c r="I46" s="144">
        <v>278</v>
      </c>
      <c r="J46" s="145">
        <v>274</v>
      </c>
      <c r="K46" s="144">
        <v>2</v>
      </c>
      <c r="L46" s="146">
        <v>0.72992700729927007</v>
      </c>
    </row>
    <row r="47" spans="1:12" s="110" customFormat="1" ht="39" customHeight="1" x14ac:dyDescent="0.2">
      <c r="A47" s="604" t="s">
        <v>518</v>
      </c>
      <c r="B47" s="607"/>
      <c r="C47" s="607"/>
      <c r="D47" s="608"/>
      <c r="E47" s="113">
        <v>0.16230557145086616</v>
      </c>
      <c r="F47" s="115">
        <v>156</v>
      </c>
      <c r="G47" s="114">
        <v>165</v>
      </c>
      <c r="H47" s="114">
        <v>152</v>
      </c>
      <c r="I47" s="114">
        <v>160</v>
      </c>
      <c r="J47" s="140">
        <v>166</v>
      </c>
      <c r="K47" s="114">
        <v>-10</v>
      </c>
      <c r="L47" s="116">
        <v>-6.024096385542169</v>
      </c>
    </row>
    <row r="48" spans="1:12" s="110" customFormat="1" ht="15" customHeight="1" x14ac:dyDescent="0.2">
      <c r="A48" s="120"/>
      <c r="B48" s="119"/>
      <c r="C48" s="258" t="s">
        <v>106</v>
      </c>
      <c r="E48" s="113">
        <v>39.102564102564102</v>
      </c>
      <c r="F48" s="115">
        <v>61</v>
      </c>
      <c r="G48" s="114">
        <v>63</v>
      </c>
      <c r="H48" s="114">
        <v>55</v>
      </c>
      <c r="I48" s="114">
        <v>63</v>
      </c>
      <c r="J48" s="140">
        <v>66</v>
      </c>
      <c r="K48" s="114">
        <v>-5</v>
      </c>
      <c r="L48" s="116">
        <v>-7.5757575757575761</v>
      </c>
    </row>
    <row r="49" spans="1:12" s="110" customFormat="1" ht="15" customHeight="1" x14ac:dyDescent="0.2">
      <c r="A49" s="123"/>
      <c r="B49" s="124"/>
      <c r="C49" s="260" t="s">
        <v>107</v>
      </c>
      <c r="D49" s="261"/>
      <c r="E49" s="125">
        <v>60.897435897435898</v>
      </c>
      <c r="F49" s="143">
        <v>95</v>
      </c>
      <c r="G49" s="144">
        <v>102</v>
      </c>
      <c r="H49" s="144">
        <v>97</v>
      </c>
      <c r="I49" s="144">
        <v>97</v>
      </c>
      <c r="J49" s="145">
        <v>100</v>
      </c>
      <c r="K49" s="144">
        <v>-5</v>
      </c>
      <c r="L49" s="146">
        <v>-5</v>
      </c>
    </row>
    <row r="50" spans="1:12" s="110" customFormat="1" ht="24.95" customHeight="1" x14ac:dyDescent="0.2">
      <c r="A50" s="609" t="s">
        <v>192</v>
      </c>
      <c r="B50" s="610"/>
      <c r="C50" s="610"/>
      <c r="D50" s="611"/>
      <c r="E50" s="262">
        <v>15.466888623003694</v>
      </c>
      <c r="F50" s="263">
        <v>14866</v>
      </c>
      <c r="G50" s="264">
        <v>15339</v>
      </c>
      <c r="H50" s="264">
        <v>15610</v>
      </c>
      <c r="I50" s="264">
        <v>14520</v>
      </c>
      <c r="J50" s="265">
        <v>14552</v>
      </c>
      <c r="K50" s="263">
        <v>314</v>
      </c>
      <c r="L50" s="266">
        <v>2.1577789994502474</v>
      </c>
    </row>
    <row r="51" spans="1:12" s="110" customFormat="1" ht="15" customHeight="1" x14ac:dyDescent="0.2">
      <c r="A51" s="120"/>
      <c r="B51" s="119"/>
      <c r="C51" s="258" t="s">
        <v>106</v>
      </c>
      <c r="E51" s="113">
        <v>59.673079510291942</v>
      </c>
      <c r="F51" s="115">
        <v>8871</v>
      </c>
      <c r="G51" s="114">
        <v>9055</v>
      </c>
      <c r="H51" s="114">
        <v>9326</v>
      </c>
      <c r="I51" s="114">
        <v>8629</v>
      </c>
      <c r="J51" s="140">
        <v>8646</v>
      </c>
      <c r="K51" s="114">
        <v>225</v>
      </c>
      <c r="L51" s="116">
        <v>2.6023594725884802</v>
      </c>
    </row>
    <row r="52" spans="1:12" s="110" customFormat="1" ht="15" customHeight="1" x14ac:dyDescent="0.2">
      <c r="A52" s="120"/>
      <c r="B52" s="119"/>
      <c r="C52" s="258" t="s">
        <v>107</v>
      </c>
      <c r="E52" s="113">
        <v>40.326920489708058</v>
      </c>
      <c r="F52" s="115">
        <v>5995</v>
      </c>
      <c r="G52" s="114">
        <v>6284</v>
      </c>
      <c r="H52" s="114">
        <v>6284</v>
      </c>
      <c r="I52" s="114">
        <v>5891</v>
      </c>
      <c r="J52" s="140">
        <v>5906</v>
      </c>
      <c r="K52" s="114">
        <v>89</v>
      </c>
      <c r="L52" s="116">
        <v>1.5069420927869963</v>
      </c>
    </row>
    <row r="53" spans="1:12" s="110" customFormat="1" ht="15" customHeight="1" x14ac:dyDescent="0.2">
      <c r="A53" s="120"/>
      <c r="B53" s="119"/>
      <c r="C53" s="258" t="s">
        <v>187</v>
      </c>
      <c r="D53" s="110" t="s">
        <v>193</v>
      </c>
      <c r="E53" s="113">
        <v>23.193865195748689</v>
      </c>
      <c r="F53" s="115">
        <v>3448</v>
      </c>
      <c r="G53" s="114">
        <v>3935</v>
      </c>
      <c r="H53" s="114">
        <v>4034</v>
      </c>
      <c r="I53" s="114">
        <v>3076</v>
      </c>
      <c r="J53" s="140">
        <v>3306</v>
      </c>
      <c r="K53" s="114">
        <v>142</v>
      </c>
      <c r="L53" s="116">
        <v>4.295220810647308</v>
      </c>
    </row>
    <row r="54" spans="1:12" s="110" customFormat="1" ht="15" customHeight="1" x14ac:dyDescent="0.2">
      <c r="A54" s="120"/>
      <c r="B54" s="119"/>
      <c r="D54" s="267" t="s">
        <v>194</v>
      </c>
      <c r="E54" s="113">
        <v>61.513921113689094</v>
      </c>
      <c r="F54" s="115">
        <v>2121</v>
      </c>
      <c r="G54" s="114">
        <v>2397</v>
      </c>
      <c r="H54" s="114">
        <v>2490</v>
      </c>
      <c r="I54" s="114">
        <v>1866</v>
      </c>
      <c r="J54" s="140">
        <v>1995</v>
      </c>
      <c r="K54" s="114">
        <v>126</v>
      </c>
      <c r="L54" s="116">
        <v>6.3157894736842106</v>
      </c>
    </row>
    <row r="55" spans="1:12" s="110" customFormat="1" ht="15" customHeight="1" x14ac:dyDescent="0.2">
      <c r="A55" s="120"/>
      <c r="B55" s="119"/>
      <c r="D55" s="267" t="s">
        <v>195</v>
      </c>
      <c r="E55" s="113">
        <v>38.486078886310906</v>
      </c>
      <c r="F55" s="115">
        <v>1327</v>
      </c>
      <c r="G55" s="114">
        <v>1538</v>
      </c>
      <c r="H55" s="114">
        <v>1544</v>
      </c>
      <c r="I55" s="114">
        <v>1210</v>
      </c>
      <c r="J55" s="140">
        <v>1311</v>
      </c>
      <c r="K55" s="114">
        <v>16</v>
      </c>
      <c r="L55" s="116">
        <v>1.2204424103737606</v>
      </c>
    </row>
    <row r="56" spans="1:12" s="110" customFormat="1" ht="15" customHeight="1" x14ac:dyDescent="0.2">
      <c r="A56" s="120"/>
      <c r="B56" s="119" t="s">
        <v>196</v>
      </c>
      <c r="C56" s="258"/>
      <c r="E56" s="113">
        <v>65.795141237059767</v>
      </c>
      <c r="F56" s="115">
        <v>63239</v>
      </c>
      <c r="G56" s="114">
        <v>63245</v>
      </c>
      <c r="H56" s="114">
        <v>63395</v>
      </c>
      <c r="I56" s="114">
        <v>63361</v>
      </c>
      <c r="J56" s="140">
        <v>63329</v>
      </c>
      <c r="K56" s="114">
        <v>-90</v>
      </c>
      <c r="L56" s="116">
        <v>-0.14211498681488732</v>
      </c>
    </row>
    <row r="57" spans="1:12" s="110" customFormat="1" ht="15" customHeight="1" x14ac:dyDescent="0.2">
      <c r="A57" s="120"/>
      <c r="B57" s="119"/>
      <c r="C57" s="258" t="s">
        <v>106</v>
      </c>
      <c r="E57" s="113">
        <v>53.495469567829979</v>
      </c>
      <c r="F57" s="115">
        <v>33830</v>
      </c>
      <c r="G57" s="114">
        <v>33785</v>
      </c>
      <c r="H57" s="114">
        <v>34059</v>
      </c>
      <c r="I57" s="114">
        <v>34009</v>
      </c>
      <c r="J57" s="140">
        <v>34030</v>
      </c>
      <c r="K57" s="114">
        <v>-200</v>
      </c>
      <c r="L57" s="116">
        <v>-0.58771672054069934</v>
      </c>
    </row>
    <row r="58" spans="1:12" s="110" customFormat="1" ht="15" customHeight="1" x14ac:dyDescent="0.2">
      <c r="A58" s="120"/>
      <c r="B58" s="119"/>
      <c r="C58" s="258" t="s">
        <v>107</v>
      </c>
      <c r="E58" s="113">
        <v>46.504530432170021</v>
      </c>
      <c r="F58" s="115">
        <v>29409</v>
      </c>
      <c r="G58" s="114">
        <v>29460</v>
      </c>
      <c r="H58" s="114">
        <v>29336</v>
      </c>
      <c r="I58" s="114">
        <v>29352</v>
      </c>
      <c r="J58" s="140">
        <v>29299</v>
      </c>
      <c r="K58" s="114">
        <v>110</v>
      </c>
      <c r="L58" s="116">
        <v>0.37543943479299635</v>
      </c>
    </row>
    <row r="59" spans="1:12" s="110" customFormat="1" ht="15" customHeight="1" x14ac:dyDescent="0.2">
      <c r="A59" s="120"/>
      <c r="B59" s="119"/>
      <c r="C59" s="258" t="s">
        <v>105</v>
      </c>
      <c r="D59" s="110" t="s">
        <v>197</v>
      </c>
      <c r="E59" s="113">
        <v>92.501462704976362</v>
      </c>
      <c r="F59" s="115">
        <v>58497</v>
      </c>
      <c r="G59" s="114">
        <v>58486</v>
      </c>
      <c r="H59" s="114">
        <v>58654</v>
      </c>
      <c r="I59" s="114">
        <v>58691</v>
      </c>
      <c r="J59" s="140">
        <v>58666</v>
      </c>
      <c r="K59" s="114">
        <v>-169</v>
      </c>
      <c r="L59" s="116">
        <v>-0.28807145535744727</v>
      </c>
    </row>
    <row r="60" spans="1:12" s="110" customFormat="1" ht="15" customHeight="1" x14ac:dyDescent="0.2">
      <c r="A60" s="120"/>
      <c r="B60" s="119"/>
      <c r="C60" s="258"/>
      <c r="D60" s="267" t="s">
        <v>198</v>
      </c>
      <c r="E60" s="113">
        <v>51.768466758979095</v>
      </c>
      <c r="F60" s="115">
        <v>30283</v>
      </c>
      <c r="G60" s="114">
        <v>30229</v>
      </c>
      <c r="H60" s="114">
        <v>30507</v>
      </c>
      <c r="I60" s="114">
        <v>30507</v>
      </c>
      <c r="J60" s="140">
        <v>30523</v>
      </c>
      <c r="K60" s="114">
        <v>-240</v>
      </c>
      <c r="L60" s="116">
        <v>-0.78629230416407303</v>
      </c>
    </row>
    <row r="61" spans="1:12" s="110" customFormat="1" ht="15" customHeight="1" x14ac:dyDescent="0.2">
      <c r="A61" s="120"/>
      <c r="B61" s="119"/>
      <c r="C61" s="258"/>
      <c r="D61" s="267" t="s">
        <v>199</v>
      </c>
      <c r="E61" s="113">
        <v>48.231533241020905</v>
      </c>
      <c r="F61" s="115">
        <v>28214</v>
      </c>
      <c r="G61" s="114">
        <v>28257</v>
      </c>
      <c r="H61" s="114">
        <v>28147</v>
      </c>
      <c r="I61" s="114">
        <v>28184</v>
      </c>
      <c r="J61" s="140">
        <v>28143</v>
      </c>
      <c r="K61" s="114">
        <v>71</v>
      </c>
      <c r="L61" s="116">
        <v>0.25228298333510996</v>
      </c>
    </row>
    <row r="62" spans="1:12" s="110" customFormat="1" ht="15" customHeight="1" x14ac:dyDescent="0.2">
      <c r="A62" s="120"/>
      <c r="B62" s="119"/>
      <c r="C62" s="258"/>
      <c r="D62" s="258" t="s">
        <v>200</v>
      </c>
      <c r="E62" s="113">
        <v>7.4985372950236409</v>
      </c>
      <c r="F62" s="115">
        <v>4742</v>
      </c>
      <c r="G62" s="114">
        <v>4759</v>
      </c>
      <c r="H62" s="114">
        <v>4741</v>
      </c>
      <c r="I62" s="114">
        <v>4670</v>
      </c>
      <c r="J62" s="140">
        <v>4663</v>
      </c>
      <c r="K62" s="114">
        <v>79</v>
      </c>
      <c r="L62" s="116">
        <v>1.6941882907999142</v>
      </c>
    </row>
    <row r="63" spans="1:12" s="110" customFormat="1" ht="15" customHeight="1" x14ac:dyDescent="0.2">
      <c r="A63" s="120"/>
      <c r="B63" s="119"/>
      <c r="C63" s="258"/>
      <c r="D63" s="267" t="s">
        <v>198</v>
      </c>
      <c r="E63" s="113">
        <v>74.799662589624631</v>
      </c>
      <c r="F63" s="115">
        <v>3547</v>
      </c>
      <c r="G63" s="114">
        <v>3556</v>
      </c>
      <c r="H63" s="114">
        <v>3552</v>
      </c>
      <c r="I63" s="114">
        <v>3502</v>
      </c>
      <c r="J63" s="140">
        <v>3507</v>
      </c>
      <c r="K63" s="114">
        <v>40</v>
      </c>
      <c r="L63" s="116">
        <v>1.1405759908753921</v>
      </c>
    </row>
    <row r="64" spans="1:12" s="110" customFormat="1" ht="15" customHeight="1" x14ac:dyDescent="0.2">
      <c r="A64" s="120"/>
      <c r="B64" s="119"/>
      <c r="C64" s="258"/>
      <c r="D64" s="267" t="s">
        <v>199</v>
      </c>
      <c r="E64" s="113">
        <v>25.200337410375369</v>
      </c>
      <c r="F64" s="115">
        <v>1195</v>
      </c>
      <c r="G64" s="114">
        <v>1203</v>
      </c>
      <c r="H64" s="114">
        <v>1189</v>
      </c>
      <c r="I64" s="114">
        <v>1168</v>
      </c>
      <c r="J64" s="140">
        <v>1156</v>
      </c>
      <c r="K64" s="114">
        <v>39</v>
      </c>
      <c r="L64" s="116">
        <v>3.3737024221453287</v>
      </c>
    </row>
    <row r="65" spans="1:12" s="110" customFormat="1" ht="15" customHeight="1" x14ac:dyDescent="0.2">
      <c r="A65" s="120"/>
      <c r="B65" s="119" t="s">
        <v>201</v>
      </c>
      <c r="C65" s="258"/>
      <c r="E65" s="113">
        <v>10.149300317328201</v>
      </c>
      <c r="F65" s="115">
        <v>9755</v>
      </c>
      <c r="G65" s="114">
        <v>9659</v>
      </c>
      <c r="H65" s="114">
        <v>9441</v>
      </c>
      <c r="I65" s="114">
        <v>9102</v>
      </c>
      <c r="J65" s="140">
        <v>9025</v>
      </c>
      <c r="K65" s="114">
        <v>730</v>
      </c>
      <c r="L65" s="116">
        <v>8.0886426592797775</v>
      </c>
    </row>
    <row r="66" spans="1:12" s="110" customFormat="1" ht="15" customHeight="1" x14ac:dyDescent="0.2">
      <c r="A66" s="120"/>
      <c r="B66" s="119"/>
      <c r="C66" s="258" t="s">
        <v>106</v>
      </c>
      <c r="E66" s="113">
        <v>52.506406970784212</v>
      </c>
      <c r="F66" s="115">
        <v>5122</v>
      </c>
      <c r="G66" s="114">
        <v>5077</v>
      </c>
      <c r="H66" s="114">
        <v>5011</v>
      </c>
      <c r="I66" s="114">
        <v>4897</v>
      </c>
      <c r="J66" s="140">
        <v>4887</v>
      </c>
      <c r="K66" s="114">
        <v>235</v>
      </c>
      <c r="L66" s="116">
        <v>4.8086760793943117</v>
      </c>
    </row>
    <row r="67" spans="1:12" s="110" customFormat="1" ht="15" customHeight="1" x14ac:dyDescent="0.2">
      <c r="A67" s="120"/>
      <c r="B67" s="119"/>
      <c r="C67" s="258" t="s">
        <v>107</v>
      </c>
      <c r="E67" s="113">
        <v>47.493593029215788</v>
      </c>
      <c r="F67" s="115">
        <v>4633</v>
      </c>
      <c r="G67" s="114">
        <v>4582</v>
      </c>
      <c r="H67" s="114">
        <v>4430</v>
      </c>
      <c r="I67" s="114">
        <v>4205</v>
      </c>
      <c r="J67" s="140">
        <v>4138</v>
      </c>
      <c r="K67" s="114">
        <v>495</v>
      </c>
      <c r="L67" s="116">
        <v>11.962300628322861</v>
      </c>
    </row>
    <row r="68" spans="1:12" s="110" customFormat="1" ht="15" customHeight="1" x14ac:dyDescent="0.2">
      <c r="A68" s="120"/>
      <c r="B68" s="119"/>
      <c r="C68" s="258" t="s">
        <v>105</v>
      </c>
      <c r="D68" s="110" t="s">
        <v>202</v>
      </c>
      <c r="E68" s="113">
        <v>20.891850333162481</v>
      </c>
      <c r="F68" s="115">
        <v>2038</v>
      </c>
      <c r="G68" s="114">
        <v>1966</v>
      </c>
      <c r="H68" s="114">
        <v>1898</v>
      </c>
      <c r="I68" s="114">
        <v>1818</v>
      </c>
      <c r="J68" s="140">
        <v>1780</v>
      </c>
      <c r="K68" s="114">
        <v>258</v>
      </c>
      <c r="L68" s="116">
        <v>14.49438202247191</v>
      </c>
    </row>
    <row r="69" spans="1:12" s="110" customFormat="1" ht="15" customHeight="1" x14ac:dyDescent="0.2">
      <c r="A69" s="120"/>
      <c r="B69" s="119"/>
      <c r="C69" s="258"/>
      <c r="D69" s="267" t="s">
        <v>198</v>
      </c>
      <c r="E69" s="113">
        <v>49.901864573110892</v>
      </c>
      <c r="F69" s="115">
        <v>1017</v>
      </c>
      <c r="G69" s="114">
        <v>981</v>
      </c>
      <c r="H69" s="114">
        <v>961</v>
      </c>
      <c r="I69" s="114">
        <v>909</v>
      </c>
      <c r="J69" s="140">
        <v>909</v>
      </c>
      <c r="K69" s="114">
        <v>108</v>
      </c>
      <c r="L69" s="116">
        <v>11.881188118811881</v>
      </c>
    </row>
    <row r="70" spans="1:12" s="110" customFormat="1" ht="15" customHeight="1" x14ac:dyDescent="0.2">
      <c r="A70" s="120"/>
      <c r="B70" s="119"/>
      <c r="C70" s="258"/>
      <c r="D70" s="267" t="s">
        <v>199</v>
      </c>
      <c r="E70" s="113">
        <v>50.098135426889108</v>
      </c>
      <c r="F70" s="115">
        <v>1021</v>
      </c>
      <c r="G70" s="114">
        <v>985</v>
      </c>
      <c r="H70" s="114">
        <v>937</v>
      </c>
      <c r="I70" s="114">
        <v>909</v>
      </c>
      <c r="J70" s="140">
        <v>871</v>
      </c>
      <c r="K70" s="114">
        <v>150</v>
      </c>
      <c r="L70" s="116">
        <v>17.221584385763489</v>
      </c>
    </row>
    <row r="71" spans="1:12" s="110" customFormat="1" ht="15" customHeight="1" x14ac:dyDescent="0.2">
      <c r="A71" s="120"/>
      <c r="B71" s="119"/>
      <c r="C71" s="258"/>
      <c r="D71" s="110" t="s">
        <v>203</v>
      </c>
      <c r="E71" s="113">
        <v>73.613531522296256</v>
      </c>
      <c r="F71" s="115">
        <v>7181</v>
      </c>
      <c r="G71" s="114">
        <v>7169</v>
      </c>
      <c r="H71" s="114">
        <v>7031</v>
      </c>
      <c r="I71" s="114">
        <v>6784</v>
      </c>
      <c r="J71" s="140">
        <v>6759</v>
      </c>
      <c r="K71" s="114">
        <v>422</v>
      </c>
      <c r="L71" s="116">
        <v>6.2435271489865363</v>
      </c>
    </row>
    <row r="72" spans="1:12" s="110" customFormat="1" ht="15" customHeight="1" x14ac:dyDescent="0.2">
      <c r="A72" s="120"/>
      <c r="B72" s="119"/>
      <c r="C72" s="258"/>
      <c r="D72" s="267" t="s">
        <v>198</v>
      </c>
      <c r="E72" s="113">
        <v>52.569280044562042</v>
      </c>
      <c r="F72" s="115">
        <v>3775</v>
      </c>
      <c r="G72" s="114">
        <v>3771</v>
      </c>
      <c r="H72" s="114">
        <v>3735</v>
      </c>
      <c r="I72" s="114">
        <v>3685</v>
      </c>
      <c r="J72" s="140">
        <v>3693</v>
      </c>
      <c r="K72" s="114">
        <v>82</v>
      </c>
      <c r="L72" s="116">
        <v>2.2204170051448688</v>
      </c>
    </row>
    <row r="73" spans="1:12" s="110" customFormat="1" ht="15" customHeight="1" x14ac:dyDescent="0.2">
      <c r="A73" s="120"/>
      <c r="B73" s="119"/>
      <c r="C73" s="258"/>
      <c r="D73" s="267" t="s">
        <v>199</v>
      </c>
      <c r="E73" s="113">
        <v>47.430719955437958</v>
      </c>
      <c r="F73" s="115">
        <v>3406</v>
      </c>
      <c r="G73" s="114">
        <v>3398</v>
      </c>
      <c r="H73" s="114">
        <v>3296</v>
      </c>
      <c r="I73" s="114">
        <v>3099</v>
      </c>
      <c r="J73" s="140">
        <v>3066</v>
      </c>
      <c r="K73" s="114">
        <v>340</v>
      </c>
      <c r="L73" s="116">
        <v>11.089367253750815</v>
      </c>
    </row>
    <row r="74" spans="1:12" s="110" customFormat="1" ht="15" customHeight="1" x14ac:dyDescent="0.2">
      <c r="A74" s="120"/>
      <c r="B74" s="119"/>
      <c r="C74" s="258"/>
      <c r="D74" s="110" t="s">
        <v>204</v>
      </c>
      <c r="E74" s="113">
        <v>5.4946181445412607</v>
      </c>
      <c r="F74" s="115">
        <v>536</v>
      </c>
      <c r="G74" s="114">
        <v>524</v>
      </c>
      <c r="H74" s="114">
        <v>512</v>
      </c>
      <c r="I74" s="114">
        <v>500</v>
      </c>
      <c r="J74" s="140">
        <v>486</v>
      </c>
      <c r="K74" s="114">
        <v>50</v>
      </c>
      <c r="L74" s="116">
        <v>10.2880658436214</v>
      </c>
    </row>
    <row r="75" spans="1:12" s="110" customFormat="1" ht="15" customHeight="1" x14ac:dyDescent="0.2">
      <c r="A75" s="120"/>
      <c r="B75" s="119"/>
      <c r="C75" s="258"/>
      <c r="D75" s="267" t="s">
        <v>198</v>
      </c>
      <c r="E75" s="113">
        <v>61.567164179104481</v>
      </c>
      <c r="F75" s="115">
        <v>330</v>
      </c>
      <c r="G75" s="114">
        <v>325</v>
      </c>
      <c r="H75" s="114">
        <v>315</v>
      </c>
      <c r="I75" s="114">
        <v>303</v>
      </c>
      <c r="J75" s="140">
        <v>285</v>
      </c>
      <c r="K75" s="114">
        <v>45</v>
      </c>
      <c r="L75" s="116">
        <v>15.789473684210526</v>
      </c>
    </row>
    <row r="76" spans="1:12" s="110" customFormat="1" ht="15" customHeight="1" x14ac:dyDescent="0.2">
      <c r="A76" s="120"/>
      <c r="B76" s="119"/>
      <c r="C76" s="258"/>
      <c r="D76" s="267" t="s">
        <v>199</v>
      </c>
      <c r="E76" s="113">
        <v>38.432835820895519</v>
      </c>
      <c r="F76" s="115">
        <v>206</v>
      </c>
      <c r="G76" s="114">
        <v>199</v>
      </c>
      <c r="H76" s="114">
        <v>197</v>
      </c>
      <c r="I76" s="114">
        <v>197</v>
      </c>
      <c r="J76" s="140">
        <v>201</v>
      </c>
      <c r="K76" s="114">
        <v>5</v>
      </c>
      <c r="L76" s="116">
        <v>2.4875621890547261</v>
      </c>
    </row>
    <row r="77" spans="1:12" s="110" customFormat="1" ht="15" customHeight="1" x14ac:dyDescent="0.2">
      <c r="A77" s="534"/>
      <c r="B77" s="119" t="s">
        <v>205</v>
      </c>
      <c r="C77" s="268"/>
      <c r="D77" s="182"/>
      <c r="E77" s="113">
        <v>8.5886698226083329</v>
      </c>
      <c r="F77" s="115">
        <v>8255</v>
      </c>
      <c r="G77" s="114">
        <v>8314</v>
      </c>
      <c r="H77" s="114">
        <v>8497</v>
      </c>
      <c r="I77" s="114">
        <v>8313</v>
      </c>
      <c r="J77" s="140">
        <v>8331</v>
      </c>
      <c r="K77" s="114">
        <v>-76</v>
      </c>
      <c r="L77" s="116">
        <v>-0.91225543152082578</v>
      </c>
    </row>
    <row r="78" spans="1:12" s="110" customFormat="1" ht="15" customHeight="1" x14ac:dyDescent="0.2">
      <c r="A78" s="120"/>
      <c r="B78" s="119"/>
      <c r="C78" s="268" t="s">
        <v>106</v>
      </c>
      <c r="D78" s="182"/>
      <c r="E78" s="113">
        <v>62.495457298606908</v>
      </c>
      <c r="F78" s="115">
        <v>5159</v>
      </c>
      <c r="G78" s="114">
        <v>5143</v>
      </c>
      <c r="H78" s="114">
        <v>5322</v>
      </c>
      <c r="I78" s="114">
        <v>5186</v>
      </c>
      <c r="J78" s="140">
        <v>5133</v>
      </c>
      <c r="K78" s="114">
        <v>26</v>
      </c>
      <c r="L78" s="116">
        <v>0.5065263978180401</v>
      </c>
    </row>
    <row r="79" spans="1:12" s="110" customFormat="1" ht="15" customHeight="1" x14ac:dyDescent="0.2">
      <c r="A79" s="123"/>
      <c r="B79" s="124"/>
      <c r="C79" s="260" t="s">
        <v>107</v>
      </c>
      <c r="D79" s="261"/>
      <c r="E79" s="125">
        <v>37.504542701393092</v>
      </c>
      <c r="F79" s="143">
        <v>3096</v>
      </c>
      <c r="G79" s="144">
        <v>3171</v>
      </c>
      <c r="H79" s="144">
        <v>3175</v>
      </c>
      <c r="I79" s="144">
        <v>3127</v>
      </c>
      <c r="J79" s="145">
        <v>3198</v>
      </c>
      <c r="K79" s="144">
        <v>-102</v>
      </c>
      <c r="L79" s="146">
        <v>-3.1894934333958722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96115</v>
      </c>
      <c r="E11" s="114">
        <v>96557</v>
      </c>
      <c r="F11" s="114">
        <v>96943</v>
      </c>
      <c r="G11" s="114">
        <v>95296</v>
      </c>
      <c r="H11" s="140">
        <v>95237</v>
      </c>
      <c r="I11" s="115">
        <v>878</v>
      </c>
      <c r="J11" s="116">
        <v>0.92191060197192265</v>
      </c>
    </row>
    <row r="12" spans="1:15" s="110" customFormat="1" ht="24.95" customHeight="1" x14ac:dyDescent="0.2">
      <c r="A12" s="193" t="s">
        <v>132</v>
      </c>
      <c r="B12" s="194" t="s">
        <v>133</v>
      </c>
      <c r="C12" s="113">
        <v>0.41304687093585807</v>
      </c>
      <c r="D12" s="115">
        <v>397</v>
      </c>
      <c r="E12" s="114">
        <v>373</v>
      </c>
      <c r="F12" s="114">
        <v>396</v>
      </c>
      <c r="G12" s="114">
        <v>405</v>
      </c>
      <c r="H12" s="140">
        <v>380</v>
      </c>
      <c r="I12" s="115">
        <v>17</v>
      </c>
      <c r="J12" s="116">
        <v>4.4736842105263159</v>
      </c>
    </row>
    <row r="13" spans="1:15" s="110" customFormat="1" ht="24.95" customHeight="1" x14ac:dyDescent="0.2">
      <c r="A13" s="193" t="s">
        <v>134</v>
      </c>
      <c r="B13" s="199" t="s">
        <v>214</v>
      </c>
      <c r="C13" s="113">
        <v>1.5065286375695781</v>
      </c>
      <c r="D13" s="115">
        <v>1448</v>
      </c>
      <c r="E13" s="114">
        <v>1472</v>
      </c>
      <c r="F13" s="114">
        <v>1471</v>
      </c>
      <c r="G13" s="114">
        <v>1434</v>
      </c>
      <c r="H13" s="140">
        <v>1466</v>
      </c>
      <c r="I13" s="115">
        <v>-18</v>
      </c>
      <c r="J13" s="116">
        <v>-1.2278308321964528</v>
      </c>
    </row>
    <row r="14" spans="1:15" s="287" customFormat="1" ht="24" customHeight="1" x14ac:dyDescent="0.2">
      <c r="A14" s="193" t="s">
        <v>215</v>
      </c>
      <c r="B14" s="199" t="s">
        <v>137</v>
      </c>
      <c r="C14" s="113">
        <v>33.80117567497269</v>
      </c>
      <c r="D14" s="115">
        <v>32488</v>
      </c>
      <c r="E14" s="114">
        <v>32705</v>
      </c>
      <c r="F14" s="114">
        <v>33056</v>
      </c>
      <c r="G14" s="114">
        <v>32730</v>
      </c>
      <c r="H14" s="140">
        <v>32962</v>
      </c>
      <c r="I14" s="115">
        <v>-474</v>
      </c>
      <c r="J14" s="116">
        <v>-1.4380195376494145</v>
      </c>
      <c r="K14" s="110"/>
      <c r="L14" s="110"/>
      <c r="M14" s="110"/>
      <c r="N14" s="110"/>
      <c r="O14" s="110"/>
    </row>
    <row r="15" spans="1:15" s="110" customFormat="1" ht="24.75" customHeight="1" x14ac:dyDescent="0.2">
      <c r="A15" s="193" t="s">
        <v>216</v>
      </c>
      <c r="B15" s="199" t="s">
        <v>217</v>
      </c>
      <c r="C15" s="113">
        <v>12.104250117047288</v>
      </c>
      <c r="D15" s="115">
        <v>11634</v>
      </c>
      <c r="E15" s="114">
        <v>11848</v>
      </c>
      <c r="F15" s="114">
        <v>11962</v>
      </c>
      <c r="G15" s="114">
        <v>11858</v>
      </c>
      <c r="H15" s="140">
        <v>11963</v>
      </c>
      <c r="I15" s="115">
        <v>-329</v>
      </c>
      <c r="J15" s="116">
        <v>-2.7501462843768287</v>
      </c>
    </row>
    <row r="16" spans="1:15" s="287" customFormat="1" ht="24.95" customHeight="1" x14ac:dyDescent="0.2">
      <c r="A16" s="193" t="s">
        <v>218</v>
      </c>
      <c r="B16" s="199" t="s">
        <v>141</v>
      </c>
      <c r="C16" s="113">
        <v>14.690735056963012</v>
      </c>
      <c r="D16" s="115">
        <v>14120</v>
      </c>
      <c r="E16" s="114">
        <v>14147</v>
      </c>
      <c r="F16" s="114">
        <v>14367</v>
      </c>
      <c r="G16" s="114">
        <v>14232</v>
      </c>
      <c r="H16" s="140">
        <v>14356</v>
      </c>
      <c r="I16" s="115">
        <v>-236</v>
      </c>
      <c r="J16" s="116">
        <v>-1.6439119531903037</v>
      </c>
      <c r="K16" s="110"/>
      <c r="L16" s="110"/>
      <c r="M16" s="110"/>
      <c r="N16" s="110"/>
      <c r="O16" s="110"/>
    </row>
    <row r="17" spans="1:15" s="110" customFormat="1" ht="24.95" customHeight="1" x14ac:dyDescent="0.2">
      <c r="A17" s="193" t="s">
        <v>219</v>
      </c>
      <c r="B17" s="199" t="s">
        <v>220</v>
      </c>
      <c r="C17" s="113">
        <v>7.006190500962389</v>
      </c>
      <c r="D17" s="115">
        <v>6734</v>
      </c>
      <c r="E17" s="114">
        <v>6710</v>
      </c>
      <c r="F17" s="114">
        <v>6727</v>
      </c>
      <c r="G17" s="114">
        <v>6640</v>
      </c>
      <c r="H17" s="140">
        <v>6643</v>
      </c>
      <c r="I17" s="115">
        <v>91</v>
      </c>
      <c r="J17" s="116">
        <v>1.3698630136986301</v>
      </c>
    </row>
    <row r="18" spans="1:15" s="287" customFormat="1" ht="24.95" customHeight="1" x14ac:dyDescent="0.2">
      <c r="A18" s="201" t="s">
        <v>144</v>
      </c>
      <c r="B18" s="202" t="s">
        <v>145</v>
      </c>
      <c r="C18" s="113">
        <v>5.7982624980492119</v>
      </c>
      <c r="D18" s="115">
        <v>5573</v>
      </c>
      <c r="E18" s="114">
        <v>5445</v>
      </c>
      <c r="F18" s="114">
        <v>5611</v>
      </c>
      <c r="G18" s="114">
        <v>5449</v>
      </c>
      <c r="H18" s="140">
        <v>5405</v>
      </c>
      <c r="I18" s="115">
        <v>168</v>
      </c>
      <c r="J18" s="116">
        <v>3.1082331174838114</v>
      </c>
      <c r="K18" s="110"/>
      <c r="L18" s="110"/>
      <c r="M18" s="110"/>
      <c r="N18" s="110"/>
      <c r="O18" s="110"/>
    </row>
    <row r="19" spans="1:15" s="110" customFormat="1" ht="24.95" customHeight="1" x14ac:dyDescent="0.2">
      <c r="A19" s="193" t="s">
        <v>146</v>
      </c>
      <c r="B19" s="199" t="s">
        <v>147</v>
      </c>
      <c r="C19" s="113">
        <v>15.547000988399313</v>
      </c>
      <c r="D19" s="115">
        <v>14943</v>
      </c>
      <c r="E19" s="114">
        <v>15017</v>
      </c>
      <c r="F19" s="114">
        <v>15019</v>
      </c>
      <c r="G19" s="114">
        <v>14724</v>
      </c>
      <c r="H19" s="140">
        <v>14685</v>
      </c>
      <c r="I19" s="115">
        <v>258</v>
      </c>
      <c r="J19" s="116">
        <v>1.7568947906026557</v>
      </c>
    </row>
    <row r="20" spans="1:15" s="287" customFormat="1" ht="24.95" customHeight="1" x14ac:dyDescent="0.2">
      <c r="A20" s="193" t="s">
        <v>148</v>
      </c>
      <c r="B20" s="199" t="s">
        <v>149</v>
      </c>
      <c r="C20" s="113">
        <v>5.7316755969411641</v>
      </c>
      <c r="D20" s="115">
        <v>5509</v>
      </c>
      <c r="E20" s="114">
        <v>5565</v>
      </c>
      <c r="F20" s="114">
        <v>5629</v>
      </c>
      <c r="G20" s="114">
        <v>5410</v>
      </c>
      <c r="H20" s="140">
        <v>5399</v>
      </c>
      <c r="I20" s="115">
        <v>110</v>
      </c>
      <c r="J20" s="116">
        <v>2.0374143359881458</v>
      </c>
      <c r="K20" s="110"/>
      <c r="L20" s="110"/>
      <c r="M20" s="110"/>
      <c r="N20" s="110"/>
      <c r="O20" s="110"/>
    </row>
    <row r="21" spans="1:15" s="110" customFormat="1" ht="24.95" customHeight="1" x14ac:dyDescent="0.2">
      <c r="A21" s="201" t="s">
        <v>150</v>
      </c>
      <c r="B21" s="202" t="s">
        <v>151</v>
      </c>
      <c r="C21" s="113">
        <v>1.5460646101024813</v>
      </c>
      <c r="D21" s="115">
        <v>1486</v>
      </c>
      <c r="E21" s="114">
        <v>1474</v>
      </c>
      <c r="F21" s="114">
        <v>1517</v>
      </c>
      <c r="G21" s="114">
        <v>1451</v>
      </c>
      <c r="H21" s="140">
        <v>1415</v>
      </c>
      <c r="I21" s="115">
        <v>71</v>
      </c>
      <c r="J21" s="116">
        <v>5.0176678445229683</v>
      </c>
    </row>
    <row r="22" spans="1:15" s="110" customFormat="1" ht="24.95" customHeight="1" x14ac:dyDescent="0.2">
      <c r="A22" s="201" t="s">
        <v>152</v>
      </c>
      <c r="B22" s="199" t="s">
        <v>153</v>
      </c>
      <c r="C22" s="113">
        <v>1.1174114342194246</v>
      </c>
      <c r="D22" s="115">
        <v>1074</v>
      </c>
      <c r="E22" s="114">
        <v>1063</v>
      </c>
      <c r="F22" s="114">
        <v>1062</v>
      </c>
      <c r="G22" s="114">
        <v>1019</v>
      </c>
      <c r="H22" s="140">
        <v>982</v>
      </c>
      <c r="I22" s="115">
        <v>92</v>
      </c>
      <c r="J22" s="116">
        <v>9.3686354378818741</v>
      </c>
    </row>
    <row r="23" spans="1:15" s="110" customFormat="1" ht="24.95" customHeight="1" x14ac:dyDescent="0.2">
      <c r="A23" s="193" t="s">
        <v>154</v>
      </c>
      <c r="B23" s="199" t="s">
        <v>155</v>
      </c>
      <c r="C23" s="113">
        <v>1.663632107371378</v>
      </c>
      <c r="D23" s="115">
        <v>1599</v>
      </c>
      <c r="E23" s="114">
        <v>1630</v>
      </c>
      <c r="F23" s="114">
        <v>1640</v>
      </c>
      <c r="G23" s="114">
        <v>1609</v>
      </c>
      <c r="H23" s="140">
        <v>1610</v>
      </c>
      <c r="I23" s="115">
        <v>-11</v>
      </c>
      <c r="J23" s="116">
        <v>-0.68322981366459623</v>
      </c>
    </row>
    <row r="24" spans="1:15" s="110" customFormat="1" ht="24.95" customHeight="1" x14ac:dyDescent="0.2">
      <c r="A24" s="193" t="s">
        <v>156</v>
      </c>
      <c r="B24" s="199" t="s">
        <v>221</v>
      </c>
      <c r="C24" s="113">
        <v>4.7651251105446599</v>
      </c>
      <c r="D24" s="115">
        <v>4580</v>
      </c>
      <c r="E24" s="114">
        <v>4629</v>
      </c>
      <c r="F24" s="114">
        <v>4424</v>
      </c>
      <c r="G24" s="114">
        <v>4335</v>
      </c>
      <c r="H24" s="140">
        <v>4301</v>
      </c>
      <c r="I24" s="115">
        <v>279</v>
      </c>
      <c r="J24" s="116">
        <v>6.4868635201116023</v>
      </c>
    </row>
    <row r="25" spans="1:15" s="110" customFormat="1" ht="24.95" customHeight="1" x14ac:dyDescent="0.2">
      <c r="A25" s="193" t="s">
        <v>222</v>
      </c>
      <c r="B25" s="204" t="s">
        <v>159</v>
      </c>
      <c r="C25" s="113">
        <v>2.5365447640846903</v>
      </c>
      <c r="D25" s="115">
        <v>2438</v>
      </c>
      <c r="E25" s="114">
        <v>2447</v>
      </c>
      <c r="F25" s="114">
        <v>2558</v>
      </c>
      <c r="G25" s="114">
        <v>2526</v>
      </c>
      <c r="H25" s="140">
        <v>2450</v>
      </c>
      <c r="I25" s="115">
        <v>-12</v>
      </c>
      <c r="J25" s="116">
        <v>-0.48979591836734693</v>
      </c>
    </row>
    <row r="26" spans="1:15" s="110" customFormat="1" ht="24.95" customHeight="1" x14ac:dyDescent="0.2">
      <c r="A26" s="201">
        <v>782.78300000000002</v>
      </c>
      <c r="B26" s="203" t="s">
        <v>160</v>
      </c>
      <c r="C26" s="113">
        <v>1.8124122145346719</v>
      </c>
      <c r="D26" s="115">
        <v>1742</v>
      </c>
      <c r="E26" s="114">
        <v>1790</v>
      </c>
      <c r="F26" s="114">
        <v>1960</v>
      </c>
      <c r="G26" s="114">
        <v>1938</v>
      </c>
      <c r="H26" s="140">
        <v>1906</v>
      </c>
      <c r="I26" s="115">
        <v>-164</v>
      </c>
      <c r="J26" s="116">
        <v>-8.6044071353620151</v>
      </c>
    </row>
    <row r="27" spans="1:15" s="110" customFormat="1" ht="24.95" customHeight="1" x14ac:dyDescent="0.2">
      <c r="A27" s="193" t="s">
        <v>161</v>
      </c>
      <c r="B27" s="199" t="s">
        <v>223</v>
      </c>
      <c r="C27" s="113">
        <v>3.7392706653488008</v>
      </c>
      <c r="D27" s="115">
        <v>3594</v>
      </c>
      <c r="E27" s="114">
        <v>3593</v>
      </c>
      <c r="F27" s="114">
        <v>3582</v>
      </c>
      <c r="G27" s="114">
        <v>3488</v>
      </c>
      <c r="H27" s="140">
        <v>3472</v>
      </c>
      <c r="I27" s="115">
        <v>122</v>
      </c>
      <c r="J27" s="116">
        <v>3.5138248847926268</v>
      </c>
    </row>
    <row r="28" spans="1:15" s="110" customFormat="1" ht="24.95" customHeight="1" x14ac:dyDescent="0.2">
      <c r="A28" s="193" t="s">
        <v>163</v>
      </c>
      <c r="B28" s="199" t="s">
        <v>164</v>
      </c>
      <c r="C28" s="113">
        <v>3.2804452999011602</v>
      </c>
      <c r="D28" s="115">
        <v>3153</v>
      </c>
      <c r="E28" s="114">
        <v>3168</v>
      </c>
      <c r="F28" s="114">
        <v>3116</v>
      </c>
      <c r="G28" s="114">
        <v>3046</v>
      </c>
      <c r="H28" s="140">
        <v>3061</v>
      </c>
      <c r="I28" s="115">
        <v>92</v>
      </c>
      <c r="J28" s="116">
        <v>3.0055537406076445</v>
      </c>
    </row>
    <row r="29" spans="1:15" s="110" customFormat="1" ht="24.95" customHeight="1" x14ac:dyDescent="0.2">
      <c r="A29" s="193">
        <v>86</v>
      </c>
      <c r="B29" s="199" t="s">
        <v>165</v>
      </c>
      <c r="C29" s="113">
        <v>6.4287572179160382</v>
      </c>
      <c r="D29" s="115">
        <v>6179</v>
      </c>
      <c r="E29" s="114">
        <v>6193</v>
      </c>
      <c r="F29" s="114">
        <v>6116</v>
      </c>
      <c r="G29" s="114">
        <v>6018</v>
      </c>
      <c r="H29" s="140">
        <v>6010</v>
      </c>
      <c r="I29" s="115">
        <v>169</v>
      </c>
      <c r="J29" s="116">
        <v>2.8119800332778704</v>
      </c>
    </row>
    <row r="30" spans="1:15" s="110" customFormat="1" ht="24.95" customHeight="1" x14ac:dyDescent="0.2">
      <c r="A30" s="193">
        <v>87.88</v>
      </c>
      <c r="B30" s="204" t="s">
        <v>166</v>
      </c>
      <c r="C30" s="113">
        <v>7.7136763252353955</v>
      </c>
      <c r="D30" s="115">
        <v>7414</v>
      </c>
      <c r="E30" s="114">
        <v>7456</v>
      </c>
      <c r="F30" s="114">
        <v>7241</v>
      </c>
      <c r="G30" s="114">
        <v>7220</v>
      </c>
      <c r="H30" s="140">
        <v>7247</v>
      </c>
      <c r="I30" s="115">
        <v>167</v>
      </c>
      <c r="J30" s="116">
        <v>2.3044018214433559</v>
      </c>
    </row>
    <row r="31" spans="1:15" s="110" customFormat="1" ht="24.95" customHeight="1" x14ac:dyDescent="0.2">
      <c r="A31" s="193" t="s">
        <v>167</v>
      </c>
      <c r="B31" s="199" t="s">
        <v>168</v>
      </c>
      <c r="C31" s="113">
        <v>2.5989699838734848</v>
      </c>
      <c r="D31" s="115">
        <v>2498</v>
      </c>
      <c r="E31" s="114">
        <v>2537</v>
      </c>
      <c r="F31" s="114">
        <v>2545</v>
      </c>
      <c r="G31" s="114">
        <v>2494</v>
      </c>
      <c r="H31" s="140">
        <v>2486</v>
      </c>
      <c r="I31" s="115">
        <v>12</v>
      </c>
      <c r="J31" s="116">
        <v>0.48270313757039418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0.41304687093585807</v>
      </c>
      <c r="D34" s="115">
        <v>397</v>
      </c>
      <c r="E34" s="114">
        <v>373</v>
      </c>
      <c r="F34" s="114">
        <v>396</v>
      </c>
      <c r="G34" s="114">
        <v>405</v>
      </c>
      <c r="H34" s="140">
        <v>380</v>
      </c>
      <c r="I34" s="115">
        <v>17</v>
      </c>
      <c r="J34" s="116">
        <v>4.4736842105263159</v>
      </c>
    </row>
    <row r="35" spans="1:10" s="110" customFormat="1" ht="24.95" customHeight="1" x14ac:dyDescent="0.2">
      <c r="A35" s="292" t="s">
        <v>171</v>
      </c>
      <c r="B35" s="293" t="s">
        <v>172</v>
      </c>
      <c r="C35" s="113">
        <v>41.105966810591482</v>
      </c>
      <c r="D35" s="115">
        <v>39509</v>
      </c>
      <c r="E35" s="114">
        <v>39622</v>
      </c>
      <c r="F35" s="114">
        <v>40138</v>
      </c>
      <c r="G35" s="114">
        <v>39613</v>
      </c>
      <c r="H35" s="140">
        <v>39833</v>
      </c>
      <c r="I35" s="115">
        <v>-324</v>
      </c>
      <c r="J35" s="116">
        <v>-0.81339592799939753</v>
      </c>
    </row>
    <row r="36" spans="1:10" s="110" customFormat="1" ht="24.95" customHeight="1" x14ac:dyDescent="0.2">
      <c r="A36" s="294" t="s">
        <v>173</v>
      </c>
      <c r="B36" s="295" t="s">
        <v>174</v>
      </c>
      <c r="C36" s="125">
        <v>58.480986318472659</v>
      </c>
      <c r="D36" s="143">
        <v>56209</v>
      </c>
      <c r="E36" s="144">
        <v>56562</v>
      </c>
      <c r="F36" s="144">
        <v>56409</v>
      </c>
      <c r="G36" s="144">
        <v>55278</v>
      </c>
      <c r="H36" s="145">
        <v>55024</v>
      </c>
      <c r="I36" s="143">
        <v>1185</v>
      </c>
      <c r="J36" s="146">
        <v>2.1536056993312007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2020-09-25T08:15:10Z</dcterms:created>
  <dcterms:modified xsi:type="dcterms:W3CDTF">2020-09-28T08:07:55Z</dcterms:modified>
</cp:coreProperties>
</file>