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G28" i="24" s="1"/>
  <c r="C27" i="24"/>
  <c r="C26" i="24"/>
  <c r="C25" i="24"/>
  <c r="C24" i="24"/>
  <c r="G24" i="24" s="1"/>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0" i="24" l="1"/>
  <c r="J20" i="24"/>
  <c r="H20" i="24"/>
  <c r="F20" i="24"/>
  <c r="D20" i="24"/>
  <c r="D9" i="24"/>
  <c r="J9" i="24"/>
  <c r="H9" i="24"/>
  <c r="K9" i="24"/>
  <c r="F9" i="24"/>
  <c r="F17" i="24"/>
  <c r="D17" i="24"/>
  <c r="J17" i="24"/>
  <c r="H17" i="24"/>
  <c r="K17" i="24"/>
  <c r="K8" i="24"/>
  <c r="H8" i="24"/>
  <c r="F8" i="24"/>
  <c r="D8" i="24"/>
  <c r="J8" i="24"/>
  <c r="F27" i="24"/>
  <c r="D27" i="24"/>
  <c r="J27" i="24"/>
  <c r="H27" i="24"/>
  <c r="K27" i="24"/>
  <c r="K30" i="24"/>
  <c r="J30" i="24"/>
  <c r="H30" i="24"/>
  <c r="F30" i="24"/>
  <c r="D30" i="24"/>
  <c r="G21" i="24"/>
  <c r="M21" i="24"/>
  <c r="E21" i="24"/>
  <c r="L21" i="24"/>
  <c r="I21" i="24"/>
  <c r="M38" i="24"/>
  <c r="E38" i="24"/>
  <c r="L38" i="24"/>
  <c r="G38" i="24"/>
  <c r="I38" i="24"/>
  <c r="D15" i="24"/>
  <c r="J15" i="24"/>
  <c r="H15" i="24"/>
  <c r="K15" i="24"/>
  <c r="F15" i="24"/>
  <c r="F21" i="24"/>
  <c r="D21" i="24"/>
  <c r="J21" i="24"/>
  <c r="H21" i="24"/>
  <c r="K21" i="24"/>
  <c r="K24" i="24"/>
  <c r="J24" i="24"/>
  <c r="H24" i="24"/>
  <c r="F24" i="24"/>
  <c r="D24" i="24"/>
  <c r="D38" i="24"/>
  <c r="K38" i="24"/>
  <c r="J38" i="24"/>
  <c r="H38" i="24"/>
  <c r="F38" i="24"/>
  <c r="G15" i="24"/>
  <c r="M15" i="24"/>
  <c r="E15" i="24"/>
  <c r="L15" i="24"/>
  <c r="I15" i="24"/>
  <c r="I18" i="24"/>
  <c r="M18" i="24"/>
  <c r="E18" i="24"/>
  <c r="L18" i="24"/>
  <c r="G18" i="24"/>
  <c r="G31" i="24"/>
  <c r="M31" i="24"/>
  <c r="E31" i="24"/>
  <c r="L31" i="24"/>
  <c r="I31" i="24"/>
  <c r="I34" i="24"/>
  <c r="M34" i="24"/>
  <c r="E34" i="24"/>
  <c r="L34" i="24"/>
  <c r="G34" i="24"/>
  <c r="D7" i="24"/>
  <c r="J7" i="24"/>
  <c r="H7" i="24"/>
  <c r="K7" i="24"/>
  <c r="F7" i="24"/>
  <c r="K18" i="24"/>
  <c r="J18" i="24"/>
  <c r="H18" i="24"/>
  <c r="F18" i="24"/>
  <c r="D18" i="24"/>
  <c r="F31" i="24"/>
  <c r="D31" i="24"/>
  <c r="J31" i="24"/>
  <c r="H31" i="24"/>
  <c r="K31" i="24"/>
  <c r="K34" i="24"/>
  <c r="J34" i="24"/>
  <c r="H34" i="24"/>
  <c r="F34" i="24"/>
  <c r="D34" i="24"/>
  <c r="G25" i="24"/>
  <c r="M25" i="24"/>
  <c r="E25" i="24"/>
  <c r="L25" i="24"/>
  <c r="I25" i="24"/>
  <c r="F25" i="24"/>
  <c r="D25" i="24"/>
  <c r="J25" i="24"/>
  <c r="H25" i="24"/>
  <c r="K25" i="24"/>
  <c r="K28" i="24"/>
  <c r="J28" i="24"/>
  <c r="H28" i="24"/>
  <c r="F28" i="24"/>
  <c r="D28" i="24"/>
  <c r="G19" i="24"/>
  <c r="M19" i="24"/>
  <c r="E19" i="24"/>
  <c r="L19" i="24"/>
  <c r="I19" i="24"/>
  <c r="I22" i="24"/>
  <c r="M22" i="24"/>
  <c r="E22" i="24"/>
  <c r="L22" i="24"/>
  <c r="G22" i="24"/>
  <c r="G35" i="24"/>
  <c r="M35" i="24"/>
  <c r="E35" i="24"/>
  <c r="L35" i="24"/>
  <c r="I35" i="24"/>
  <c r="K16" i="24"/>
  <c r="H16" i="24"/>
  <c r="F16" i="24"/>
  <c r="D16" i="24"/>
  <c r="J16" i="24"/>
  <c r="F19" i="24"/>
  <c r="D19" i="24"/>
  <c r="J19" i="24"/>
  <c r="H19" i="24"/>
  <c r="K19" i="24"/>
  <c r="K22" i="24"/>
  <c r="J22" i="24"/>
  <c r="H22" i="24"/>
  <c r="F22" i="24"/>
  <c r="D22" i="24"/>
  <c r="F35" i="24"/>
  <c r="D35" i="24"/>
  <c r="J35" i="24"/>
  <c r="H35" i="24"/>
  <c r="K35" i="24"/>
  <c r="B45" i="24"/>
  <c r="B39" i="24"/>
  <c r="G29" i="24"/>
  <c r="M29" i="24"/>
  <c r="E29" i="24"/>
  <c r="L29" i="24"/>
  <c r="I29" i="24"/>
  <c r="F29" i="24"/>
  <c r="D29" i="24"/>
  <c r="J29" i="24"/>
  <c r="H29" i="24"/>
  <c r="K29" i="24"/>
  <c r="K32" i="24"/>
  <c r="J32" i="24"/>
  <c r="H32" i="24"/>
  <c r="F32" i="24"/>
  <c r="D32" i="24"/>
  <c r="G23" i="24"/>
  <c r="M23" i="24"/>
  <c r="E23" i="24"/>
  <c r="L23" i="24"/>
  <c r="I23" i="24"/>
  <c r="I26" i="24"/>
  <c r="M26" i="24"/>
  <c r="E26" i="24"/>
  <c r="L26" i="24"/>
  <c r="G26"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B14" i="24"/>
  <c r="B6" i="24"/>
  <c r="F33" i="24"/>
  <c r="D33" i="24"/>
  <c r="J33" i="24"/>
  <c r="H33" i="24"/>
  <c r="K33" i="24"/>
  <c r="H37" i="24"/>
  <c r="F37" i="24"/>
  <c r="D37" i="24"/>
  <c r="K37" i="24"/>
  <c r="J37" i="24"/>
  <c r="I8" i="24"/>
  <c r="M8" i="24"/>
  <c r="E8" i="24"/>
  <c r="L8" i="24"/>
  <c r="G8" i="24"/>
  <c r="C14" i="24"/>
  <c r="C6" i="24"/>
  <c r="G27" i="24"/>
  <c r="M27" i="24"/>
  <c r="E27" i="24"/>
  <c r="L27" i="24"/>
  <c r="I27" i="24"/>
  <c r="I30" i="24"/>
  <c r="M30" i="24"/>
  <c r="E30" i="24"/>
  <c r="L30" i="24"/>
  <c r="G30"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0" i="24"/>
  <c r="I16" i="24"/>
  <c r="M16" i="24"/>
  <c r="E16" i="24"/>
  <c r="L16" i="24"/>
  <c r="I24" i="24"/>
  <c r="M24" i="24"/>
  <c r="E24" i="24"/>
  <c r="L24" i="24"/>
  <c r="I32" i="24"/>
  <c r="M32" i="24"/>
  <c r="E32" i="24"/>
  <c r="L32" i="24"/>
  <c r="G16" i="24"/>
  <c r="G32" i="24"/>
  <c r="E37" i="24"/>
  <c r="C45" i="24"/>
  <c r="C39"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J41" i="24"/>
  <c r="F42" i="24"/>
  <c r="J43" i="24"/>
  <c r="F44" i="24"/>
  <c r="G40" i="24"/>
  <c r="G42" i="24"/>
  <c r="G44" i="24"/>
  <c r="E40" i="24"/>
  <c r="E42" i="24"/>
  <c r="E44" i="24"/>
  <c r="K6" i="24" l="1"/>
  <c r="H6" i="24"/>
  <c r="F6" i="24"/>
  <c r="D6" i="24"/>
  <c r="J6" i="24"/>
  <c r="K14" i="24"/>
  <c r="H14" i="24"/>
  <c r="F14" i="24"/>
  <c r="D14" i="24"/>
  <c r="J14" i="24"/>
  <c r="H39" i="24"/>
  <c r="F39" i="24"/>
  <c r="D39" i="24"/>
  <c r="K39" i="24"/>
  <c r="J39" i="24"/>
  <c r="H45" i="24"/>
  <c r="F45" i="24"/>
  <c r="D45" i="24"/>
  <c r="K45" i="24"/>
  <c r="J45" i="24"/>
  <c r="I77" i="24"/>
  <c r="I39" i="24"/>
  <c r="G39" i="24"/>
  <c r="L39" i="24"/>
  <c r="M39" i="24"/>
  <c r="E39" i="24"/>
  <c r="J77" i="24"/>
  <c r="I45" i="24"/>
  <c r="G45" i="24"/>
  <c r="M45" i="24"/>
  <c r="E45" i="24"/>
  <c r="L45" i="24"/>
  <c r="K77" i="24"/>
  <c r="I6" i="24"/>
  <c r="M6" i="24"/>
  <c r="E6" i="24"/>
  <c r="L6" i="24"/>
  <c r="G6" i="24"/>
  <c r="I14" i="24"/>
  <c r="M14" i="24"/>
  <c r="E14" i="24"/>
  <c r="L14" i="24"/>
  <c r="G14" i="24"/>
  <c r="K79" i="24" l="1"/>
  <c r="K78" i="24"/>
  <c r="I78" i="24"/>
  <c r="I79" i="24"/>
  <c r="J79" i="24"/>
  <c r="J78" i="24"/>
  <c r="I83" i="24" l="1"/>
  <c r="I82" i="24"/>
  <c r="I81" i="24"/>
</calcChain>
</file>

<file path=xl/sharedStrings.xml><?xml version="1.0" encoding="utf-8"?>
<sst xmlns="http://schemas.openxmlformats.org/spreadsheetml/2006/main" count="1661" uniqueCount="520">
  <si>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</si>
  <si>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</si>
  <si>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</si>
  <si>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</si>
  <si>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</si>
  <si>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</si>
  <si>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</si>
  <si>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</si>
  <si>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</si>
  <si>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</si>
  <si>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</si>
  <si>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</si>
  <si>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</si>
  <si>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Lahn-Dill-Kreis (06532)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</si>
  <si>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</si>
  <si>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</si>
  <si>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</si>
  <si>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</si>
  <si>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</si>
  <si>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</si>
  <si>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</si>
  <si>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</si>
  <si>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</si>
  <si>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</si>
  <si>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</si>
  <si>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</si>
  <si>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</si>
  <si>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</si>
  <si>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</si>
  <si>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</si>
  <si>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</si>
  <si>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</si>
  <si>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</si>
  <si>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</si>
  <si>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</si>
  <si>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</si>
  <si>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</si>
  <si>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</si>
  <si>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</si>
  <si>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</si>
  <si>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</si>
  <si>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</si>
  <si>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</si>
  <si>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</si>
  <si>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</si>
  <si>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</si>
  <si>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</si>
  <si>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</si>
  <si>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</si>
  <si>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</si>
  <si>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</si>
  <si>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</si>
  <si>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</si>
  <si>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</si>
  <si>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</si>
  <si>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</si>
  <si>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</si>
  <si>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</si>
  <si>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</si>
  <si>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</si>
  <si>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</si>
  <si>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</si>
  <si>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</si>
  <si>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</si>
  <si>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</si>
  <si>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</si>
  <si>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</si>
  <si>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</si>
  <si>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</si>
  <si>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</si>
  <si>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</si>
  <si>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</si>
  <si>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</si>
  <si>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</si>
  <si>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</si>
  <si>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</si>
  <si>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</si>
  <si>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</si>
  <si>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</si>
  <si>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</si>
  <si>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</si>
  <si>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</si>
  <si>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</si>
  <si>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</si>
  <si>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</si>
  <si>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</si>
  <si>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</si>
  <si>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</si>
  <si>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</si>
  <si>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</si>
  <si>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</si>
  <si>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</si>
  <si>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Lahn-Dill-Kreis (06532);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</si>
  <si>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</si>
  <si>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</si>
  <si>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</si>
  <si>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</si>
  <si>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</si>
  <si>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</si>
  <si>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</si>
  <si>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</si>
  <si>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</si>
  <si>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</si>
  <si>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</si>
  <si>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</si>
  <si>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</si>
  <si>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</si>
  <si>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</si>
  <si>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</si>
  <si>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</si>
  <si>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</si>
  <si>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</si>
  <si>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</si>
  <si>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</si>
  <si>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</si>
  <si>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</si>
  <si>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</si>
  <si>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</si>
  <si>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</si>
  <si>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</si>
  <si>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</si>
  <si>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</si>
  <si>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</si>
  <si>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</si>
  <si>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</si>
  <si>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</si>
  <si>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</si>
  <si>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</si>
  <si>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</si>
  <si>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</si>
  <si>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</si>
  <si>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</si>
  <si>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</si>
  <si>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</si>
  <si>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</si>
  <si>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</si>
  <si>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</si>
  <si>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</si>
  <si>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</si>
  <si>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</si>
  <si>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</si>
  <si>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</si>
  <si>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</si>
  <si>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</si>
  <si>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</si>
  <si>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</si>
  <si>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</si>
  <si>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</si>
  <si>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</si>
  <si>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</si>
  <si>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</si>
  <si>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</si>
  <si>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</si>
  <si>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</si>
  <si>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</si>
  <si>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</si>
  <si>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</si>
  <si>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</si>
  <si>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</si>
  <si>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</si>
  <si>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</si>
  <si>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</si>
  <si>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</si>
  <si>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</si>
  <si>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</si>
  <si>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</si>
  <si>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</si>
  <si>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</si>
  <si>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</si>
  <si>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</si>
  <si>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</si>
  <si>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</si>
  <si>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</si>
  <si>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</si>
  <si>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</si>
  <si>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</si>
  <si>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</si>
  <si>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</si>
  <si>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</si>
  <si>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</si>
  <si>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</si>
  <si>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</si>
  <si>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</si>
  <si>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Lahn-Dill-Kreis (06532)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</si>
  <si>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</si>
  <si>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</si>
  <si>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</si>
  <si>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</si>
  <si>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</si>
  <si>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</si>
  <si>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</si>
  <si>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</si>
  <si>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</si>
  <si>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</si>
  <si>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</si>
  <si>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</si>
  <si>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</si>
  <si>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</si>
  <si>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</si>
  <si>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</si>
  <si>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</si>
  <si>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</si>
  <si>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</si>
  <si>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</si>
  <si>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</si>
  <si>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</si>
  <si>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</si>
  <si>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</si>
  <si>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</si>
  <si>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</si>
  <si>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</si>
  <si>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</si>
  <si>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</si>
  <si>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</si>
  <si>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</si>
  <si>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</si>
  <si>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</si>
  <si>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</si>
  <si>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</si>
  <si>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</si>
  <si>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</si>
  <si>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</si>
  <si>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</si>
  <si>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</si>
  <si>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</si>
  <si>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</si>
  <si>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</si>
  <si>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</si>
  <si>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</si>
  <si>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</si>
  <si>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</si>
  <si>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</si>
  <si>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</si>
  <si>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</si>
  <si>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</si>
  <si>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</si>
  <si>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</si>
  <si>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</si>
  <si>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</si>
  <si>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</si>
  <si>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</si>
  <si>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</si>
  <si>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</si>
  <si>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</si>
  <si>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</si>
  <si>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</si>
  <si>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</si>
  <si>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</si>
  <si>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</si>
  <si>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</si>
  <si>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</si>
  <si>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</si>
  <si>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</si>
  <si>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</si>
  <si>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</si>
  <si>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</si>
  <si>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</si>
  <si>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</si>
  <si>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</si>
  <si>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</si>
  <si>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</si>
  <si>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</si>
  <si>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</si>
  <si>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</si>
  <si>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</si>
  <si>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</si>
  <si>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</si>
  <si>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</si>
  <si>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</si>
  <si>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</si>
  <si>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</si>
  <si>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</si>
  <si>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</si>
  <si>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</si>
  <si>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</si>
  <si>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</si>
  <si>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</si>
  <si>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</si>
  <si>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</si>
  <si>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</si>
  <si>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</si>
  <si>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</si>
  <si>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</si>
  <si>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</si>
  <si>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</si>
  <si>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</si>
  <si>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</si>
  <si>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</si>
  <si>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</si>
  <si>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</si>
  <si>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</si>
  <si>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</si>
  <si>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</si>
  <si>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</si>
  <si>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</si>
  <si>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</si>
  <si>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</si>
  <si>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</si>
  <si>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</si>
  <si>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</si>
  <si>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</si>
  <si>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</si>
  <si>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</si>
  <si>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</si>
  <si>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</si>
  <si>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</si>
  <si>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</si>
  <si>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</si>
  <si>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</si>
  <si>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</si>
  <si>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</si>
  <si>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</si>
  <si>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</si>
  <si>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</si>
  <si>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</si>
  <si>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</si>
  <si>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</si>
  <si>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</si>
  <si>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</si>
  <si>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</si>
  <si>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</si>
  <si>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</si>
  <si>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</si>
  <si>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</si>
  <si>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</si>
  <si>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</si>
  <si>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</si>
  <si>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</si>
  <si>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</si>
  <si>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</si>
  <si>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</si>
  <si>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</si>
  <si>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</si>
  <si>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</si>
  <si>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</si>
  <si>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</si>
  <si>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</si>
  <si>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</si>
  <si>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</si>
  <si>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</si>
  <si>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</si>
  <si>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</si>
  <si>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</si>
  <si>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</si>
  <si>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</si>
  <si>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</si>
  <si>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</si>
  <si>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</si>
  <si>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</si>
  <si>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</si>
  <si>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</si>
  <si>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</si>
  <si>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</si>
  <si>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</si>
  <si>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</si>
  <si>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</si>
  <si>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</si>
  <si>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</si>
  <si>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</si>
  <si>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</si>
  <si>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</si>
  <si>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</si>
  <si>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</si>
  <si>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</si>
  <si>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</si>
  <si>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</si>
  <si>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</si>
  <si>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</si>
  <si>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</si>
  <si>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</si>
  <si>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</si>
  <si>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</si>
  <si>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</si>
  <si>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Lahn-Dill-Kreis (06532);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</si>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</sst>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{4B5F9879-974A-4960-9EA1-FB31B9C3FAB3}</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3AC2-4A3E-AEB8-E8B96E01D510}"/>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{ABC67660-CE98-4DCE-8050-2FE96E62568F}</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3AC2-4A3E-AEB8-E8B96E01D51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{B7BE09F4-727B-4ACC-B5CD-8C02F1F183B6}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AC2-4A3E-AEB8-E8B96E01D51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{7EA875FE-A52D-4493-BD57-13793E3C0F8C}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AC2-4A3E-AEB8-E8B96E01D51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-0.24913480381937206</c:v>
                </c:pt>
                <c:pt idx="1">
                  <c:v>1.1168123612881518</c:v>
                </c:pt>
                <c:pt idx="2">
                  <c:v>1.1186464311118853</c:v>
                </c:pt>
                <c:pt idx="3">
                  <c:v>1.0875687030768</c:v>
                </c:pt>
              </c:numCache>
            </c:numRef>
          </c:val>
          <c:extLst>
            <c:ext xmlns:c16="http://schemas.microsoft.com/office/drawing/2014/chart" uri="{C3380CC4-5D6E-409C-BE32-E72D297353CC}">
              <c16:uniqueId val="{00000004-3AC2-4A3E-AEB8-E8B96E01D51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{3F0862D7-7CE7-4BA0-97A1-CBD24846DB45}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AC2-4A3E-AEB8-E8B96E01D51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{E8419802-417B-4791-80E4-CC56E39B20CB}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AC2-4A3E-AEB8-E8B96E01D51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{73F0AC19-9A6A-45F6-8C9F-AA3C5A20E64C}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AC2-4A3E-AEB8-E8B96E01D51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{86FFD939-2BD7-46FC-9875-B2E21C2D794F}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AC2-4A3E-AEB8-E8B96E01D5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AC2-4A3E-AEB8-E8B96E01D51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AC2-4A3E-AEB8-E8B96E01D51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{093BC72A-D85E-4447-920C-5A474CBC2280}</c15:txfldGUID>
                      <c15:f>Daten_Diagramme!$E$6</c15:f>
                      <c15:dlblFieldTableCache>
                        <c:ptCount val="1"/>
                        <c:pt idx="0">
                          <c:v>-3.4</c:v>
                        </c:pt>
                      </c15:dlblFieldTableCache>
                    </c15:dlblFTEntry>
                  </c15:dlblFieldTable>
                  <c15:showDataLabelsRange val="0"/>
                </c:ext>
                <c:ext xmlns:c16="http://schemas.microsoft.com/office/drawing/2014/chart" uri="{C3380CC4-5D6E-409C-BE32-E72D297353CC}">
                  <c16:uniqueId val="{00000000-9B31-4448-B2BC-DD305D649A26}"/>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{45004E60-6523-4061-BD29-91EED1AF7ED0}</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9B31-4448-B2BC-DD305D649A2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{527308D7-213A-495C-8BBD-C9CE549517F4}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B31-4448-B2BC-DD305D649A2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{A1D91F71-4271-4435-BFF5-BB210E208D91}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B31-4448-B2BC-DD305D649A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-3.4359766971822614</c:v>
                </c:pt>
                <c:pt idx="1">
                  <c:v>-2.6469525004774508</c:v>
                </c:pt>
                <c:pt idx="2">
                  <c:v>-2.7637010795899166</c:v>
                </c:pt>
                <c:pt idx="3">
                  <c:v>-2.8655893304673015</c:v>
                </c:pt>
              </c:numCache>
            </c:numRef>
          </c:val>
          <c:extLst>
            <c:ext xmlns:c16="http://schemas.microsoft.com/office/drawing/2014/chart" uri="{C3380CC4-5D6E-409C-BE32-E72D297353CC}">
              <c16:uniqueId val="{00000004-9B31-4448-B2BC-DD305D649A2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{51EC5526-FB21-4990-9DF4-EA81C7814ACE}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B31-4448-B2BC-DD305D649A2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{FEC53A27-7473-4008-98BA-60B29C976EEA}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B31-4448-B2BC-DD305D649A2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{20880034-F22D-4249-BE66-BC81B1F80B15}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B31-4448-B2BC-DD305D649A2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{2174AE46-E10A-4593-8E78-E11816EBA9D1}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B31-4448-B2BC-DD305D649A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B31-4448-B2BC-DD305D649A2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B31-4448-B2BC-DD305D649A2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{12319A52-B15D-4C8F-AB33-838CAC1BFBEF}</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0641-414E-A1C2-D951A960CC02}"/>
                </c:ext>
              </c:extLst>
            </c:dLbl>
            <c:dLbl>
              <c:idx val="1"/>
              <c:tx>
                <c:strRef>
                  <c:f>Daten_Diagramme!$D$15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{A958C5F6-D0C3-4144-99D2-80AA31A99382}</c15:txfldGUID>
                      <c15:f>Daten_Diagramme!$D$15</c15:f>
                      <c15:dlblFieldTableCache>
                        <c:ptCount val="1"/>
                        <c:pt idx="0">
                          <c:v>5.1</c:v>
                        </c:pt>
                      </c15:dlblFieldTableCache>
                    </c15:dlblFTEntry>
                  </c15:dlblFieldTable>
                  <c15:showDataLabelsRange val="0"/>
                </c:ext>
                <c:ext xmlns:c16="http://schemas.microsoft.com/office/drawing/2014/chart" uri="{C3380CC4-5D6E-409C-BE32-E72D297353CC}">
                  <c16:uniqueId val="{00000001-0641-414E-A1C2-D951A960CC02}"/>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{5F3703C8-9B9F-42C8-B392-438E0623DF98}</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0641-414E-A1C2-D951A960CC02}"/>
                </c:ext>
              </c:extLst>
            </c:dLbl>
            <c:dLbl>
              <c:idx val="3"/>
              <c:tx>
                <c:strRef>
                  <c:f>Daten_Diagramme!$D$17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{C822DA5E-3F78-4780-BAD0-05975629FCEF}</c15:txfldGUID>
                      <c15:f>Daten_Diagramme!$D$17</c15:f>
                      <c15:dlblFieldTableCache>
                        <c:ptCount val="1"/>
                        <c:pt idx="0">
                          <c:v>-2.5</c:v>
                        </c:pt>
                      </c15:dlblFieldTableCache>
                    </c15:dlblFTEntry>
                  </c15:dlblFieldTable>
                  <c15:showDataLabelsRange val="0"/>
                </c:ext>
                <c:ext xmlns:c16="http://schemas.microsoft.com/office/drawing/2014/chart" uri="{C3380CC4-5D6E-409C-BE32-E72D297353CC}">
                  <c16:uniqueId val="{00000003-0641-414E-A1C2-D951A960CC02}"/>
                </c:ext>
              </c:extLst>
            </c:dLbl>
            <c:dLbl>
              <c:idx val="4"/>
              <c:tx>
                <c:strRef>
                  <c:f>Daten_Diagramme!$D$18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{69FA2993-234F-4E31-BF37-DB330EAFFD7A}</c15:txfldGUID>
                      <c15:f>Daten_Diagramme!$D$18</c15:f>
                      <c15:dlblFieldTableCache>
                        <c:ptCount val="1"/>
                        <c:pt idx="0">
                          <c:v>-4.7</c:v>
                        </c:pt>
                      </c15:dlblFieldTableCache>
                    </c15:dlblFTEntry>
                  </c15:dlblFieldTable>
                  <c15:showDataLabelsRange val="0"/>
                </c:ext>
                <c:ext xmlns:c16="http://schemas.microsoft.com/office/drawing/2014/chart" uri="{C3380CC4-5D6E-409C-BE32-E72D297353CC}">
                  <c16:uniqueId val="{00000004-0641-414E-A1C2-D951A960CC02}"/>
                </c:ext>
              </c:extLst>
            </c:dLbl>
            <c:dLbl>
              <c:idx val="5"/>
              <c:tx>
                <c:strRef>
                  <c:f>Daten_Diagramme!$D$19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{D656ECAC-457D-401B-AC04-6D4462434096}</c15:txfldGUID>
                      <c15:f>Daten_Diagramme!$D$19</c15:f>
                      <c15:dlblFieldTableCache>
                        <c:ptCount val="1"/>
                        <c:pt idx="0">
                          <c:v>-2.4</c:v>
                        </c:pt>
                      </c15:dlblFieldTableCache>
                    </c15:dlblFTEntry>
                  </c15:dlblFieldTable>
                  <c15:showDataLabelsRange val="0"/>
                </c:ext>
                <c:ext xmlns:c16="http://schemas.microsoft.com/office/drawing/2014/chart" uri="{C3380CC4-5D6E-409C-BE32-E72D297353CC}">
                  <c16:uniqueId val="{00000005-0641-414E-A1C2-D951A960CC02}"/>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{E517F69B-93DB-4446-9F88-1BCB1B926D3F}</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0641-414E-A1C2-D951A960CC02}"/>
                </c:ext>
              </c:extLst>
            </c:dLbl>
            <c:dLbl>
              <c:idx val="7"/>
              <c:tx>
                <c:strRef>
                  <c:f>Daten_Diagramme!$D$21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{EEBA9D38-1198-4FE3-A91C-0071BF64C518}</c15:txfldGUID>
                      <c15:f>Daten_Diagramme!$D$21</c15:f>
                      <c15:dlblFieldTableCache>
                        <c:ptCount val="1"/>
                        <c:pt idx="0">
                          <c:v>5.9</c:v>
                        </c:pt>
                      </c15:dlblFieldTableCache>
                    </c15:dlblFTEntry>
                  </c15:dlblFieldTable>
                  <c15:showDataLabelsRange val="0"/>
                </c:ext>
                <c:ext xmlns:c16="http://schemas.microsoft.com/office/drawing/2014/chart" uri="{C3380CC4-5D6E-409C-BE32-E72D297353CC}">
                  <c16:uniqueId val="{00000007-0641-414E-A1C2-D951A960CC02}"/>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{F3D45E1C-F7F0-4D4D-AB2E-9E1A64CBCCAA}</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0641-414E-A1C2-D951A960CC02}"/>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{EF5C0C9D-F669-4141-A390-3E2F5EBD011B}</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0641-414E-A1C2-D951A960CC02}"/>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{0CE5AF47-9DD6-46C9-8DEB-E9B059D886AB}</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0641-414E-A1C2-D951A960CC02}"/>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{83650B58-0770-4ECE-87B5-045D4028C0B6}</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0641-414E-A1C2-D951A960CC02}"/>
                </c:ext>
              </c:extLst>
            </c:dLbl>
            <c:dLbl>
              <c:idx val="12"/>
              <c:tx>
                <c:strRef>
                  <c:f>Daten_Diagramme!$D$26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{8A87B8B8-58B8-4CC3-83BA-AD57DB014AAB}</c15:txfldGUID>
                      <c15:f>Daten_Diagramme!$D$26</c15:f>
                      <c15:dlblFieldTableCache>
                        <c:ptCount val="1"/>
                        <c:pt idx="0">
                          <c:v>-0.6</c:v>
                        </c:pt>
                      </c15:dlblFieldTableCache>
                    </c15:dlblFTEntry>
                  </c15:dlblFieldTable>
                  <c15:showDataLabelsRange val="0"/>
                </c:ext>
                <c:ext xmlns:c16="http://schemas.microsoft.com/office/drawing/2014/chart" uri="{C3380CC4-5D6E-409C-BE32-E72D297353CC}">
                  <c16:uniqueId val="{0000000C-0641-414E-A1C2-D951A960CC02}"/>
                </c:ext>
              </c:extLst>
            </c:dLbl>
            <c:dLbl>
              <c:idx val="13"/>
              <c:tx>
                <c:strRef>
                  <c:f>Daten_Diagramme!$D$27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{462B84EF-8324-4472-A637-BA458D76B64C}</c15:txfldGUID>
                      <c15:f>Daten_Diagramme!$D$27</c15:f>
                      <c15:dlblFieldTableCache>
                        <c:ptCount val="1"/>
                        <c:pt idx="0">
                          <c:v>1.8</c:v>
                        </c:pt>
                      </c15:dlblFieldTableCache>
                    </c15:dlblFTEntry>
                  </c15:dlblFieldTable>
                  <c15:showDataLabelsRange val="0"/>
                </c:ext>
                <c:ext xmlns:c16="http://schemas.microsoft.com/office/drawing/2014/chart" uri="{C3380CC4-5D6E-409C-BE32-E72D297353CC}">
                  <c16:uniqueId val="{0000000D-0641-414E-A1C2-D951A960CC02}"/>
                </c:ext>
              </c:extLst>
            </c:dLbl>
            <c:dLbl>
              <c:idx val="14"/>
              <c:tx>
                <c:strRef>
                  <c:f>Daten_Diagramme!$D$28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{E8AFE17B-ED8B-430A-AEE3-7696C9434432}</c15:txfldGUID>
                      <c15:f>Daten_Diagramme!$D$28</c15:f>
                      <c15:dlblFieldTableCache>
                        <c:ptCount val="1"/>
                        <c:pt idx="0">
                          <c:v>1.9</c:v>
                        </c:pt>
                      </c15:dlblFieldTableCache>
                    </c15:dlblFTEntry>
                  </c15:dlblFieldTable>
                  <c15:showDataLabelsRange val="0"/>
                </c:ext>
                <c:ext xmlns:c16="http://schemas.microsoft.com/office/drawing/2014/chart" uri="{C3380CC4-5D6E-409C-BE32-E72D297353CC}">
                  <c16:uniqueId val="{0000000E-0641-414E-A1C2-D951A960CC02}"/>
                </c:ext>
              </c:extLst>
            </c:dLbl>
            <c:dLbl>
              <c:idx val="15"/>
              <c:tx>
                <c:strRef>
                  <c:f>Daten_Diagramme!$D$29</c:f>
                  <c:strCache>
                    <c:ptCount val="1"/>
                    <c:pt idx="0">
                      <c:v>-24.3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{7764D2CA-24E3-4BB5-B877-B72A6F26D465}</c15:txfldGUID>
                      <c15:f>Daten_Diagramme!$D$29</c15:f>
                      <c15:dlblFieldTableCache>
                        <c:ptCount val="1"/>
                        <c:pt idx="0">
                          <c:v>-24.3</c:v>
                        </c:pt>
                      </c15:dlblFieldTableCache>
                    </c15:dlblFTEntry>
                  </c15:dlblFieldTable>
                  <c15:showDataLabelsRange val="0"/>
                </c:ext>
                <c:ext xmlns:c16="http://schemas.microsoft.com/office/drawing/2014/chart" uri="{C3380CC4-5D6E-409C-BE32-E72D297353CC}">
                  <c16:uniqueId val="{0000000F-0641-414E-A1C2-D951A960CC02}"/>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{608AD410-3D95-4943-A861-251DC4E0CE2A}</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0641-414E-A1C2-D951A960CC02}"/>
                </c:ext>
              </c:extLst>
            </c:dLbl>
            <c:dLbl>
              <c:idx val="17"/>
              <c:tx>
                <c:strRef>
                  <c:f>Daten_Diagramme!$D$31</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{9840E97F-7366-4CE8-90A0-A8CC16F2C891}</c15:txfldGUID>
                      <c15:f>Daten_Diagramme!$D$31</c15:f>
                      <c15:dlblFieldTableCache>
                        <c:ptCount val="1"/>
                        <c:pt idx="0">
                          <c:v>15.8</c:v>
                        </c:pt>
                      </c15:dlblFieldTableCache>
                    </c15:dlblFTEntry>
                  </c15:dlblFieldTable>
                  <c15:showDataLabelsRange val="0"/>
                </c:ext>
                <c:ext xmlns:c16="http://schemas.microsoft.com/office/drawing/2014/chart" uri="{C3380CC4-5D6E-409C-BE32-E72D297353CC}">
                  <c16:uniqueId val="{00000011-0641-414E-A1C2-D951A960CC02}"/>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{DCCA9F8C-2FF8-4655-B8A3-B5220471AF66}</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0641-414E-A1C2-D951A960CC02}"/>
                </c:ext>
              </c:extLst>
            </c:dLbl>
            <c:dLbl>
              <c:idx val="19"/>
              <c:tx>
                <c:strRef>
                  <c:f>Daten_Diagramme!$D$33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{3EA09A0C-79EC-41E8-BABD-1CCD9C666DE4}</c15:txfldGUID>
                      <c15:f>Daten_Diagramme!$D$33</c15:f>
                      <c15:dlblFieldTableCache>
                        <c:ptCount val="1"/>
                        <c:pt idx="0">
                          <c:v>-1.1</c:v>
                        </c:pt>
                      </c15:dlblFieldTableCache>
                    </c15:dlblFTEntry>
                  </c15:dlblFieldTable>
                  <c15:showDataLabelsRange val="0"/>
                </c:ext>
                <c:ext xmlns:c16="http://schemas.microsoft.com/office/drawing/2014/chart" uri="{C3380CC4-5D6E-409C-BE32-E72D297353CC}">
                  <c16:uniqueId val="{00000013-0641-414E-A1C2-D951A960CC02}"/>
                </c:ext>
              </c:extLst>
            </c:dLbl>
            <c:dLbl>
              <c:idx val="20"/>
              <c:tx>
                <c:strRef>
                  <c:f>Daten_Diagramme!$D$34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{F187A172-6D12-4DB9-AE33-8B17A683A73B}</c15:txfldGUID>
                      <c15:f>Daten_Diagramme!$D$34</c15:f>
                      <c15:dlblFieldTableCache>
                        <c:ptCount val="1"/>
                        <c:pt idx="0">
                          <c:v>3.3</c:v>
                        </c:pt>
                      </c15:dlblFieldTableCache>
                    </c15:dlblFTEntry>
                  </c15:dlblFieldTable>
                  <c15:showDataLabelsRange val="0"/>
                </c:ext>
                <c:ext xmlns:c16="http://schemas.microsoft.com/office/drawing/2014/chart" uri="{C3380CC4-5D6E-409C-BE32-E72D297353CC}">
                  <c16:uniqueId val="{00000014-0641-414E-A1C2-D951A960CC0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{BBC89F2C-A05E-428C-AE10-C0494526317B}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641-414E-A1C2-D951A960CC0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{218773D9-6BE3-4B28-86BB-C4A0B9C95E2E}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641-414E-A1C2-D951A960CC02}"/>
                </c:ext>
              </c:extLst>
            </c:dLbl>
            <c:dLbl>
              <c:idx val="23"/>
              <c:tx>
                <c:strRef>
                  <c:f>Daten_Diagramme!$D$37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{3297C13C-61BE-43DB-AE7F-C82B045B41FD}</c15:txfldGUID>
                      <c15:f>Daten_Diagramme!$D$37</c15:f>
                      <c15:dlblFieldTableCache>
                        <c:ptCount val="1"/>
                        <c:pt idx="0">
                          <c:v>5.1</c:v>
                        </c:pt>
                      </c15:dlblFieldTableCache>
                    </c15:dlblFTEntry>
                  </c15:dlblFieldTable>
                  <c15:showDataLabelsRange val="0"/>
                </c:ext>
                <c:ext xmlns:c16="http://schemas.microsoft.com/office/drawing/2014/chart" uri="{C3380CC4-5D6E-409C-BE32-E72D297353CC}">
                  <c16:uniqueId val="{00000017-0641-414E-A1C2-D951A960CC02}"/>
                </c:ext>
              </c:extLst>
            </c:dLbl>
            <c:dLbl>
              <c:idx val="24"/>
              <c:layout>
                <c:manualLayout>
                  <c:x val="4.7769028871392123E-3"/>
                  <c:y val="-4.6876052205785108E-5"/>
                </c:manualLayout>
              </c:layout>
              <c:tx>
                <c:strRef>
                  <c:f>Daten_Diagramme!$D$38</c:f>
                  <c:strCache>
                    <c:ptCount val="1"/>
                    <c:pt idx="0">
                      <c:v>-1.5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{92016C92-3FE0-49C9-A981-6A5EA87FC28F}</c15:txfldGUID>
                      <c15:f>Daten_Diagramme!$D$38</c15:f>
                      <c15:dlblFieldTableCache>
                        <c:ptCount val="1"/>
                        <c:pt idx="0">
                          <c:v>-1.5</c:v>
                        </c:pt>
                      </c15:dlblFieldTableCache>
                    </c15:dlblFTEntry>
                  </c15:dlblFieldTable>
                  <c15:showDataLabelsRange val="0"/>
                </c:ext>
                <c:ext xmlns:c16="http://schemas.microsoft.com/office/drawing/2014/chart" uri="{C3380CC4-5D6E-409C-BE32-E72D297353CC}">
                  <c16:uniqueId val="{00000018-0641-414E-A1C2-D951A960CC02}"/>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{BE9EE1DA-DD39-45F7-A97F-00B6498FCC1C}</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0641-414E-A1C2-D951A960CC0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{C22BC05F-7A2A-4D55-8BBF-1994D93FE683}</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641-414E-A1C2-D951A960CC0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{7FCF757F-6DE4-4FC1-A2FA-7871CDCE8D01}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641-414E-A1C2-D951A960CC0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{8768FEEA-450E-4A44-8DE3-70DA82D24F91}</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641-414E-A1C2-D951A960CC0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{B9B5248D-E2A7-4957-985C-8F686E1C6DD9}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641-414E-A1C2-D951A960CC0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{3B41AC59-BB13-45C3-8CE0-F361708FF9D7}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641-414E-A1C2-D951A960CC02}"/>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{00D4737A-1F98-4039-A643-C9FA23DD1011}</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0641-414E-A1C2-D951A960CC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-0.24913480381937206</c:v>
                </c:pt>
                <c:pt idx="1">
                  <c:v>5.0925925925925926</c:v>
                </c:pt>
                <c:pt idx="2">
                  <c:v>-1.3799448022079117</c:v>
                </c:pt>
                <c:pt idx="3">
                  <c:v>-2.5186759972834913</c:v>
                </c:pt>
                <c:pt idx="4">
                  <c:v>-4.7128927410617552</c:v>
                </c:pt>
                <c:pt idx="5">
                  <c:v>-2.3510351035103509</c:v>
                </c:pt>
                <c:pt idx="6">
                  <c:v>-2.6613283089967026</c:v>
                </c:pt>
                <c:pt idx="7">
                  <c:v>5.8646616541353387</c:v>
                </c:pt>
                <c:pt idx="8">
                  <c:v>1.0621227172002752</c:v>
                </c:pt>
                <c:pt idx="9">
                  <c:v>1.5797788309636651</c:v>
                </c:pt>
                <c:pt idx="10">
                  <c:v>-1.497504159733777</c:v>
                </c:pt>
                <c:pt idx="11">
                  <c:v>4.3116490166414527</c:v>
                </c:pt>
                <c:pt idx="12">
                  <c:v>-0.61193268740438556</c:v>
                </c:pt>
                <c:pt idx="13">
                  <c:v>1.8086225026288119</c:v>
                </c:pt>
                <c:pt idx="14">
                  <c:v>1.9203413940256044</c:v>
                </c:pt>
                <c:pt idx="15">
                  <c:v>-24.275979557069846</c:v>
                </c:pt>
                <c:pt idx="16">
                  <c:v>0.76024476172816613</c:v>
                </c:pt>
                <c:pt idx="17">
                  <c:v>15.763301839880656</c:v>
                </c:pt>
                <c:pt idx="18">
                  <c:v>2.8126784694460309</c:v>
                </c:pt>
                <c:pt idx="19">
                  <c:v>-1.1172413793103448</c:v>
                </c:pt>
                <c:pt idx="20">
                  <c:v>3.2774092859929769</c:v>
                </c:pt>
                <c:pt idx="21">
                  <c:v>0</c:v>
                </c:pt>
                <c:pt idx="23">
                  <c:v>5.0925925925925926</c:v>
                </c:pt>
                <c:pt idx="24">
                  <c:v>-1.5021838471054558</c:v>
                </c:pt>
                <c:pt idx="25">
                  <c:v>0.61489653697399616</c:v>
                </c:pt>
              </c:numCache>
            </c:numRef>
          </c:val>
          <c:extLst>
            <c:ext xmlns:c16="http://schemas.microsoft.com/office/drawing/2014/chart" uri="{C3380CC4-5D6E-409C-BE32-E72D297353CC}">
              <c16:uniqueId val="{00000020-0641-414E-A1C2-D951A960CC0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{839FB8FB-491A-46D1-B633-6ED0A54347D6}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641-414E-A1C2-D951A960CC0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{1E7A0B81-CC55-456A-9BA3-2E7476FBB9D3}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641-414E-A1C2-D951A960CC0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{A5DDA1AF-704E-4A9C-80E7-8A9022A8151D}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641-414E-A1C2-D951A960CC0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{FD9FBD6C-77A6-4C7A-A99A-56AC68D1F760}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641-414E-A1C2-D951A960CC0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{003E8254-3E59-4037-AA19-7896AC1BB01D}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641-414E-A1C2-D951A960CC0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{EA236F2A-2CDD-4E99-8E63-2F111464146C}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641-414E-A1C2-D951A960CC0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{4E4E3DC1-C33B-45D1-8E31-91AE013BADAA}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641-414E-A1C2-D951A960CC0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{4939D212-3F13-4718-89B5-FE4F237C9AD9}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641-414E-A1C2-D951A960CC0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{B5A809E6-D10E-4AA7-96AA-591734FAC5FD}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641-414E-A1C2-D951A960CC0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{5B326DF8-89F5-4AFB-B25B-3350EB545F7F}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641-414E-A1C2-D951A960CC0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{883F23A1-5B65-4051-B718-8FD7DD5E48F9}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641-414E-A1C2-D951A960CC0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{7450ED5B-9EB8-4A7F-B72E-0C984E4D44B0}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641-414E-A1C2-D951A960CC0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{289DAE8E-BB6E-4BF4-B91D-7C80AD39DF9C}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641-414E-A1C2-D951A960CC0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{AFE038A2-1817-4B2E-AD61-55CC2E904D59}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641-414E-A1C2-D951A960CC0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{69F223B3-9897-4BAE-B777-1180175E1AF3}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641-414E-A1C2-D951A960CC0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{C1937982-217D-491C-8406-E7B830132606}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641-414E-A1C2-D951A960CC0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{F709A4DB-96EA-4160-8F2D-69EB48A7440E}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641-414E-A1C2-D951A960CC0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{E8E0CC34-AF9B-4C09-BF72-7A47CEF11081}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641-414E-A1C2-D951A960CC0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{01EA41EF-17B8-471D-B729-7125ED44C5F8}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641-414E-A1C2-D951A960CC0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{E4FBA8D3-A1EE-4C03-8F52-97C70A3BBD28}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641-414E-A1C2-D951A960CC0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{EF4067B5-C496-4526-87F9-6057591E3B80}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641-414E-A1C2-D951A960CC0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{B61D37CA-6D4B-434F-AD0B-3E1B4A107F72}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641-414E-A1C2-D951A960CC0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{9F0D8AFF-C235-4E48-951E-BCC45C394644}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641-414E-A1C2-D951A960CC0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{73AA2244-FB98-4F8E-941F-915ED50B6F2F}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641-414E-A1C2-D951A960CC0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{35461BB9-9E54-43F7-A91B-3FD05208CC90}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641-414E-A1C2-D951A960CC0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{A77442D2-053A-4BAB-A8A1-1ED2336FC48A}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641-414E-A1C2-D951A960CC0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{A8F5FEB6-A206-4E5D-B1D3-A13EC631D424}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641-414E-A1C2-D951A960CC0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{2C2C9F75-89EF-4B78-950B-D16B1A78B262}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641-414E-A1C2-D951A960CC0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{327C0914-81A6-432A-99EC-B06F3F41F3BF}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641-414E-A1C2-D951A960CC0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{2E97D2C6-A4FB-4546-8CD0-072FAEADD44C}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641-414E-A1C2-D951A960CC0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{66405A48-D956-4BED-8CEA-A7179D4DEC3A}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641-414E-A1C2-D951A960CC0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{6A04ABE6-CE34-4F78-A25E-3A0DE1C6643B}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641-414E-A1C2-D951A960CC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641-414E-A1C2-D951A960CC0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641-414E-A1C2-D951A960CC0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{93D5569B-4C93-4F22-9FAF-66A7A219F0A8}</c15:txfldGUID>
                      <c15:f>Daten_Diagramme!$E$14</c15:f>
                      <c15:dlblFieldTableCache>
                        <c:ptCount val="1"/>
                        <c:pt idx="0">
                          <c:v>-3.4</c:v>
                        </c:pt>
                      </c15:dlblFieldTableCache>
                    </c15:dlblFTEntry>
                  </c15:dlblFieldTable>
                  <c15:showDataLabelsRange val="0"/>
                </c:ext>
                <c:ext xmlns:c16="http://schemas.microsoft.com/office/drawing/2014/chart" uri="{C3380CC4-5D6E-409C-BE32-E72D297353CC}">
                  <c16:uniqueId val="{00000000-9646-41EB-A7CB-44E927A3BB0E}"/>
                </c:ext>
              </c:extLst>
            </c:dLbl>
            <c:dLbl>
              <c:idx val="1"/>
              <c:tx>
                <c:strRef>
                  <c:f>Daten_Diagramme!$E$15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{E3C65B70-E2A8-4017-B9DC-24734118E8DC}</c15:txfldGUID>
                      <c15:f>Daten_Diagramme!$E$15</c15:f>
                      <c15:dlblFieldTableCache>
                        <c:ptCount val="1"/>
                        <c:pt idx="0">
                          <c:v>1.3</c:v>
                        </c:pt>
                      </c15:dlblFieldTableCache>
                    </c15:dlblFTEntry>
                  </c15:dlblFieldTable>
                  <c15:showDataLabelsRange val="0"/>
                </c:ext>
                <c:ext xmlns:c16="http://schemas.microsoft.com/office/drawing/2014/chart" uri="{C3380CC4-5D6E-409C-BE32-E72D297353CC}">
                  <c16:uniqueId val="{00000001-9646-41EB-A7CB-44E927A3BB0E}"/>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{8084DCE2-7546-43EB-A0C0-A0F78011C9C3}</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9646-41EB-A7CB-44E927A3BB0E}"/>
                </c:ext>
              </c:extLst>
            </c:dLbl>
            <c:dLbl>
              <c:idx val="3"/>
              <c:tx>
                <c:strRef>
                  <c:f>Daten_Diagramme!$E$17</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{CE35C1EE-71A7-46BE-8BE3-2BAD442ADD4A}</c15:txfldGUID>
                      <c15:f>Daten_Diagramme!$E$17</c15:f>
                      <c15:dlblFieldTableCache>
                        <c:ptCount val="1"/>
                        <c:pt idx="0">
                          <c:v>-9.4</c:v>
                        </c:pt>
                      </c15:dlblFieldTableCache>
                    </c15:dlblFTEntry>
                  </c15:dlblFieldTable>
                  <c15:showDataLabelsRange val="0"/>
                </c:ext>
                <c:ext xmlns:c16="http://schemas.microsoft.com/office/drawing/2014/chart" uri="{C3380CC4-5D6E-409C-BE32-E72D297353CC}">
                  <c16:uniqueId val="{00000003-9646-41EB-A7CB-44E927A3BB0E}"/>
                </c:ext>
              </c:extLst>
            </c:dLbl>
            <c:dLbl>
              <c:idx val="4"/>
              <c:tx>
                <c:strRef>
                  <c:f>Daten_Diagramme!$E$18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{A814214C-714E-4DC3-AF5B-758D1B1DD912}</c15:txfldGUID>
                      <c15:f>Daten_Diagramme!$E$18</c15:f>
                      <c15:dlblFieldTableCache>
                        <c:ptCount val="1"/>
                        <c:pt idx="0">
                          <c:v>-3.0</c:v>
                        </c:pt>
                      </c15:dlblFieldTableCache>
                    </c15:dlblFTEntry>
                  </c15:dlblFieldTable>
                  <c15:showDataLabelsRange val="0"/>
                </c:ext>
                <c:ext xmlns:c16="http://schemas.microsoft.com/office/drawing/2014/chart" uri="{C3380CC4-5D6E-409C-BE32-E72D297353CC}">
                  <c16:uniqueId val="{00000004-9646-41EB-A7CB-44E927A3BB0E}"/>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{4FABA8C5-BA95-4F49-9951-9FC0BB4B97A8}</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9646-41EB-A7CB-44E927A3BB0E}"/>
                </c:ext>
              </c:extLst>
            </c:dLbl>
            <c:dLbl>
              <c:idx val="6"/>
              <c:tx>
                <c:strRef>
                  <c:f>Daten_Diagramme!$E$20</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{D974D798-3406-4A6E-A233-E42BDFEF556F}</c15:txfldGUID>
                      <c15:f>Daten_Diagramme!$E$20</c15:f>
                      <c15:dlblFieldTableCache>
                        <c:ptCount val="1"/>
                        <c:pt idx="0">
                          <c:v>-14.2</c:v>
                        </c:pt>
                      </c15:dlblFieldTableCache>
                    </c15:dlblFTEntry>
                  </c15:dlblFieldTable>
                  <c15:showDataLabelsRange val="0"/>
                </c:ext>
                <c:ext xmlns:c16="http://schemas.microsoft.com/office/drawing/2014/chart" uri="{C3380CC4-5D6E-409C-BE32-E72D297353CC}">
                  <c16:uniqueId val="{00000006-9646-41EB-A7CB-44E927A3BB0E}"/>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{EF4726EA-F599-4839-BC8E-297639277915}</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9646-41EB-A7CB-44E927A3BB0E}"/>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{641EB2F9-4C7F-4119-A14D-D397079D5E2F}</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9646-41EB-A7CB-44E927A3BB0E}"/>
                </c:ext>
              </c:extLst>
            </c:dLbl>
            <c:dLbl>
              <c:idx val="9"/>
              <c:tx>
                <c:strRef>
                  <c:f>Daten_Diagramme!$E$23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{2C142E9E-0E4F-4D77-A7AB-F9F13AF7A4D0}</c15:txfldGUID>
                      <c15:f>Daten_Diagramme!$E$23</c15:f>
                      <c15:dlblFieldTableCache>
                        <c:ptCount val="1"/>
                        <c:pt idx="0">
                          <c:v>-3.9</c:v>
                        </c:pt>
                      </c15:dlblFieldTableCache>
                    </c15:dlblFTEntry>
                  </c15:dlblFieldTable>
                  <c15:showDataLabelsRange val="0"/>
                </c:ext>
                <c:ext xmlns:c16="http://schemas.microsoft.com/office/drawing/2014/chart" uri="{C3380CC4-5D6E-409C-BE32-E72D297353CC}">
                  <c16:uniqueId val="{00000009-9646-41EB-A7CB-44E927A3BB0E}"/>
                </c:ext>
              </c:extLst>
            </c:dLbl>
            <c:dLbl>
              <c:idx val="10"/>
              <c:tx>
                <c:strRef>
                  <c:f>Daten_Diagramme!$E$24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{02611C77-0482-4D1D-84CC-B0A82C4E3B7B}</c15:txfldGUID>
                      <c15:f>Daten_Diagramme!$E$24</c15:f>
                      <c15:dlblFieldTableCache>
                        <c:ptCount val="1"/>
                        <c:pt idx="0">
                          <c:v>-6.6</c:v>
                        </c:pt>
                      </c15:dlblFieldTableCache>
                    </c15:dlblFTEntry>
                  </c15:dlblFieldTable>
                  <c15:showDataLabelsRange val="0"/>
                </c:ext>
                <c:ext xmlns:c16="http://schemas.microsoft.com/office/drawing/2014/chart" uri="{C3380CC4-5D6E-409C-BE32-E72D297353CC}">
                  <c16:uniqueId val="{0000000A-9646-41EB-A7CB-44E927A3BB0E}"/>
                </c:ext>
              </c:extLst>
            </c:dLbl>
            <c:dLbl>
              <c:idx val="11"/>
              <c:tx>
                <c:strRef>
                  <c:f>Daten_Diagramme!$E$25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{3C45491A-6E0E-4B49-8ED0-172DA8FE7DC1}</c15:txfldGUID>
                      <c15:f>Daten_Diagramme!$E$25</c15:f>
                      <c15:dlblFieldTableCache>
                        <c:ptCount val="1"/>
                        <c:pt idx="0">
                          <c:v>-5.8</c:v>
                        </c:pt>
                      </c15:dlblFieldTableCache>
                    </c15:dlblFTEntry>
                  </c15:dlblFieldTable>
                  <c15:showDataLabelsRange val="0"/>
                </c:ext>
                <c:ext xmlns:c16="http://schemas.microsoft.com/office/drawing/2014/chart" uri="{C3380CC4-5D6E-409C-BE32-E72D297353CC}">
                  <c16:uniqueId val="{0000000B-9646-41EB-A7CB-44E927A3BB0E}"/>
                </c:ext>
              </c:extLst>
            </c:dLbl>
            <c:dLbl>
              <c:idx val="12"/>
              <c:tx>
                <c:strRef>
                  <c:f>Daten_Diagramme!$E$26</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{DBB2C0AF-A7A1-42E2-AD9B-760861F0B6A9}</c15:txfldGUID>
                      <c15:f>Daten_Diagramme!$E$26</c15:f>
                      <c15:dlblFieldTableCache>
                        <c:ptCount val="1"/>
                        <c:pt idx="0">
                          <c:v>-4.7</c:v>
                        </c:pt>
                      </c15:dlblFieldTableCache>
                    </c15:dlblFTEntry>
                  </c15:dlblFieldTable>
                  <c15:showDataLabelsRange val="0"/>
                </c:ext>
                <c:ext xmlns:c16="http://schemas.microsoft.com/office/drawing/2014/chart" uri="{C3380CC4-5D6E-409C-BE32-E72D297353CC}">
                  <c16:uniqueId val="{0000000C-9646-41EB-A7CB-44E927A3BB0E}"/>
                </c:ext>
              </c:extLst>
            </c:dLbl>
            <c:dLbl>
              <c:idx val="13"/>
              <c:tx>
                <c:strRef>
                  <c:f>Daten_Diagramme!$E$27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{8879DD9F-5B19-4C67-9ABC-B98D6D9CA34E}</c15:txfldGUID>
                      <c15:f>Daten_Diagramme!$E$27</c15:f>
                      <c15:dlblFieldTableCache>
                        <c:ptCount val="1"/>
                        <c:pt idx="0">
                          <c:v>1.0</c:v>
                        </c:pt>
                      </c15:dlblFieldTableCache>
                    </c15:dlblFTEntry>
                  </c15:dlblFieldTable>
                  <c15:showDataLabelsRange val="0"/>
                </c:ext>
                <c:ext xmlns:c16="http://schemas.microsoft.com/office/drawing/2014/chart" uri="{C3380CC4-5D6E-409C-BE32-E72D297353CC}">
                  <c16:uniqueId val="{0000000D-9646-41EB-A7CB-44E927A3BB0E}"/>
                </c:ext>
              </c:extLst>
            </c:dLbl>
            <c:dLbl>
              <c:idx val="14"/>
              <c:tx>
                <c:strRef>
                  <c:f>Daten_Diagramme!$E$28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{8BD62DFE-E7D7-4EFF-82CA-589CE27F75B8}</c15:txfldGUID>
                      <c15:f>Daten_Diagramme!$E$28</c15:f>
                      <c15:dlblFieldTableCache>
                        <c:ptCount val="1"/>
                        <c:pt idx="0">
                          <c:v>-4.4</c:v>
                        </c:pt>
                      </c15:dlblFieldTableCache>
                    </c15:dlblFTEntry>
                  </c15:dlblFieldTable>
                  <c15:showDataLabelsRange val="0"/>
                </c:ext>
                <c:ext xmlns:c16="http://schemas.microsoft.com/office/drawing/2014/chart" uri="{C3380CC4-5D6E-409C-BE32-E72D297353CC}">
                  <c16:uniqueId val="{0000000E-9646-41EB-A7CB-44E927A3BB0E}"/>
                </c:ext>
              </c:extLst>
            </c:dLbl>
            <c:dLbl>
              <c:idx val="15"/>
              <c:tx>
                <c:strRef>
                  <c:f>Daten_Diagramme!$E$29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{198D0839-5738-4499-80C7-9FA291E9F306}</c15:txfldGUID>
                      <c15:f>Daten_Diagramme!$E$29</c15:f>
                      <c15:dlblFieldTableCache>
                        <c:ptCount val="1"/>
                        <c:pt idx="0">
                          <c:v>-7.5</c:v>
                        </c:pt>
                      </c15:dlblFieldTableCache>
                    </c15:dlblFTEntry>
                  </c15:dlblFieldTable>
                  <c15:showDataLabelsRange val="0"/>
                </c:ext>
                <c:ext xmlns:c16="http://schemas.microsoft.com/office/drawing/2014/chart" uri="{C3380CC4-5D6E-409C-BE32-E72D297353CC}">
                  <c16:uniqueId val="{0000000F-9646-41EB-A7CB-44E927A3BB0E}"/>
                </c:ext>
              </c:extLst>
            </c:dLbl>
            <c:dLbl>
              <c:idx val="16"/>
              <c:tx>
                <c:strRef>
                  <c:f>Daten_Diagramme!$E$30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{49155BCD-5925-4032-9FF8-67FB65A06704}</c15:txfldGUID>
                      <c15:f>Daten_Diagramme!$E$30</c15:f>
                      <c15:dlblFieldTableCache>
                        <c:ptCount val="1"/>
                        <c:pt idx="0">
                          <c:v>2.8</c:v>
                        </c:pt>
                      </c15:dlblFieldTableCache>
                    </c15:dlblFTEntry>
                  </c15:dlblFieldTable>
                  <c15:showDataLabelsRange val="0"/>
                </c:ext>
                <c:ext xmlns:c16="http://schemas.microsoft.com/office/drawing/2014/chart" uri="{C3380CC4-5D6E-409C-BE32-E72D297353CC}">
                  <c16:uniqueId val="{00000010-9646-41EB-A7CB-44E927A3BB0E}"/>
                </c:ext>
              </c:extLst>
            </c:dLbl>
            <c:dLbl>
              <c:idx val="17"/>
              <c:tx>
                <c:strRef>
                  <c:f>Daten_Diagramme!$E$31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{2D20B8A4-6483-41BC-B8B0-F80F2197C68C}</c15:txfldGUID>
                      <c15:f>Daten_Diagramme!$E$31</c15:f>
                      <c15:dlblFieldTableCache>
                        <c:ptCount val="1"/>
                        <c:pt idx="0">
                          <c:v>-0.5</c:v>
                        </c:pt>
                      </c15:dlblFieldTableCache>
                    </c15:dlblFTEntry>
                  </c15:dlblFieldTable>
                  <c15:showDataLabelsRange val="0"/>
                </c:ext>
                <c:ext xmlns:c16="http://schemas.microsoft.com/office/drawing/2014/chart" uri="{C3380CC4-5D6E-409C-BE32-E72D297353CC}">
                  <c16:uniqueId val="{00000011-9646-41EB-A7CB-44E927A3BB0E}"/>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{60EF3C74-0B58-4B3D-B302-456931211EA0}</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9646-41EB-A7CB-44E927A3BB0E}"/>
                </c:ext>
              </c:extLst>
            </c:dLbl>
            <c:dLbl>
              <c:idx val="19"/>
              <c:tx>
                <c:strRef>
                  <c:f>Daten_Diagramme!$E$33</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{B1BCEE1F-C353-4A03-9FF2-BEA390D1054F}</c15:txfldGUID>
                      <c15:f>Daten_Diagramme!$E$33</c15:f>
                      <c15:dlblFieldTableCache>
                        <c:ptCount val="1"/>
                        <c:pt idx="0">
                          <c:v>-2.5</c:v>
                        </c:pt>
                      </c15:dlblFieldTableCache>
                    </c15:dlblFTEntry>
                  </c15:dlblFieldTable>
                  <c15:showDataLabelsRange val="0"/>
                </c:ext>
                <c:ext xmlns:c16="http://schemas.microsoft.com/office/drawing/2014/chart" uri="{C3380CC4-5D6E-409C-BE32-E72D297353CC}">
                  <c16:uniqueId val="{00000013-9646-41EB-A7CB-44E927A3BB0E}"/>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{3AAB2A3C-37C7-40D8-AEDF-B42EB197B33C}</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9646-41EB-A7CB-44E927A3BB0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{AC1E509B-231E-4033-9DCC-FC3DE3BBEC8E}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9646-41EB-A7CB-44E927A3BB0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{B1852048-7C53-4F4A-B7DB-AD3CD47F8A2B}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646-41EB-A7CB-44E927A3BB0E}"/>
                </c:ext>
              </c:extLst>
            </c:dLbl>
            <c:dLbl>
              <c:idx val="23"/>
              <c:tx>
                <c:strRef>
                  <c:f>Daten_Diagramme!$E$37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{4D9D533B-E2D6-450B-81C5-77E1F9B6DE63}</c15:txfldGUID>
                      <c15:f>Daten_Diagramme!$E$37</c15:f>
                      <c15:dlblFieldTableCache>
                        <c:ptCount val="1"/>
                        <c:pt idx="0">
                          <c:v>1.3</c:v>
                        </c:pt>
                      </c15:dlblFieldTableCache>
                    </c15:dlblFTEntry>
                  </c15:dlblFieldTable>
                  <c15:showDataLabelsRange val="0"/>
                </c:ext>
                <c:ext xmlns:c16="http://schemas.microsoft.com/office/drawing/2014/chart" uri="{C3380CC4-5D6E-409C-BE32-E72D297353CC}">
                  <c16:uniqueId val="{00000017-9646-41EB-A7CB-44E927A3BB0E}"/>
                </c:ext>
              </c:extLst>
            </c:dLbl>
            <c:dLbl>
              <c:idx val="24"/>
              <c:tx>
                <c:strRef>
                  <c:f>Daten_Diagramme!$E$38</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{D028A6C2-2950-439C-92A8-74CB6C88F3DA}</c15:txfldGUID>
                      <c15:f>Daten_Diagramme!$E$38</c15:f>
                      <c15:dlblFieldTableCache>
                        <c:ptCount val="1"/>
                        <c:pt idx="0">
                          <c:v>-6.5</c:v>
                        </c:pt>
                      </c15:dlblFieldTableCache>
                    </c15:dlblFTEntry>
                  </c15:dlblFieldTable>
                  <c15:showDataLabelsRange val="0"/>
                </c:ext>
                <c:ext xmlns:c16="http://schemas.microsoft.com/office/drawing/2014/chart" uri="{C3380CC4-5D6E-409C-BE32-E72D297353CC}">
                  <c16:uniqueId val="{00000018-9646-41EB-A7CB-44E927A3BB0E}"/>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{AEB27305-9995-4A80-AF3C-D0AFCCCB5A21}</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9646-41EB-A7CB-44E927A3BB0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{79E8E18B-D5C8-4E2A-97C0-70C35C2DB703}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646-41EB-A7CB-44E927A3BB0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{C0FE9390-4A7E-4072-988E-A228D6B22148}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646-41EB-A7CB-44E927A3BB0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{CCC86F2C-A49F-478A-AF68-8D40BE4FE239}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646-41EB-A7CB-44E927A3BB0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{6E77A5D4-CFB1-4D44-9FAF-E4868F0CB745}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646-41EB-A7CB-44E927A3BB0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{24921FE7-45A9-4294-96BB-7B10E2AEEE66}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646-41EB-A7CB-44E927A3BB0E}"/>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{AAEE939D-5DE9-4E73-9060-EEDF1AB68BB7}</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9646-41EB-A7CB-44E927A3BB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-3.4359766971822614</c:v>
                </c:pt>
                <c:pt idx="1">
                  <c:v>1.3333333333333333</c:v>
                </c:pt>
                <c:pt idx="2">
                  <c:v>0</c:v>
                </c:pt>
                <c:pt idx="3">
                  <c:v>-9.4384392301608226</c:v>
                </c:pt>
                <c:pt idx="4">
                  <c:v>-3.0197444831591174</c:v>
                </c:pt>
                <c:pt idx="5">
                  <c:v>-10.762331838565023</c:v>
                </c:pt>
                <c:pt idx="6">
                  <c:v>-14.196242171189979</c:v>
                </c:pt>
                <c:pt idx="7">
                  <c:v>3.8690476190476191</c:v>
                </c:pt>
                <c:pt idx="8">
                  <c:v>-2.180331592096298</c:v>
                </c:pt>
                <c:pt idx="9">
                  <c:v>-3.8968824940047964</c:v>
                </c:pt>
                <c:pt idx="10">
                  <c:v>-6.5631262525050102</c:v>
                </c:pt>
                <c:pt idx="11">
                  <c:v>-5.7971014492753623</c:v>
                </c:pt>
                <c:pt idx="12">
                  <c:v>-4.7101449275362315</c:v>
                </c:pt>
                <c:pt idx="13">
                  <c:v>1.0459035444509006</c:v>
                </c:pt>
                <c:pt idx="14">
                  <c:v>-4.4112980006347193</c:v>
                </c:pt>
                <c:pt idx="15">
                  <c:v>-7.5</c:v>
                </c:pt>
                <c:pt idx="16">
                  <c:v>2.7777777777777777</c:v>
                </c:pt>
                <c:pt idx="17">
                  <c:v>-0.52631578947368418</c:v>
                </c:pt>
                <c:pt idx="18">
                  <c:v>-0.50922978994271162</c:v>
                </c:pt>
                <c:pt idx="19">
                  <c:v>-2.4583663758921492</c:v>
                </c:pt>
                <c:pt idx="20">
                  <c:v>-2.4050191704426629</c:v>
                </c:pt>
                <c:pt idx="21">
                  <c:v>0</c:v>
                </c:pt>
                <c:pt idx="23">
                  <c:v>1.3333333333333333</c:v>
                </c:pt>
                <c:pt idx="24">
                  <c:v>-6.4705882352941178</c:v>
                </c:pt>
                <c:pt idx="25">
                  <c:v>-2.7291222150548307</c:v>
                </c:pt>
              </c:numCache>
            </c:numRef>
          </c:val>
          <c:extLst>
            <c:ext xmlns:c16="http://schemas.microsoft.com/office/drawing/2014/chart" uri="{C3380CC4-5D6E-409C-BE32-E72D297353CC}">
              <c16:uniqueId val="{00000020-9646-41EB-A7CB-44E927A3BB0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{2A3154C0-52AB-42AC-A5D6-46081357C9A0}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646-41EB-A7CB-44E927A3BB0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{EA910A30-5BBE-4A0B-AAAF-033BADC79251}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646-41EB-A7CB-44E927A3BB0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{CDEE85FF-C365-4BC1-912F-C9159D3F0C9C}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646-41EB-A7CB-44E927A3BB0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{31A70241-1C61-4FDA-B9ED-BE4A7A2F386B}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646-41EB-A7CB-44E927A3BB0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{11338EF5-B2F8-4FF2-91B4-172A2021D72D}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646-41EB-A7CB-44E927A3BB0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{A4980DD1-55C3-4A3D-A695-B7183A207F05}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646-41EB-A7CB-44E927A3BB0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{194AE9DB-EFA3-4D20-98B7-E4178A6E1224}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646-41EB-A7CB-44E927A3BB0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{B95ADF74-8E97-4DCA-BC2E-EA4DE5CF0226}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646-41EB-A7CB-44E927A3BB0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{6C29F038-B330-4268-B10D-7F7CFF17C7D1}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646-41EB-A7CB-44E927A3BB0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{3989E469-D17A-4387-9A78-087466DF084A}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646-41EB-A7CB-44E927A3BB0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{2E12B9D0-7513-4C5D-8CDC-C1B231C2D87C}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646-41EB-A7CB-44E927A3BB0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{0F996C99-1724-40FC-BA74-DAF7BB972D11}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646-41EB-A7CB-44E927A3BB0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{6B3A008D-F0D8-4ECE-97B2-4497BD8BB5E2}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646-41EB-A7CB-44E927A3BB0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{EC87EF1D-0EBA-4BCC-8437-22B79C3A228A}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646-41EB-A7CB-44E927A3BB0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{401CC59B-C70A-4181-A3D6-76120FF3C9D5}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646-41EB-A7CB-44E927A3BB0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{79C042B5-6C6B-46C6-BBFE-69E35B48BFE7}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646-41EB-A7CB-44E927A3BB0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{02BF6D91-1441-480E-8147-ACCEABD4BF07}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646-41EB-A7CB-44E927A3BB0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{F25CE7C4-99DC-4866-B3FF-A1D3454095C6}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646-41EB-A7CB-44E927A3BB0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{0FD2B09A-463A-4B89-8D04-E92DE0D6CE69}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646-41EB-A7CB-44E927A3BB0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{8C59F874-F8BA-4BCC-9946-AD1968804647}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646-41EB-A7CB-44E927A3BB0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{84FCA582-6E45-4A97-B02C-B46533B5C80B}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646-41EB-A7CB-44E927A3BB0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{3C7DB4AC-9BCB-4ADB-85E4-F25EE1A048C3}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646-41EB-A7CB-44E927A3BB0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{08E3FDB4-C3FB-430D-9E82-D234C4DBCFAB}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646-41EB-A7CB-44E927A3BB0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{2A6A560E-C226-4ABD-A533-FDDBA1F287FF}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646-41EB-A7CB-44E927A3BB0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{287C67DD-7BC8-42F1-81DB-E0748ADF24E3}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646-41EB-A7CB-44E927A3BB0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{0C8375BC-BC88-4B35-820A-DA5BC7B588ED}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646-41EB-A7CB-44E927A3BB0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{89F58115-ACDC-4F9A-AF09-D0746296A4B7}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646-41EB-A7CB-44E927A3BB0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{4BF92D2D-07BB-493D-9CB2-11A035F7FE78}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646-41EB-A7CB-44E927A3BB0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{6DB2C723-2200-4E18-8A83-1DFAC08839C2}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646-41EB-A7CB-44E927A3BB0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{95654A31-E22B-47FF-B1D9-4F6C1C7C42AA}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646-41EB-A7CB-44E927A3BB0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{45B599D4-E206-4BBD-8713-958500A50F89}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646-41EB-A7CB-44E927A3BB0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{6FB6BB68-9980-4F6E-B660-C8C6108E69A5}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646-41EB-A7CB-44E927A3BB0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646-41EB-A7CB-44E927A3BB0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646-41EB-A7CB-44E927A3BB0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{1309EB2E-0B3F-4BBF-92C1-70F9FCF179BE}</c15:txfldGUID>
                      <c15:f>Diagramm!$I$46</c15:f>
                      <c15:dlblFieldTableCache>
                        <c:ptCount val="1"/>
                      </c15:dlblFieldTableCache>
                    </c15:dlblFTEntry>
                  </c15:dlblFieldTable>
                  <c15:showDataLabelsRange val="0"/>
                </c:ext>
                <c:ext xmlns:c16="http://schemas.microsoft.com/office/drawing/2014/chart" uri="{C3380CC4-5D6E-409C-BE32-E72D297353CC}">
                  <c16:uniqueId val="{00000000-176B-4901-92CF-55392061408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{5790F6AE-9C32-4A9C-A6B5-CCC02A5BC2A8}</c15:txfldGUID>
                      <c15:f>Diagramm!$I$47</c15:f>
                      <c15:dlblFieldTableCache>
                        <c:ptCount val="1"/>
                      </c15:dlblFieldTableCache>
                    </c15:dlblFTEntry>
                  </c15:dlblFieldTable>
                  <c15:showDataLabelsRange val="0"/>
                </c:ext>
                <c:ext xmlns:c16="http://schemas.microsoft.com/office/drawing/2014/chart" uri="{C3380CC4-5D6E-409C-BE32-E72D297353CC}">
                  <c16:uniqueId val="{00000001-176B-4901-92CF-55392061408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{A92752BB-F165-42F3-BF54-B7534901258E}</c15:txfldGUID>
                      <c15:f>Diagramm!$I$48</c15:f>
                      <c15:dlblFieldTableCache>
                        <c:ptCount val="1"/>
                      </c15:dlblFieldTableCache>
                    </c15:dlblFTEntry>
                  </c15:dlblFieldTable>
                  <c15:showDataLabelsRange val="0"/>
                </c:ext>
                <c:ext xmlns:c16="http://schemas.microsoft.com/office/drawing/2014/chart" uri="{C3380CC4-5D6E-409C-BE32-E72D297353CC}">
                  <c16:uniqueId val="{00000002-176B-4901-92CF-55392061408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{96DB9F8A-E4F8-4E7A-B46C-89B9F6EF499D}</c15:txfldGUID>
                      <c15:f>Diagramm!$I$49</c15:f>
                      <c15:dlblFieldTableCache>
                        <c:ptCount val="1"/>
                      </c15:dlblFieldTableCache>
                    </c15:dlblFTEntry>
                  </c15:dlblFieldTable>
                  <c15:showDataLabelsRange val="0"/>
                </c:ext>
                <c:ext xmlns:c16="http://schemas.microsoft.com/office/drawing/2014/chart" uri="{C3380CC4-5D6E-409C-BE32-E72D297353CC}">
                  <c16:uniqueId val="{00000003-176B-4901-92CF-55392061408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{2383F838-C974-4E98-94A9-E54059A2446F}</c15:txfldGUID>
                      <c15:f>Diagramm!$I$50</c15:f>
                      <c15:dlblFieldTableCache>
                        <c:ptCount val="1"/>
                      </c15:dlblFieldTableCache>
                    </c15:dlblFTEntry>
                  </c15:dlblFieldTable>
                  <c15:showDataLabelsRange val="0"/>
                </c:ext>
                <c:ext xmlns:c16="http://schemas.microsoft.com/office/drawing/2014/chart" uri="{C3380CC4-5D6E-409C-BE32-E72D297353CC}">
                  <c16:uniqueId val="{00000004-176B-4901-92CF-55392061408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{D66DA5D0-4768-45FA-90CE-91FAFE435B93}</c15:txfldGUID>
                      <c15:f>Diagramm!$I$51</c15:f>
                      <c15:dlblFieldTableCache>
                        <c:ptCount val="1"/>
                      </c15:dlblFieldTableCache>
                    </c15:dlblFTEntry>
                  </c15:dlblFieldTable>
                  <c15:showDataLabelsRange val="0"/>
                </c:ext>
                <c:ext xmlns:c16="http://schemas.microsoft.com/office/drawing/2014/chart" uri="{C3380CC4-5D6E-409C-BE32-E72D297353CC}">
                  <c16:uniqueId val="{00000005-176B-4901-92CF-55392061408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{0FA92E8A-B0E2-4825-9CD5-CED11FEC574B}</c15:txfldGUID>
                      <c15:f>Diagramm!$I$52</c15:f>
                      <c15:dlblFieldTableCache>
                        <c:ptCount val="1"/>
                      </c15:dlblFieldTableCache>
                    </c15:dlblFTEntry>
                  </c15:dlblFieldTable>
                  <c15:showDataLabelsRange val="0"/>
                </c:ext>
                <c:ext xmlns:c16="http://schemas.microsoft.com/office/drawing/2014/chart" uri="{C3380CC4-5D6E-409C-BE32-E72D297353CC}">
                  <c16:uniqueId val="{00000006-176B-4901-92CF-55392061408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{018BA753-DADB-4781-9162-ED76F1F03225}</c15:txfldGUID>
                      <c15:f>Diagramm!$I$53</c15:f>
                      <c15:dlblFieldTableCache>
                        <c:ptCount val="1"/>
                      </c15:dlblFieldTableCache>
                    </c15:dlblFTEntry>
                  </c15:dlblFieldTable>
                  <c15:showDataLabelsRange val="0"/>
                </c:ext>
                <c:ext xmlns:c16="http://schemas.microsoft.com/office/drawing/2014/chart" uri="{C3380CC4-5D6E-409C-BE32-E72D297353CC}">
                  <c16:uniqueId val="{00000007-176B-4901-92CF-55392061408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{B5E07FAD-51E3-4D19-82A6-29FBA87A8884}</c15:txfldGUID>
                      <c15:f>Diagramm!$I$54</c15:f>
                      <c15:dlblFieldTableCache>
                        <c:ptCount val="1"/>
                      </c15:dlblFieldTableCache>
                    </c15:dlblFTEntry>
                  </c15:dlblFieldTable>
                  <c15:showDataLabelsRange val="0"/>
                </c:ext>
                <c:ext xmlns:c16="http://schemas.microsoft.com/office/drawing/2014/chart" uri="{C3380CC4-5D6E-409C-BE32-E72D297353CC}">
                  <c16:uniqueId val="{00000008-176B-4901-92CF-55392061408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{39799930-34F4-492B-B864-F56748C6484B}</c15:txfldGUID>
                      <c15:f>Diagramm!$I$55</c15:f>
                      <c15:dlblFieldTableCache>
                        <c:ptCount val="1"/>
                      </c15:dlblFieldTableCache>
                    </c15:dlblFTEntry>
                  </c15:dlblFieldTable>
                  <c15:showDataLabelsRange val="0"/>
                </c:ext>
                <c:ext xmlns:c16="http://schemas.microsoft.com/office/drawing/2014/chart" uri="{C3380CC4-5D6E-409C-BE32-E72D297353CC}">
                  <c16:uniqueId val="{00000009-176B-4901-92CF-55392061408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{1E6DD474-BAC7-4829-9E10-22A1420DE154}</c15:txfldGUID>
                      <c15:f>Diagramm!$I$56</c15:f>
                      <c15:dlblFieldTableCache>
                        <c:ptCount val="1"/>
                      </c15:dlblFieldTableCache>
                    </c15:dlblFTEntry>
                  </c15:dlblFieldTable>
                  <c15:showDataLabelsRange val="0"/>
                </c:ext>
                <c:ext xmlns:c16="http://schemas.microsoft.com/office/drawing/2014/chart" uri="{C3380CC4-5D6E-409C-BE32-E72D297353CC}">
                  <c16:uniqueId val="{0000000A-176B-4901-92CF-55392061408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{F9AA2E56-1533-4535-9209-F1E9C6C34E03}</c15:txfldGUID>
                      <c15:f>Diagramm!$I$57</c15:f>
                      <c15:dlblFieldTableCache>
                        <c:ptCount val="1"/>
                      </c15:dlblFieldTableCache>
                    </c15:dlblFTEntry>
                  </c15:dlblFieldTable>
                  <c15:showDataLabelsRange val="0"/>
                </c:ext>
                <c:ext xmlns:c16="http://schemas.microsoft.com/office/drawing/2014/chart" uri="{C3380CC4-5D6E-409C-BE32-E72D297353CC}">
                  <c16:uniqueId val="{0000000B-176B-4901-92CF-55392061408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{41246302-6F40-413F-8BF3-49945DF63B25}</c15:txfldGUID>
                      <c15:f>Diagramm!$I$58</c15:f>
                      <c15:dlblFieldTableCache>
                        <c:ptCount val="1"/>
                      </c15:dlblFieldTableCache>
                    </c15:dlblFTEntry>
                  </c15:dlblFieldTable>
                  <c15:showDataLabelsRange val="0"/>
                </c:ext>
                <c:ext xmlns:c16="http://schemas.microsoft.com/office/drawing/2014/chart" uri="{C3380CC4-5D6E-409C-BE32-E72D297353CC}">
                  <c16:uniqueId val="{0000000C-176B-4901-92CF-55392061408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{EFA6EBD0-2CAA-4837-AB34-4C8BD80B8E8B}</c15:txfldGUID>
                      <c15:f>Diagramm!$I$59</c15:f>
                      <c15:dlblFieldTableCache>
                        <c:ptCount val="1"/>
                      </c15:dlblFieldTableCache>
                    </c15:dlblFTEntry>
                  </c15:dlblFieldTable>
                  <c15:showDataLabelsRange val="0"/>
                </c:ext>
                <c:ext xmlns:c16="http://schemas.microsoft.com/office/drawing/2014/chart" uri="{C3380CC4-5D6E-409C-BE32-E72D297353CC}">
                  <c16:uniqueId val="{0000000D-176B-4901-92CF-55392061408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{73F60598-4461-4818-BF9D-0CE9E233C498}</c15:txfldGUID>
                      <c15:f>Diagramm!$I$60</c15:f>
                      <c15:dlblFieldTableCache>
                        <c:ptCount val="1"/>
                      </c15:dlblFieldTableCache>
                    </c15:dlblFTEntry>
                  </c15:dlblFieldTable>
                  <c15:showDataLabelsRange val="0"/>
                </c:ext>
                <c:ext xmlns:c16="http://schemas.microsoft.com/office/drawing/2014/chart" uri="{C3380CC4-5D6E-409C-BE32-E72D297353CC}">
                  <c16:uniqueId val="{0000000E-176B-4901-92CF-55392061408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{545FF5AE-3A05-4A4C-81D3-AC430D5E0175}</c15:txfldGUID>
                      <c15:f>Diagramm!$I$61</c15:f>
                      <c15:dlblFieldTableCache>
                        <c:ptCount val="1"/>
                      </c15:dlblFieldTableCache>
                    </c15:dlblFTEntry>
                  </c15:dlblFieldTable>
                  <c15:showDataLabelsRange val="0"/>
                </c:ext>
                <c:ext xmlns:c16="http://schemas.microsoft.com/office/drawing/2014/chart" uri="{C3380CC4-5D6E-409C-BE32-E72D297353CC}">
                  <c16:uniqueId val="{0000000F-176B-4901-92CF-55392061408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{E3AFD643-99FC-4D02-B776-7648C3014562}</c15:txfldGUID>
                      <c15:f>Diagramm!$I$62</c15:f>
                      <c15:dlblFieldTableCache>
                        <c:ptCount val="1"/>
                      </c15:dlblFieldTableCache>
                    </c15:dlblFTEntry>
                  </c15:dlblFieldTable>
                  <c15:showDataLabelsRange val="0"/>
                </c:ext>
                <c:ext xmlns:c16="http://schemas.microsoft.com/office/drawing/2014/chart" uri="{C3380CC4-5D6E-409C-BE32-E72D297353CC}">
                  <c16:uniqueId val="{00000010-176B-4901-92CF-55392061408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{05526E1B-4696-4233-AB08-F4246FED79AC}</c15:txfldGUID>
                      <c15:f>Diagramm!$I$63</c15:f>
                      <c15:dlblFieldTableCache>
                        <c:ptCount val="1"/>
                      </c15:dlblFieldTableCache>
                    </c15:dlblFTEntry>
                  </c15:dlblFieldTable>
                  <c15:showDataLabelsRange val="0"/>
                </c:ext>
                <c:ext xmlns:c16="http://schemas.microsoft.com/office/drawing/2014/chart" uri="{C3380CC4-5D6E-409C-BE32-E72D297353CC}">
                  <c16:uniqueId val="{00000011-176B-4901-92CF-55392061408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{E7CE8FE7-5A64-4D36-8B05-C0C7398D263B}</c15:txfldGUID>
                      <c15:f>Diagramm!$I$64</c15:f>
                      <c15:dlblFieldTableCache>
                        <c:ptCount val="1"/>
                      </c15:dlblFieldTableCache>
                    </c15:dlblFTEntry>
                  </c15:dlblFieldTable>
                  <c15:showDataLabelsRange val="0"/>
                </c:ext>
                <c:ext xmlns:c16="http://schemas.microsoft.com/office/drawing/2014/chart" uri="{C3380CC4-5D6E-409C-BE32-E72D297353CC}">
                  <c16:uniqueId val="{00000012-176B-4901-92CF-55392061408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{21EB894C-BDA5-43D1-B3F6-66E6E2E80ABF}</c15:txfldGUID>
                      <c15:f>Diagramm!$I$65</c15:f>
                      <c15:dlblFieldTableCache>
                        <c:ptCount val="1"/>
                      </c15:dlblFieldTableCache>
                    </c15:dlblFTEntry>
                  </c15:dlblFieldTable>
                  <c15:showDataLabelsRange val="0"/>
                </c:ext>
                <c:ext xmlns:c16="http://schemas.microsoft.com/office/drawing/2014/chart" uri="{C3380CC4-5D6E-409C-BE32-E72D297353CC}">
                  <c16:uniqueId val="{00000013-176B-4901-92CF-55392061408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{CD58F909-2306-45F2-8BD7-4932171938FB}</c15:txfldGUID>
                      <c15:f>Diagramm!$I$66</c15:f>
                      <c15:dlblFieldTableCache>
                        <c:ptCount val="1"/>
                      </c15:dlblFieldTableCache>
                    </c15:dlblFTEntry>
                  </c15:dlblFieldTable>
                  <c15:showDataLabelsRange val="0"/>
                </c:ext>
                <c:ext xmlns:c16="http://schemas.microsoft.com/office/drawing/2014/chart" uri="{C3380CC4-5D6E-409C-BE32-E72D297353CC}">
                  <c16:uniqueId val="{00000014-176B-4901-92CF-55392061408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{10BDD490-2681-42BE-896C-89CB332A5C30}</c15:txfldGUID>
                      <c15:f>Diagramm!$I$67</c15:f>
                      <c15:dlblFieldTableCache>
                        <c:ptCount val="1"/>
                      </c15:dlblFieldTableCache>
                    </c15:dlblFTEntry>
                  </c15:dlblFieldTable>
                  <c15:showDataLabelsRange val="0"/>
                </c:ext>
                <c:ext xmlns:c16="http://schemas.microsoft.com/office/drawing/2014/chart" uri="{C3380CC4-5D6E-409C-BE32-E72D297353CC}">
                  <c16:uniqueId val="{00000015-176B-4901-92CF-5539206140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76B-4901-92CF-55392061408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{37054EE2-EFDF-40EE-9BB0-56F183ECDD84}</c15:txfldGUID>
                      <c15:f>Diagramm!$K$46</c15:f>
                      <c15:dlblFieldTableCache>
                        <c:ptCount val="1"/>
                      </c15:dlblFieldTableCache>
                    </c15:dlblFTEntry>
                  </c15:dlblFieldTable>
                  <c15:showDataLabelsRange val="0"/>
                </c:ext>
                <c:ext xmlns:c16="http://schemas.microsoft.com/office/drawing/2014/chart" uri="{C3380CC4-5D6E-409C-BE32-E72D297353CC}">
                  <c16:uniqueId val="{00000017-176B-4901-92CF-55392061408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{3248B327-16BE-453E-A19F-D951942A8DE5}</c15:txfldGUID>
                      <c15:f>Diagramm!$K$47</c15:f>
                      <c15:dlblFieldTableCache>
                        <c:ptCount val="1"/>
                      </c15:dlblFieldTableCache>
                    </c15:dlblFTEntry>
                  </c15:dlblFieldTable>
                  <c15:showDataLabelsRange val="0"/>
                </c:ext>
                <c:ext xmlns:c16="http://schemas.microsoft.com/office/drawing/2014/chart" uri="{C3380CC4-5D6E-409C-BE32-E72D297353CC}">
                  <c16:uniqueId val="{00000018-176B-4901-92CF-55392061408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{E297537F-2655-4E41-8B82-FE4BFF0A8D58}</c15:txfldGUID>
                      <c15:f>Diagramm!$K$48</c15:f>
                      <c15:dlblFieldTableCache>
                        <c:ptCount val="1"/>
                      </c15:dlblFieldTableCache>
                    </c15:dlblFTEntry>
                  </c15:dlblFieldTable>
                  <c15:showDataLabelsRange val="0"/>
                </c:ext>
                <c:ext xmlns:c16="http://schemas.microsoft.com/office/drawing/2014/chart" uri="{C3380CC4-5D6E-409C-BE32-E72D297353CC}">
                  <c16:uniqueId val="{00000019-176B-4901-92CF-55392061408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{1C73E0F5-D73E-4E9D-A20E-DBCBC78E47B5}</c15:txfldGUID>
                      <c15:f>Diagramm!$K$49</c15:f>
                      <c15:dlblFieldTableCache>
                        <c:ptCount val="1"/>
                      </c15:dlblFieldTableCache>
                    </c15:dlblFTEntry>
                  </c15:dlblFieldTable>
                  <c15:showDataLabelsRange val="0"/>
                </c:ext>
                <c:ext xmlns:c16="http://schemas.microsoft.com/office/drawing/2014/chart" uri="{C3380CC4-5D6E-409C-BE32-E72D297353CC}">
                  <c16:uniqueId val="{0000001A-176B-4901-92CF-55392061408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{7B944185-8DBB-49BE-A2E9-23364974E022}</c15:txfldGUID>
                      <c15:f>Diagramm!$K$50</c15:f>
                      <c15:dlblFieldTableCache>
                        <c:ptCount val="1"/>
                      </c15:dlblFieldTableCache>
                    </c15:dlblFTEntry>
                  </c15:dlblFieldTable>
                  <c15:showDataLabelsRange val="0"/>
                </c:ext>
                <c:ext xmlns:c16="http://schemas.microsoft.com/office/drawing/2014/chart" uri="{C3380CC4-5D6E-409C-BE32-E72D297353CC}">
                  <c16:uniqueId val="{0000001B-176B-4901-92CF-55392061408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{44CBA413-98AF-47B7-B7AB-8E07D5883F81}</c15:txfldGUID>
                      <c15:f>Diagramm!$K$51</c15:f>
                      <c15:dlblFieldTableCache>
                        <c:ptCount val="1"/>
                      </c15:dlblFieldTableCache>
                    </c15:dlblFTEntry>
                  </c15:dlblFieldTable>
                  <c15:showDataLabelsRange val="0"/>
                </c:ext>
                <c:ext xmlns:c16="http://schemas.microsoft.com/office/drawing/2014/chart" uri="{C3380CC4-5D6E-409C-BE32-E72D297353CC}">
                  <c16:uniqueId val="{0000001C-176B-4901-92CF-55392061408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{98B1E67A-44B0-45EC-B4C8-86BBBC34C3C5}</c15:txfldGUID>
                      <c15:f>Diagramm!$K$52</c15:f>
                      <c15:dlblFieldTableCache>
                        <c:ptCount val="1"/>
                      </c15:dlblFieldTableCache>
                    </c15:dlblFTEntry>
                  </c15:dlblFieldTable>
                  <c15:showDataLabelsRange val="0"/>
                </c:ext>
                <c:ext xmlns:c16="http://schemas.microsoft.com/office/drawing/2014/chart" uri="{C3380CC4-5D6E-409C-BE32-E72D297353CC}">
                  <c16:uniqueId val="{0000001D-176B-4901-92CF-55392061408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{CF6B911F-4500-49D9-99A1-BDF6DE9FB3AE}</c15:txfldGUID>
                      <c15:f>Diagramm!$K$53</c15:f>
                      <c15:dlblFieldTableCache>
                        <c:ptCount val="1"/>
                      </c15:dlblFieldTableCache>
                    </c15:dlblFTEntry>
                  </c15:dlblFieldTable>
                  <c15:showDataLabelsRange val="0"/>
                </c:ext>
                <c:ext xmlns:c16="http://schemas.microsoft.com/office/drawing/2014/chart" uri="{C3380CC4-5D6E-409C-BE32-E72D297353CC}">
                  <c16:uniqueId val="{0000001E-176B-4901-92CF-55392061408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{E9153069-F8B2-414F-826A-BF67DDF48F02}</c15:txfldGUID>
                      <c15:f>Diagramm!$K$54</c15:f>
                      <c15:dlblFieldTableCache>
                        <c:ptCount val="1"/>
                      </c15:dlblFieldTableCache>
                    </c15:dlblFTEntry>
                  </c15:dlblFieldTable>
                  <c15:showDataLabelsRange val="0"/>
                </c:ext>
                <c:ext xmlns:c16="http://schemas.microsoft.com/office/drawing/2014/chart" uri="{C3380CC4-5D6E-409C-BE32-E72D297353CC}">
                  <c16:uniqueId val="{0000001F-176B-4901-92CF-55392061408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{BE54CAC4-1C95-4DE9-9BF8-D9FFF4D9B928}</c15:txfldGUID>
                      <c15:f>Diagramm!$K$55</c15:f>
                      <c15:dlblFieldTableCache>
                        <c:ptCount val="1"/>
                      </c15:dlblFieldTableCache>
                    </c15:dlblFTEntry>
                  </c15:dlblFieldTable>
                  <c15:showDataLabelsRange val="0"/>
                </c:ext>
                <c:ext xmlns:c16="http://schemas.microsoft.com/office/drawing/2014/chart" uri="{C3380CC4-5D6E-409C-BE32-E72D297353CC}">
                  <c16:uniqueId val="{00000020-176B-4901-92CF-55392061408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{CE83F539-47A9-4FBD-A9DA-7B71DBCFB3B4}</c15:txfldGUID>
                      <c15:f>Diagramm!$K$56</c15:f>
                      <c15:dlblFieldTableCache>
                        <c:ptCount val="1"/>
                      </c15:dlblFieldTableCache>
                    </c15:dlblFTEntry>
                  </c15:dlblFieldTable>
                  <c15:showDataLabelsRange val="0"/>
                </c:ext>
                <c:ext xmlns:c16="http://schemas.microsoft.com/office/drawing/2014/chart" uri="{C3380CC4-5D6E-409C-BE32-E72D297353CC}">
                  <c16:uniqueId val="{00000021-176B-4901-92CF-55392061408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{77AB04E8-D617-48EE-86C6-A9B711429BF3}</c15:txfldGUID>
                      <c15:f>Diagramm!$K$57</c15:f>
                      <c15:dlblFieldTableCache>
                        <c:ptCount val="1"/>
                      </c15:dlblFieldTableCache>
                    </c15:dlblFTEntry>
                  </c15:dlblFieldTable>
                  <c15:showDataLabelsRange val="0"/>
                </c:ext>
                <c:ext xmlns:c16="http://schemas.microsoft.com/office/drawing/2014/chart" uri="{C3380CC4-5D6E-409C-BE32-E72D297353CC}">
                  <c16:uniqueId val="{00000022-176B-4901-92CF-55392061408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{33FEFD06-1D98-4791-861B-FB6038903DD9}</c15:txfldGUID>
                      <c15:f>Diagramm!$K$58</c15:f>
                      <c15:dlblFieldTableCache>
                        <c:ptCount val="1"/>
                      </c15:dlblFieldTableCache>
                    </c15:dlblFTEntry>
                  </c15:dlblFieldTable>
                  <c15:showDataLabelsRange val="0"/>
                </c:ext>
                <c:ext xmlns:c16="http://schemas.microsoft.com/office/drawing/2014/chart" uri="{C3380CC4-5D6E-409C-BE32-E72D297353CC}">
                  <c16:uniqueId val="{00000023-176B-4901-92CF-55392061408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{FD7AC8D6-3409-4843-8FDD-AB00016D7652}</c15:txfldGUID>
                      <c15:f>Diagramm!$K$59</c15:f>
                      <c15:dlblFieldTableCache>
                        <c:ptCount val="1"/>
                      </c15:dlblFieldTableCache>
                    </c15:dlblFTEntry>
                  </c15:dlblFieldTable>
                  <c15:showDataLabelsRange val="0"/>
                </c:ext>
                <c:ext xmlns:c16="http://schemas.microsoft.com/office/drawing/2014/chart" uri="{C3380CC4-5D6E-409C-BE32-E72D297353CC}">
                  <c16:uniqueId val="{00000024-176B-4901-92CF-55392061408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{1940A3B5-B85B-4674-AED6-384DA66D1671}</c15:txfldGUID>
                      <c15:f>Diagramm!$K$60</c15:f>
                      <c15:dlblFieldTableCache>
                        <c:ptCount val="1"/>
                      </c15:dlblFieldTableCache>
                    </c15:dlblFTEntry>
                  </c15:dlblFieldTable>
                  <c15:showDataLabelsRange val="0"/>
                </c:ext>
                <c:ext xmlns:c16="http://schemas.microsoft.com/office/drawing/2014/chart" uri="{C3380CC4-5D6E-409C-BE32-E72D297353CC}">
                  <c16:uniqueId val="{00000025-176B-4901-92CF-55392061408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{2671B8D8-A6E2-4FAA-9CC3-4842051A492F}</c15:txfldGUID>
                      <c15:f>Diagramm!$K$61</c15:f>
                      <c15:dlblFieldTableCache>
                        <c:ptCount val="1"/>
                      </c15:dlblFieldTableCache>
                    </c15:dlblFTEntry>
                  </c15:dlblFieldTable>
                  <c15:showDataLabelsRange val="0"/>
                </c:ext>
                <c:ext xmlns:c16="http://schemas.microsoft.com/office/drawing/2014/chart" uri="{C3380CC4-5D6E-409C-BE32-E72D297353CC}">
                  <c16:uniqueId val="{00000026-176B-4901-92CF-55392061408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{E0AA16E4-3B0D-4E0C-8BC0-1D0DA8DA92F7}</c15:txfldGUID>
                      <c15:f>Diagramm!$K$62</c15:f>
                      <c15:dlblFieldTableCache>
                        <c:ptCount val="1"/>
                      </c15:dlblFieldTableCache>
                    </c15:dlblFTEntry>
                  </c15:dlblFieldTable>
                  <c15:showDataLabelsRange val="0"/>
                </c:ext>
                <c:ext xmlns:c16="http://schemas.microsoft.com/office/drawing/2014/chart" uri="{C3380CC4-5D6E-409C-BE32-E72D297353CC}">
                  <c16:uniqueId val="{00000027-176B-4901-92CF-55392061408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{9DC704AB-CD53-40D8-B6B9-072377F61340}</c15:txfldGUID>
                      <c15:f>Diagramm!$K$63</c15:f>
                      <c15:dlblFieldTableCache>
                        <c:ptCount val="1"/>
                      </c15:dlblFieldTableCache>
                    </c15:dlblFTEntry>
                  </c15:dlblFieldTable>
                  <c15:showDataLabelsRange val="0"/>
                </c:ext>
                <c:ext xmlns:c16="http://schemas.microsoft.com/office/drawing/2014/chart" uri="{C3380CC4-5D6E-409C-BE32-E72D297353CC}">
                  <c16:uniqueId val="{00000028-176B-4901-92CF-55392061408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{0561DF07-D1E7-48B4-BAA3-00EB515EB150}</c15:txfldGUID>
                      <c15:f>Diagramm!$K$64</c15:f>
                      <c15:dlblFieldTableCache>
                        <c:ptCount val="1"/>
                      </c15:dlblFieldTableCache>
                    </c15:dlblFTEntry>
                  </c15:dlblFieldTable>
                  <c15:showDataLabelsRange val="0"/>
                </c:ext>
                <c:ext xmlns:c16="http://schemas.microsoft.com/office/drawing/2014/chart" uri="{C3380CC4-5D6E-409C-BE32-E72D297353CC}">
                  <c16:uniqueId val="{00000029-176B-4901-92CF-55392061408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{1E20C146-D056-40C1-AD6A-8A8DCBC97EA1}</c15:txfldGUID>
                      <c15:f>Diagramm!$K$65</c15:f>
                      <c15:dlblFieldTableCache>
                        <c:ptCount val="1"/>
                      </c15:dlblFieldTableCache>
                    </c15:dlblFTEntry>
                  </c15:dlblFieldTable>
                  <c15:showDataLabelsRange val="0"/>
                </c:ext>
                <c:ext xmlns:c16="http://schemas.microsoft.com/office/drawing/2014/chart" uri="{C3380CC4-5D6E-409C-BE32-E72D297353CC}">
                  <c16:uniqueId val="{0000002A-176B-4901-92CF-55392061408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{719893F4-387D-45CD-8A82-EF7898EFCFFD}</c15:txfldGUID>
                      <c15:f>Diagramm!$K$66</c15:f>
                      <c15:dlblFieldTableCache>
                        <c:ptCount val="1"/>
                      </c15:dlblFieldTableCache>
                    </c15:dlblFTEntry>
                  </c15:dlblFieldTable>
                  <c15:showDataLabelsRange val="0"/>
                </c:ext>
                <c:ext xmlns:c16="http://schemas.microsoft.com/office/drawing/2014/chart" uri="{C3380CC4-5D6E-409C-BE32-E72D297353CC}">
                  <c16:uniqueId val="{0000002B-176B-4901-92CF-55392061408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{348B2EE4-5B47-4B0A-9A20-DA2B3210E6D9}</c15:txfldGUID>
                      <c15:f>Diagramm!$K$67</c15:f>
                      <c15:dlblFieldTableCache>
                        <c:ptCount val="1"/>
                      </c15:dlblFieldTableCache>
                    </c15:dlblFTEntry>
                  </c15:dlblFieldTable>
                  <c15:showDataLabelsRange val="0"/>
                </c:ext>
                <c:ext xmlns:c16="http://schemas.microsoft.com/office/drawing/2014/chart" uri="{C3380CC4-5D6E-409C-BE32-E72D297353CC}">
                  <c16:uniqueId val="{0000002C-176B-4901-92CF-55392061408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76B-4901-92CF-55392061408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{5DE7CB1D-6985-4220-B5B9-23761BAE370D}</c15:txfldGUID>
                      <c15:f>Diagramm!$J$46</c15:f>
                      <c15:dlblFieldTableCache>
                        <c:ptCount val="1"/>
                      </c15:dlblFieldTableCache>
                    </c15:dlblFTEntry>
                  </c15:dlblFieldTable>
                  <c15:showDataLabelsRange val="0"/>
                </c:ext>
                <c:ext xmlns:c16="http://schemas.microsoft.com/office/drawing/2014/chart" uri="{C3380CC4-5D6E-409C-BE32-E72D297353CC}">
                  <c16:uniqueId val="{0000002E-176B-4901-92CF-55392061408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{8CB5BC30-BEAE-4A79-869E-1FE43FE1F4BC}</c15:txfldGUID>
                      <c15:f>Diagramm!$J$47</c15:f>
                      <c15:dlblFieldTableCache>
                        <c:ptCount val="1"/>
                      </c15:dlblFieldTableCache>
                    </c15:dlblFTEntry>
                  </c15:dlblFieldTable>
                  <c15:showDataLabelsRange val="0"/>
                </c:ext>
                <c:ext xmlns:c16="http://schemas.microsoft.com/office/drawing/2014/chart" uri="{C3380CC4-5D6E-409C-BE32-E72D297353CC}">
                  <c16:uniqueId val="{0000002F-176B-4901-92CF-55392061408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{DC9C5C81-D06C-4482-8F17-4B7040D61E75}</c15:txfldGUID>
                      <c15:f>Diagramm!$J$48</c15:f>
                      <c15:dlblFieldTableCache>
                        <c:ptCount val="1"/>
                      </c15:dlblFieldTableCache>
                    </c15:dlblFTEntry>
                  </c15:dlblFieldTable>
                  <c15:showDataLabelsRange val="0"/>
                </c:ext>
                <c:ext xmlns:c16="http://schemas.microsoft.com/office/drawing/2014/chart" uri="{C3380CC4-5D6E-409C-BE32-E72D297353CC}">
                  <c16:uniqueId val="{00000030-176B-4901-92CF-55392061408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{E028EE74-A437-40F7-8F89-C14FD4784B75}</c15:txfldGUID>
                      <c15:f>Diagramm!$J$49</c15:f>
                      <c15:dlblFieldTableCache>
                        <c:ptCount val="1"/>
                      </c15:dlblFieldTableCache>
                    </c15:dlblFTEntry>
                  </c15:dlblFieldTable>
                  <c15:showDataLabelsRange val="0"/>
                </c:ext>
                <c:ext xmlns:c16="http://schemas.microsoft.com/office/drawing/2014/chart" uri="{C3380CC4-5D6E-409C-BE32-E72D297353CC}">
                  <c16:uniqueId val="{00000031-176B-4901-92CF-55392061408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{75BEF476-B85F-4C89-B6B4-F5A226010539}</c15:txfldGUID>
                      <c15:f>Diagramm!$J$50</c15:f>
                      <c15:dlblFieldTableCache>
                        <c:ptCount val="1"/>
                      </c15:dlblFieldTableCache>
                    </c15:dlblFTEntry>
                  </c15:dlblFieldTable>
                  <c15:showDataLabelsRange val="0"/>
                </c:ext>
                <c:ext xmlns:c16="http://schemas.microsoft.com/office/drawing/2014/chart" uri="{C3380CC4-5D6E-409C-BE32-E72D297353CC}">
                  <c16:uniqueId val="{00000032-176B-4901-92CF-55392061408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{3BF1269A-7C25-4C67-866E-7A84EA02E906}</c15:txfldGUID>
                      <c15:f>Diagramm!$J$51</c15:f>
                      <c15:dlblFieldTableCache>
                        <c:ptCount val="1"/>
                      </c15:dlblFieldTableCache>
                    </c15:dlblFTEntry>
                  </c15:dlblFieldTable>
                  <c15:showDataLabelsRange val="0"/>
                </c:ext>
                <c:ext xmlns:c16="http://schemas.microsoft.com/office/drawing/2014/chart" uri="{C3380CC4-5D6E-409C-BE32-E72D297353CC}">
                  <c16:uniqueId val="{00000033-176B-4901-92CF-55392061408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{2D3EBBB4-8B79-4343-9C10-30A2574390D7}</c15:txfldGUID>
                      <c15:f>Diagramm!$J$52</c15:f>
                      <c15:dlblFieldTableCache>
                        <c:ptCount val="1"/>
                      </c15:dlblFieldTableCache>
                    </c15:dlblFTEntry>
                  </c15:dlblFieldTable>
                  <c15:showDataLabelsRange val="0"/>
                </c:ext>
                <c:ext xmlns:c16="http://schemas.microsoft.com/office/drawing/2014/chart" uri="{C3380CC4-5D6E-409C-BE32-E72D297353CC}">
                  <c16:uniqueId val="{00000034-176B-4901-92CF-55392061408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{A732FE7F-3EEE-420D-AD03-B7D3035E6A2E}</c15:txfldGUID>
                      <c15:f>Diagramm!$J$53</c15:f>
                      <c15:dlblFieldTableCache>
                        <c:ptCount val="1"/>
                      </c15:dlblFieldTableCache>
                    </c15:dlblFTEntry>
                  </c15:dlblFieldTable>
                  <c15:showDataLabelsRange val="0"/>
                </c:ext>
                <c:ext xmlns:c16="http://schemas.microsoft.com/office/drawing/2014/chart" uri="{C3380CC4-5D6E-409C-BE32-E72D297353CC}">
                  <c16:uniqueId val="{00000035-176B-4901-92CF-55392061408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{064A7FEE-1602-46AF-BCD1-C27F12562EAD}</c15:txfldGUID>
                      <c15:f>Diagramm!$J$54</c15:f>
                      <c15:dlblFieldTableCache>
                        <c:ptCount val="1"/>
                      </c15:dlblFieldTableCache>
                    </c15:dlblFTEntry>
                  </c15:dlblFieldTable>
                  <c15:showDataLabelsRange val="0"/>
                </c:ext>
                <c:ext xmlns:c16="http://schemas.microsoft.com/office/drawing/2014/chart" uri="{C3380CC4-5D6E-409C-BE32-E72D297353CC}">
                  <c16:uniqueId val="{00000036-176B-4901-92CF-55392061408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{F642A6FB-1B2A-4D3B-9E17-FCF806118C65}</c15:txfldGUID>
                      <c15:f>Diagramm!$J$55</c15:f>
                      <c15:dlblFieldTableCache>
                        <c:ptCount val="1"/>
                      </c15:dlblFieldTableCache>
                    </c15:dlblFTEntry>
                  </c15:dlblFieldTable>
                  <c15:showDataLabelsRange val="0"/>
                </c:ext>
                <c:ext xmlns:c16="http://schemas.microsoft.com/office/drawing/2014/chart" uri="{C3380CC4-5D6E-409C-BE32-E72D297353CC}">
                  <c16:uniqueId val="{00000037-176B-4901-92CF-55392061408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{2F0B145D-3D10-443C-99E0-3C4A3DDFE747}</c15:txfldGUID>
                      <c15:f>Diagramm!$J$56</c15:f>
                      <c15:dlblFieldTableCache>
                        <c:ptCount val="1"/>
                      </c15:dlblFieldTableCache>
                    </c15:dlblFTEntry>
                  </c15:dlblFieldTable>
                  <c15:showDataLabelsRange val="0"/>
                </c:ext>
                <c:ext xmlns:c16="http://schemas.microsoft.com/office/drawing/2014/chart" uri="{C3380CC4-5D6E-409C-BE32-E72D297353CC}">
                  <c16:uniqueId val="{00000038-176B-4901-92CF-55392061408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{EC629F04-BD42-4537-BBA1-2ECC9FE5C396}</c15:txfldGUID>
                      <c15:f>Diagramm!$J$57</c15:f>
                      <c15:dlblFieldTableCache>
                        <c:ptCount val="1"/>
                      </c15:dlblFieldTableCache>
                    </c15:dlblFTEntry>
                  </c15:dlblFieldTable>
                  <c15:showDataLabelsRange val="0"/>
                </c:ext>
                <c:ext xmlns:c16="http://schemas.microsoft.com/office/drawing/2014/chart" uri="{C3380CC4-5D6E-409C-BE32-E72D297353CC}">
                  <c16:uniqueId val="{00000039-176B-4901-92CF-55392061408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{9D3189A9-E217-49F9-8D96-D928EC080A5A}</c15:txfldGUID>
                      <c15:f>Diagramm!$J$58</c15:f>
                      <c15:dlblFieldTableCache>
                        <c:ptCount val="1"/>
                      </c15:dlblFieldTableCache>
                    </c15:dlblFTEntry>
                  </c15:dlblFieldTable>
                  <c15:showDataLabelsRange val="0"/>
                </c:ext>
                <c:ext xmlns:c16="http://schemas.microsoft.com/office/drawing/2014/chart" uri="{C3380CC4-5D6E-409C-BE32-E72D297353CC}">
                  <c16:uniqueId val="{0000003A-176B-4901-92CF-55392061408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{C4C5ADCA-4CE4-4F92-9B4E-B762EA7BBD2B}</c15:txfldGUID>
                      <c15:f>Diagramm!$J$59</c15:f>
                      <c15:dlblFieldTableCache>
                        <c:ptCount val="1"/>
                      </c15:dlblFieldTableCache>
                    </c15:dlblFTEntry>
                  </c15:dlblFieldTable>
                  <c15:showDataLabelsRange val="0"/>
                </c:ext>
                <c:ext xmlns:c16="http://schemas.microsoft.com/office/drawing/2014/chart" uri="{C3380CC4-5D6E-409C-BE32-E72D297353CC}">
                  <c16:uniqueId val="{0000003B-176B-4901-92CF-55392061408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{008D681F-63CA-475A-B82C-8797B8911062}</c15:txfldGUID>
                      <c15:f>Diagramm!$J$60</c15:f>
                      <c15:dlblFieldTableCache>
                        <c:ptCount val="1"/>
                      </c15:dlblFieldTableCache>
                    </c15:dlblFTEntry>
                  </c15:dlblFieldTable>
                  <c15:showDataLabelsRange val="0"/>
                </c:ext>
                <c:ext xmlns:c16="http://schemas.microsoft.com/office/drawing/2014/chart" uri="{C3380CC4-5D6E-409C-BE32-E72D297353CC}">
                  <c16:uniqueId val="{0000003C-176B-4901-92CF-55392061408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{36176858-D3B4-4329-956A-46BEC39B219B}</c15:txfldGUID>
                      <c15:f>Diagramm!$J$61</c15:f>
                      <c15:dlblFieldTableCache>
                        <c:ptCount val="1"/>
                      </c15:dlblFieldTableCache>
                    </c15:dlblFTEntry>
                  </c15:dlblFieldTable>
                  <c15:showDataLabelsRange val="0"/>
                </c:ext>
                <c:ext xmlns:c16="http://schemas.microsoft.com/office/drawing/2014/chart" uri="{C3380CC4-5D6E-409C-BE32-E72D297353CC}">
                  <c16:uniqueId val="{0000003D-176B-4901-92CF-55392061408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{71034A7A-CDA7-4816-9627-704CA110347D}</c15:txfldGUID>
                      <c15:f>Diagramm!$J$62</c15:f>
                      <c15:dlblFieldTableCache>
                        <c:ptCount val="1"/>
                      </c15:dlblFieldTableCache>
                    </c15:dlblFTEntry>
                  </c15:dlblFieldTable>
                  <c15:showDataLabelsRange val="0"/>
                </c:ext>
                <c:ext xmlns:c16="http://schemas.microsoft.com/office/drawing/2014/chart" uri="{C3380CC4-5D6E-409C-BE32-E72D297353CC}">
                  <c16:uniqueId val="{0000003E-176B-4901-92CF-55392061408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{3EDABC1C-7F17-44AD-9ECF-DEA3CD2F4702}</c15:txfldGUID>
                      <c15:f>Diagramm!$J$63</c15:f>
                      <c15:dlblFieldTableCache>
                        <c:ptCount val="1"/>
                      </c15:dlblFieldTableCache>
                    </c15:dlblFTEntry>
                  </c15:dlblFieldTable>
                  <c15:showDataLabelsRange val="0"/>
                </c:ext>
                <c:ext xmlns:c16="http://schemas.microsoft.com/office/drawing/2014/chart" uri="{C3380CC4-5D6E-409C-BE32-E72D297353CC}">
                  <c16:uniqueId val="{0000003F-176B-4901-92CF-55392061408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{D4305F74-0957-4C03-94B9-1F90F3E66EB5}</c15:txfldGUID>
                      <c15:f>Diagramm!$J$64</c15:f>
                      <c15:dlblFieldTableCache>
                        <c:ptCount val="1"/>
                      </c15:dlblFieldTableCache>
                    </c15:dlblFTEntry>
                  </c15:dlblFieldTable>
                  <c15:showDataLabelsRange val="0"/>
                </c:ext>
                <c:ext xmlns:c16="http://schemas.microsoft.com/office/drawing/2014/chart" uri="{C3380CC4-5D6E-409C-BE32-E72D297353CC}">
                  <c16:uniqueId val="{00000040-176B-4901-92CF-55392061408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{1423DB28-4D61-4198-8536-24910BC6D2E3}</c15:txfldGUID>
                      <c15:f>Diagramm!$J$65</c15:f>
                      <c15:dlblFieldTableCache>
                        <c:ptCount val="1"/>
                      </c15:dlblFieldTableCache>
                    </c15:dlblFTEntry>
                  </c15:dlblFieldTable>
                  <c15:showDataLabelsRange val="0"/>
                </c:ext>
                <c:ext xmlns:c16="http://schemas.microsoft.com/office/drawing/2014/chart" uri="{C3380CC4-5D6E-409C-BE32-E72D297353CC}">
                  <c16:uniqueId val="{00000041-176B-4901-92CF-55392061408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{0F302943-6762-4DEE-A57D-CAF47DB60066}</c15:txfldGUID>
                      <c15:f>Diagramm!$J$66</c15:f>
                      <c15:dlblFieldTableCache>
                        <c:ptCount val="1"/>
                      </c15:dlblFieldTableCache>
                    </c15:dlblFTEntry>
                  </c15:dlblFieldTable>
                  <c15:showDataLabelsRange val="0"/>
                </c:ext>
                <c:ext xmlns:c16="http://schemas.microsoft.com/office/drawing/2014/chart" uri="{C3380CC4-5D6E-409C-BE32-E72D297353CC}">
                  <c16:uniqueId val="{00000042-176B-4901-92CF-55392061408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{3B7D67F5-29CA-4E81-8053-4C1E56C7914D}</c15:txfldGUID>
                      <c15:f>Diagramm!$J$67</c15:f>
                      <c15:dlblFieldTableCache>
                        <c:ptCount val="1"/>
                      </c15:dlblFieldTableCache>
                    </c15:dlblFTEntry>
                  </c15:dlblFieldTable>
                  <c15:showDataLabelsRange val="0"/>
                </c:ext>
                <c:ext xmlns:c16="http://schemas.microsoft.com/office/drawing/2014/chart" uri="{C3380CC4-5D6E-409C-BE32-E72D297353CC}">
                  <c16:uniqueId val="{00000043-176B-4901-92CF-5539206140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76B-4901-92CF-55392061408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7D-405A-8C28-16B0F0193B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7D-405A-8C28-16B0F0193B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7D-405A-8C28-16B0F0193B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7D-405A-8C28-16B0F0193B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7D-405A-8C28-16B0F0193B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7D-405A-8C28-16B0F0193B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7D-405A-8C28-16B0F0193B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7D-405A-8C28-16B0F0193B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7D-405A-8C28-16B0F0193B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7D-405A-8C28-16B0F0193B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7D-405A-8C28-16B0F0193B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7D-405A-8C28-16B0F0193B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7D-405A-8C28-16B0F0193B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7D-405A-8C28-16B0F0193B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7D-405A-8C28-16B0F0193B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7D-405A-8C28-16B0F0193B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7D-405A-8C28-16B0F0193B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C7D-405A-8C28-16B0F0193B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C7D-405A-8C28-16B0F0193B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C7D-405A-8C28-16B0F0193B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C7D-405A-8C28-16B0F0193B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7D-405A-8C28-16B0F0193B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C7D-405A-8C28-16B0F0193B9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C7D-405A-8C28-16B0F0193B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C7D-405A-8C28-16B0F0193B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C7D-405A-8C28-16B0F0193B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C7D-405A-8C28-16B0F0193B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C7D-405A-8C28-16B0F0193B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C7D-405A-8C28-16B0F0193B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C7D-405A-8C28-16B0F0193B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C7D-405A-8C28-16B0F0193B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C7D-405A-8C28-16B0F0193B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C7D-405A-8C28-16B0F0193B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C7D-405A-8C28-16B0F0193B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C7D-405A-8C28-16B0F0193B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C7D-405A-8C28-16B0F0193B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C7D-405A-8C28-16B0F0193B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C7D-405A-8C28-16B0F0193B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C7D-405A-8C28-16B0F0193B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C7D-405A-8C28-16B0F0193B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C7D-405A-8C28-16B0F0193B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C7D-405A-8C28-16B0F0193B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C7D-405A-8C28-16B0F0193B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C7D-405A-8C28-16B0F0193B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C7D-405A-8C28-16B0F0193B9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C7D-405A-8C28-16B0F0193B9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C7D-405A-8C28-16B0F0193B9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C7D-405A-8C28-16B0F0193B9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C7D-405A-8C28-16B0F0193B9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C7D-405A-8C28-16B0F0193B9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C7D-405A-8C28-16B0F0193B9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C7D-405A-8C28-16B0F0193B9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C7D-405A-8C28-16B0F0193B9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C7D-405A-8C28-16B0F0193B9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C7D-405A-8C28-16B0F0193B9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C7D-405A-8C28-16B0F0193B9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C7D-405A-8C28-16B0F0193B9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C7D-405A-8C28-16B0F0193B9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C7D-405A-8C28-16B0F0193B9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C7D-405A-8C28-16B0F0193B9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C7D-405A-8C28-16B0F0193B9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C7D-405A-8C28-16B0F0193B9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C7D-405A-8C28-16B0F0193B9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C7D-405A-8C28-16B0F0193B9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C7D-405A-8C28-16B0F0193B9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C7D-405A-8C28-16B0F0193B9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C7D-405A-8C28-16B0F0193B9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C7D-405A-8C28-16B0F0193B9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C7D-405A-8C28-16B0F0193B9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100.11157318186427</c:v>
                </c:pt>
                <c:pt idx="2">
                  <c:v>101.63415266366884</c:v>
                </c:pt>
                <c:pt idx="3">
                  <c:v>100.76636124916885</c:v>
                </c:pt>
                <c:pt idx="4">
                  <c:v>101.00077763126754</c:v>
                </c:pt>
                <c:pt idx="5">
                  <c:v>101.14390686456818</c:v>
                </c:pt>
                <c:pt idx="6">
                  <c:v>102.83891762743573</c:v>
                </c:pt>
                <c:pt idx="7">
                  <c:v>102.51096009286496</c:v>
                </c:pt>
                <c:pt idx="8">
                  <c:v>102.42643495508898</c:v>
                </c:pt>
                <c:pt idx="9">
                  <c:v>102.39938691100066</c:v>
                </c:pt>
                <c:pt idx="10">
                  <c:v>103.63119991885587</c:v>
                </c:pt>
                <c:pt idx="11">
                  <c:v>102.97866585522534</c:v>
                </c:pt>
                <c:pt idx="12">
                  <c:v>103.56245280679808</c:v>
                </c:pt>
                <c:pt idx="13">
                  <c:v>103.80475820175587</c:v>
                </c:pt>
                <c:pt idx="14">
                  <c:v>105.8716795708377</c:v>
                </c:pt>
                <c:pt idx="15">
                  <c:v>105.83223450654225</c:v>
                </c:pt>
                <c:pt idx="16">
                  <c:v>106.08130191252212</c:v>
                </c:pt>
                <c:pt idx="17">
                  <c:v>106.34952834973122</c:v>
                </c:pt>
                <c:pt idx="18">
                  <c:v>108.586626996202</c:v>
                </c:pt>
                <c:pt idx="19">
                  <c:v>107.74137561844226</c:v>
                </c:pt>
                <c:pt idx="20">
                  <c:v>108.11554022833056</c:v>
                </c:pt>
                <c:pt idx="21">
                  <c:v>107.84618678928446</c:v>
                </c:pt>
                <c:pt idx="22">
                  <c:v>109.59980164767668</c:v>
                </c:pt>
                <c:pt idx="23">
                  <c:v>108.49533984740395</c:v>
                </c:pt>
                <c:pt idx="24">
                  <c:v>107.84618678928446</c:v>
                </c:pt>
              </c:numCache>
            </c:numRef>
          </c:val>
          <c:smooth val="0"/>
          <c:extLst>
            <c:ext xmlns:c16="http://schemas.microsoft.com/office/drawing/2014/chart" uri="{C3380CC4-5D6E-409C-BE32-E72D297353CC}">
              <c16:uniqueId val="{00000000-18AC-4262-8348-55BDDDC9CF6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102.42718446601941</c:v>
                </c:pt>
                <c:pt idx="2">
                  <c:v>104.38170669391926</c:v>
                </c:pt>
                <c:pt idx="3">
                  <c:v>103.66632600919776</c:v>
                </c:pt>
                <c:pt idx="4">
                  <c:v>100.15329586101176</c:v>
                </c:pt>
                <c:pt idx="5">
                  <c:v>101.02197240674502</c:v>
                </c:pt>
                <c:pt idx="6">
                  <c:v>102.52938170669393</c:v>
                </c:pt>
                <c:pt idx="7">
                  <c:v>101.62238119570772</c:v>
                </c:pt>
                <c:pt idx="8">
                  <c:v>99.642309657639245</c:v>
                </c:pt>
                <c:pt idx="9">
                  <c:v>101.32856412876852</c:v>
                </c:pt>
                <c:pt idx="10">
                  <c:v>105.21205927439958</c:v>
                </c:pt>
                <c:pt idx="11">
                  <c:v>105.65917220235053</c:v>
                </c:pt>
                <c:pt idx="12">
                  <c:v>105.22483392948389</c:v>
                </c:pt>
                <c:pt idx="13">
                  <c:v>107.98415942769546</c:v>
                </c:pt>
                <c:pt idx="14">
                  <c:v>110.76903423607563</c:v>
                </c:pt>
                <c:pt idx="15">
                  <c:v>112.99182422074603</c:v>
                </c:pt>
                <c:pt idx="16">
                  <c:v>113.47726111394994</c:v>
                </c:pt>
                <c:pt idx="17">
                  <c:v>115.21461420541645</c:v>
                </c:pt>
                <c:pt idx="18">
                  <c:v>118.81706693919266</c:v>
                </c:pt>
                <c:pt idx="19">
                  <c:v>116.99029126213591</c:v>
                </c:pt>
                <c:pt idx="20">
                  <c:v>116.12161471640266</c:v>
                </c:pt>
                <c:pt idx="21">
                  <c:v>118.20388349514563</c:v>
                </c:pt>
                <c:pt idx="22">
                  <c:v>119.36637710781808</c:v>
                </c:pt>
                <c:pt idx="23">
                  <c:v>118.24220746039857</c:v>
                </c:pt>
                <c:pt idx="24">
                  <c:v>115.2529381706694</c:v>
                </c:pt>
              </c:numCache>
            </c:numRef>
          </c:val>
          <c:smooth val="0"/>
          <c:extLst>
            <c:ext xmlns:c16="http://schemas.microsoft.com/office/drawing/2014/chart" uri="{C3380CC4-5D6E-409C-BE32-E72D297353CC}">
              <c16:uniqueId val="{00000001-18AC-4262-8348-55BDDDC9CF6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101.45305937109774</c:v>
                </c:pt>
                <c:pt idx="2">
                  <c:v>100.93654217277783</c:v>
                </c:pt>
                <c:pt idx="3">
                  <c:v>101.07844250198661</c:v>
                </c:pt>
                <c:pt idx="4">
                  <c:v>96.929276875922355</c:v>
                </c:pt>
                <c:pt idx="5">
                  <c:v>97.684186627312968</c:v>
                </c:pt>
                <c:pt idx="6">
                  <c:v>95.975706663639457</c:v>
                </c:pt>
                <c:pt idx="7">
                  <c:v>96.543307980474509</c:v>
                </c:pt>
                <c:pt idx="8">
                  <c:v>95.124304688386871</c:v>
                </c:pt>
                <c:pt idx="9">
                  <c:v>95.777046202747201</c:v>
                </c:pt>
                <c:pt idx="10">
                  <c:v>94.919968214326261</c:v>
                </c:pt>
                <c:pt idx="11">
                  <c:v>94.98808037234646</c:v>
                </c:pt>
                <c:pt idx="12">
                  <c:v>93.597457146100581</c:v>
                </c:pt>
                <c:pt idx="13">
                  <c:v>94.863208082642743</c:v>
                </c:pt>
                <c:pt idx="14">
                  <c:v>94.636167555908742</c:v>
                </c:pt>
                <c:pt idx="15">
                  <c:v>95.311613122942447</c:v>
                </c:pt>
                <c:pt idx="16">
                  <c:v>94.386422976501308</c:v>
                </c:pt>
                <c:pt idx="17">
                  <c:v>95.515949597003072</c:v>
                </c:pt>
                <c:pt idx="18">
                  <c:v>94.182086502440683</c:v>
                </c:pt>
                <c:pt idx="19">
                  <c:v>92.711999091837896</c:v>
                </c:pt>
                <c:pt idx="20">
                  <c:v>91.627880576682941</c:v>
                </c:pt>
                <c:pt idx="21">
                  <c:v>92.501986604608916</c:v>
                </c:pt>
                <c:pt idx="22">
                  <c:v>90.555114087864681</c:v>
                </c:pt>
                <c:pt idx="23">
                  <c:v>89.828584402315812</c:v>
                </c:pt>
                <c:pt idx="24">
                  <c:v>87.092746055170849</c:v>
                </c:pt>
              </c:numCache>
            </c:numRef>
          </c:val>
          <c:smooth val="0"/>
          <c:extLst>
            <c:ext xmlns:c16="http://schemas.microsoft.com/office/drawing/2014/chart" uri="{C3380CC4-5D6E-409C-BE32-E72D297353CC}">
              <c16:uniqueId val="{00000002-18AC-4262-8348-55BDDDC9CF6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8AC-4262-8348-55BDDDC9CF61}"/>
                </c:ext>
              </c:extLst>
            </c:dLbl>
            <c:dLbl>
              <c:idx val="1"/>
              <c:delete val="1"/>
              <c:extLst>
                <c:ext xmlns:c15="http://schemas.microsoft.com/office/drawing/2012/chart" uri="{CE6537A1-D6FC-4f65-9D91-7224C49458BB}"/>
                <c:ext xmlns:c16="http://schemas.microsoft.com/office/drawing/2014/chart" uri="{C3380CC4-5D6E-409C-BE32-E72D297353CC}">
                  <c16:uniqueId val="{00000004-18AC-4262-8348-55BDDDC9CF61}"/>
                </c:ext>
              </c:extLst>
            </c:dLbl>
            <c:dLbl>
              <c:idx val="2"/>
              <c:delete val="1"/>
              <c:extLst>
                <c:ext xmlns:c15="http://schemas.microsoft.com/office/drawing/2012/chart" uri="{CE6537A1-D6FC-4f65-9D91-7224C49458BB}"/>
                <c:ext xmlns:c16="http://schemas.microsoft.com/office/drawing/2014/chart" uri="{C3380CC4-5D6E-409C-BE32-E72D297353CC}">
                  <c16:uniqueId val="{00000005-18AC-4262-8348-55BDDDC9CF61}"/>
                </c:ext>
              </c:extLst>
            </c:dLbl>
            <c:dLbl>
              <c:idx val="3"/>
              <c:delete val="1"/>
              <c:extLst>
                <c:ext xmlns:c15="http://schemas.microsoft.com/office/drawing/2012/chart" uri="{CE6537A1-D6FC-4f65-9D91-7224C49458BB}"/>
                <c:ext xmlns:c16="http://schemas.microsoft.com/office/drawing/2014/chart" uri="{C3380CC4-5D6E-409C-BE32-E72D297353CC}">
                  <c16:uniqueId val="{00000006-18AC-4262-8348-55BDDDC9CF61}"/>
                </c:ext>
              </c:extLst>
            </c:dLbl>
            <c:dLbl>
              <c:idx val="4"/>
              <c:delete val="1"/>
              <c:extLst>
                <c:ext xmlns:c15="http://schemas.microsoft.com/office/drawing/2012/chart" uri="{CE6537A1-D6FC-4f65-9D91-7224C49458BB}"/>
                <c:ext xmlns:c16="http://schemas.microsoft.com/office/drawing/2014/chart" uri="{C3380CC4-5D6E-409C-BE32-E72D297353CC}">
                  <c16:uniqueId val="{00000007-18AC-4262-8348-55BDDDC9CF61}"/>
                </c:ext>
              </c:extLst>
            </c:dLbl>
            <c:dLbl>
              <c:idx val="5"/>
              <c:delete val="1"/>
              <c:extLst>
                <c:ext xmlns:c15="http://schemas.microsoft.com/office/drawing/2012/chart" uri="{CE6537A1-D6FC-4f65-9D91-7224C49458BB}"/>
                <c:ext xmlns:c16="http://schemas.microsoft.com/office/drawing/2014/chart" uri="{C3380CC4-5D6E-409C-BE32-E72D297353CC}">
                  <c16:uniqueId val="{00000008-18AC-4262-8348-55BDDDC9CF61}"/>
                </c:ext>
              </c:extLst>
            </c:dLbl>
            <c:dLbl>
              <c:idx val="6"/>
              <c:delete val="1"/>
              <c:extLst>
                <c:ext xmlns:c15="http://schemas.microsoft.com/office/drawing/2012/chart" uri="{CE6537A1-D6FC-4f65-9D91-7224C49458BB}"/>
                <c:ext xmlns:c16="http://schemas.microsoft.com/office/drawing/2014/chart" uri="{C3380CC4-5D6E-409C-BE32-E72D297353CC}">
                  <c16:uniqueId val="{00000009-18AC-4262-8348-55BDDDC9CF61}"/>
                </c:ext>
              </c:extLst>
            </c:dLbl>
            <c:dLbl>
              <c:idx val="7"/>
              <c:delete val="1"/>
              <c:extLst>
                <c:ext xmlns:c15="http://schemas.microsoft.com/office/drawing/2012/chart" uri="{CE6537A1-D6FC-4f65-9D91-7224C49458BB}"/>
                <c:ext xmlns:c16="http://schemas.microsoft.com/office/drawing/2014/chart" uri="{C3380CC4-5D6E-409C-BE32-E72D297353CC}">
                  <c16:uniqueId val="{0000000A-18AC-4262-8348-55BDDDC9CF61}"/>
                </c:ext>
              </c:extLst>
            </c:dLbl>
            <c:dLbl>
              <c:idx val="8"/>
              <c:delete val="1"/>
              <c:extLst>
                <c:ext xmlns:c15="http://schemas.microsoft.com/office/drawing/2012/chart" uri="{CE6537A1-D6FC-4f65-9D91-7224C49458BB}"/>
                <c:ext xmlns:c16="http://schemas.microsoft.com/office/drawing/2014/chart" uri="{C3380CC4-5D6E-409C-BE32-E72D297353CC}">
                  <c16:uniqueId val="{0000000B-18AC-4262-8348-55BDDDC9CF61}"/>
                </c:ext>
              </c:extLst>
            </c:dLbl>
            <c:dLbl>
              <c:idx val="9"/>
              <c:delete val="1"/>
              <c:extLst>
                <c:ext xmlns:c15="http://schemas.microsoft.com/office/drawing/2012/chart" uri="{CE6537A1-D6FC-4f65-9D91-7224C49458BB}"/>
                <c:ext xmlns:c16="http://schemas.microsoft.com/office/drawing/2014/chart" uri="{C3380CC4-5D6E-409C-BE32-E72D297353CC}">
                  <c16:uniqueId val="{0000000C-18AC-4262-8348-55BDDDC9CF61}"/>
                </c:ext>
              </c:extLst>
            </c:dLbl>
            <c:dLbl>
              <c:idx val="10"/>
              <c:delete val="1"/>
              <c:extLst>
                <c:ext xmlns:c15="http://schemas.microsoft.com/office/drawing/2012/chart" uri="{CE6537A1-D6FC-4f65-9D91-7224C49458BB}"/>
                <c:ext xmlns:c16="http://schemas.microsoft.com/office/drawing/2014/chart" uri="{C3380CC4-5D6E-409C-BE32-E72D297353CC}">
                  <c16:uniqueId val="{0000000D-18AC-4262-8348-55BDDDC9CF61}"/>
                </c:ext>
              </c:extLst>
            </c:dLbl>
            <c:dLbl>
              <c:idx val="11"/>
              <c:delete val="1"/>
              <c:extLst>
                <c:ext xmlns:c15="http://schemas.microsoft.com/office/drawing/2012/chart" uri="{CE6537A1-D6FC-4f65-9D91-7224C49458BB}"/>
                <c:ext xmlns:c16="http://schemas.microsoft.com/office/drawing/2014/chart" uri="{C3380CC4-5D6E-409C-BE32-E72D297353CC}">
                  <c16:uniqueId val="{0000000E-18AC-4262-8348-55BDDDC9CF61}"/>
                </c:ext>
              </c:extLst>
            </c:dLbl>
            <c:dLbl>
              <c:idx val="12"/>
              <c:delete val="1"/>
              <c:extLst>
                <c:ext xmlns:c15="http://schemas.microsoft.com/office/drawing/2012/chart" uri="{CE6537A1-D6FC-4f65-9D91-7224C49458BB}"/>
                <c:ext xmlns:c16="http://schemas.microsoft.com/office/drawing/2014/chart" uri="{C3380CC4-5D6E-409C-BE32-E72D297353CC}">
                  <c16:uniqueId val="{0000000F-18AC-4262-8348-55BDDDC9CF6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AC-4262-8348-55BDDDC9CF61}"/>
                </c:ext>
              </c:extLst>
            </c:dLbl>
            <c:dLbl>
              <c:idx val="14"/>
              <c:delete val="1"/>
              <c:extLst>
                <c:ext xmlns:c15="http://schemas.microsoft.com/office/drawing/2012/chart" uri="{CE6537A1-D6FC-4f65-9D91-7224C49458BB}"/>
                <c:ext xmlns:c16="http://schemas.microsoft.com/office/drawing/2014/chart" uri="{C3380CC4-5D6E-409C-BE32-E72D297353CC}">
                  <c16:uniqueId val="{00000011-18AC-4262-8348-55BDDDC9CF61}"/>
                </c:ext>
              </c:extLst>
            </c:dLbl>
            <c:dLbl>
              <c:idx val="15"/>
              <c:delete val="1"/>
              <c:extLst>
                <c:ext xmlns:c15="http://schemas.microsoft.com/office/drawing/2012/chart" uri="{CE6537A1-D6FC-4f65-9D91-7224C49458BB}"/>
                <c:ext xmlns:c16="http://schemas.microsoft.com/office/drawing/2014/chart" uri="{C3380CC4-5D6E-409C-BE32-E72D297353CC}">
                  <c16:uniqueId val="{00000012-18AC-4262-8348-55BDDDC9CF61}"/>
                </c:ext>
              </c:extLst>
            </c:dLbl>
            <c:dLbl>
              <c:idx val="16"/>
              <c:delete val="1"/>
              <c:extLst>
                <c:ext xmlns:c15="http://schemas.microsoft.com/office/drawing/2012/chart" uri="{CE6537A1-D6FC-4f65-9D91-7224C49458BB}"/>
                <c:ext xmlns:c16="http://schemas.microsoft.com/office/drawing/2014/chart" uri="{C3380CC4-5D6E-409C-BE32-E72D297353CC}">
                  <c16:uniqueId val="{00000013-18AC-4262-8348-55BDDDC9CF61}"/>
                </c:ext>
              </c:extLst>
            </c:dLbl>
            <c:dLbl>
              <c:idx val="17"/>
              <c:delete val="1"/>
              <c:extLst>
                <c:ext xmlns:c15="http://schemas.microsoft.com/office/drawing/2012/chart" uri="{CE6537A1-D6FC-4f65-9D91-7224C49458BB}"/>
                <c:ext xmlns:c16="http://schemas.microsoft.com/office/drawing/2014/chart" uri="{C3380CC4-5D6E-409C-BE32-E72D297353CC}">
                  <c16:uniqueId val="{00000014-18AC-4262-8348-55BDDDC9CF61}"/>
                </c:ext>
              </c:extLst>
            </c:dLbl>
            <c:dLbl>
              <c:idx val="18"/>
              <c:delete val="1"/>
              <c:extLst>
                <c:ext xmlns:c15="http://schemas.microsoft.com/office/drawing/2012/chart" uri="{CE6537A1-D6FC-4f65-9D91-7224C49458BB}"/>
                <c:ext xmlns:c16="http://schemas.microsoft.com/office/drawing/2014/chart" uri="{C3380CC4-5D6E-409C-BE32-E72D297353CC}">
                  <c16:uniqueId val="{00000015-18AC-4262-8348-55BDDDC9CF61}"/>
                </c:ext>
              </c:extLst>
            </c:dLbl>
            <c:dLbl>
              <c:idx val="19"/>
              <c:delete val="1"/>
              <c:extLst>
                <c:ext xmlns:c15="http://schemas.microsoft.com/office/drawing/2012/chart" uri="{CE6537A1-D6FC-4f65-9D91-7224C49458BB}"/>
                <c:ext xmlns:c16="http://schemas.microsoft.com/office/drawing/2014/chart" uri="{C3380CC4-5D6E-409C-BE32-E72D297353CC}">
                  <c16:uniqueId val="{00000016-18AC-4262-8348-55BDDDC9CF61}"/>
                </c:ext>
              </c:extLst>
            </c:dLbl>
            <c:dLbl>
              <c:idx val="20"/>
              <c:delete val="1"/>
              <c:extLst>
                <c:ext xmlns:c15="http://schemas.microsoft.com/office/drawing/2012/chart" uri="{CE6537A1-D6FC-4f65-9D91-7224C49458BB}"/>
                <c:ext xmlns:c16="http://schemas.microsoft.com/office/drawing/2014/chart" uri="{C3380CC4-5D6E-409C-BE32-E72D297353CC}">
                  <c16:uniqueId val="{00000017-18AC-4262-8348-55BDDDC9CF61}"/>
                </c:ext>
              </c:extLst>
            </c:dLbl>
            <c:dLbl>
              <c:idx val="21"/>
              <c:delete val="1"/>
              <c:extLst>
                <c:ext xmlns:c15="http://schemas.microsoft.com/office/drawing/2012/chart" uri="{CE6537A1-D6FC-4f65-9D91-7224C49458BB}"/>
                <c:ext xmlns:c16="http://schemas.microsoft.com/office/drawing/2014/chart" uri="{C3380CC4-5D6E-409C-BE32-E72D297353CC}">
                  <c16:uniqueId val="{00000018-18AC-4262-8348-55BDDDC9CF61}"/>
                </c:ext>
              </c:extLst>
            </c:dLbl>
            <c:dLbl>
              <c:idx val="22"/>
              <c:delete val="1"/>
              <c:extLst>
                <c:ext xmlns:c15="http://schemas.microsoft.com/office/drawing/2012/chart" uri="{CE6537A1-D6FC-4f65-9D91-7224C49458BB}"/>
                <c:ext xmlns:c16="http://schemas.microsoft.com/office/drawing/2014/chart" uri="{C3380CC4-5D6E-409C-BE32-E72D297353CC}">
                  <c16:uniqueId val="{00000019-18AC-4262-8348-55BDDDC9CF61}"/>
                </c:ext>
              </c:extLst>
            </c:dLbl>
            <c:dLbl>
              <c:idx val="23"/>
              <c:delete val="1"/>
              <c:extLst>
                <c:ext xmlns:c15="http://schemas.microsoft.com/office/drawing/2012/chart" uri="{CE6537A1-D6FC-4f65-9D91-7224C49458BB}"/>
                <c:ext xmlns:c16="http://schemas.microsoft.com/office/drawing/2014/chart" uri="{C3380CC4-5D6E-409C-BE32-E72D297353CC}">
                  <c16:uniqueId val="{0000001A-18AC-4262-8348-55BDDDC9CF61}"/>
                </c:ext>
              </c:extLst>
            </c:dLbl>
            <c:dLbl>
              <c:idx val="24"/>
              <c:delete val="1"/>
              <c:extLst>
                <c:ext xmlns:c15="http://schemas.microsoft.com/office/drawing/2012/chart" uri="{CE6537A1-D6FC-4f65-9D91-7224C49458BB}"/>
                <c:ext xmlns:c16="http://schemas.microsoft.com/office/drawing/2014/chart" uri="{C3380CC4-5D6E-409C-BE32-E72D297353CC}">
                  <c16:uniqueId val="{0000001B-18AC-4262-8348-55BDDDC9CF6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8AC-4262-8348-55BDDDC9CF6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Lahn-Dill-Kreis (06532)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95693</v>
      </c>
      <c r="F11" s="238">
        <v>96269</v>
      </c>
      <c r="G11" s="238">
        <v>97249</v>
      </c>
      <c r="H11" s="238">
        <v>95693</v>
      </c>
      <c r="I11" s="265">
        <v>95932</v>
      </c>
      <c r="J11" s="263">
        <v>-239</v>
      </c>
      <c r="K11" s="266">
        <v>-0.24913480381937206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18.206138380027799</v>
      </c>
      <c r="E13" s="115">
        <v>17422</v>
      </c>
      <c r="F13" s="114">
        <v>17092</v>
      </c>
      <c r="G13" s="114">
        <v>17536</v>
      </c>
      <c r="H13" s="114">
        <v>17609</v>
      </c>
      <c r="I13" s="140">
        <v>17434</v>
      </c>
      <c r="J13" s="115">
        <v>-12</v>
      </c>
      <c r="K13" s="116">
        <v>-6.8831019846277389E-2</v>
      </c>
    </row>
    <row r="14" spans="1:255" ht="14.1" customHeight="1" x14ac:dyDescent="0.2">
      <c r="A14" s="306" t="s">
        <v>230</v>
      </c>
      <c r="B14" s="307"/>
      <c r="C14" s="308"/>
      <c r="D14" s="113">
        <v>60.600043890357703</v>
      </c>
      <c r="E14" s="115">
        <v>57990</v>
      </c>
      <c r="F14" s="114">
        <v>58856</v>
      </c>
      <c r="G14" s="114">
        <v>59279</v>
      </c>
      <c r="H14" s="114">
        <v>57941</v>
      </c>
      <c r="I14" s="140">
        <v>58361</v>
      </c>
      <c r="J14" s="115">
        <v>-371</v>
      </c>
      <c r="K14" s="116">
        <v>-0.63569849728414518</v>
      </c>
    </row>
    <row r="15" spans="1:255" ht="14.1" customHeight="1" x14ac:dyDescent="0.2">
      <c r="A15" s="306" t="s">
        <v>231</v>
      </c>
      <c r="B15" s="307"/>
      <c r="C15" s="308"/>
      <c r="D15" s="113">
        <v>11.556749187505877</v>
      </c>
      <c r="E15" s="115">
        <v>11059</v>
      </c>
      <c r="F15" s="114">
        <v>11089</v>
      </c>
      <c r="G15" s="114">
        <v>11138</v>
      </c>
      <c r="H15" s="114">
        <v>10937</v>
      </c>
      <c r="I15" s="140">
        <v>10928</v>
      </c>
      <c r="J15" s="115">
        <v>131</v>
      </c>
      <c r="K15" s="116">
        <v>1.1987554904831625</v>
      </c>
    </row>
    <row r="16" spans="1:255" ht="14.1" customHeight="1" x14ac:dyDescent="0.2">
      <c r="A16" s="306" t="s">
        <v>232</v>
      </c>
      <c r="B16" s="307"/>
      <c r="C16" s="308"/>
      <c r="D16" s="113">
        <v>9.4677771623838733</v>
      </c>
      <c r="E16" s="115">
        <v>9060</v>
      </c>
      <c r="F16" s="114">
        <v>9064</v>
      </c>
      <c r="G16" s="114">
        <v>9131</v>
      </c>
      <c r="H16" s="114">
        <v>9041</v>
      </c>
      <c r="I16" s="140">
        <v>9037</v>
      </c>
      <c r="J16" s="115">
        <v>23</v>
      </c>
      <c r="K16" s="116">
        <v>0.25450923979196638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0.46711880701827718</v>
      </c>
      <c r="E18" s="115">
        <v>447</v>
      </c>
      <c r="F18" s="114">
        <v>427</v>
      </c>
      <c r="G18" s="114">
        <v>416</v>
      </c>
      <c r="H18" s="114">
        <v>408</v>
      </c>
      <c r="I18" s="140">
        <v>436</v>
      </c>
      <c r="J18" s="115">
        <v>11</v>
      </c>
      <c r="K18" s="116">
        <v>2.522935779816514</v>
      </c>
    </row>
    <row r="19" spans="1:255" ht="14.1" customHeight="1" x14ac:dyDescent="0.2">
      <c r="A19" s="306" t="s">
        <v>235</v>
      </c>
      <c r="B19" s="307" t="s">
        <v>236</v>
      </c>
      <c r="C19" s="308"/>
      <c r="D19" s="113">
        <v>0.17033638824156416</v>
      </c>
      <c r="E19" s="115">
        <v>163</v>
      </c>
      <c r="F19" s="114">
        <v>163</v>
      </c>
      <c r="G19" s="114">
        <v>160</v>
      </c>
      <c r="H19" s="114">
        <v>164</v>
      </c>
      <c r="I19" s="140">
        <v>169</v>
      </c>
      <c r="J19" s="115">
        <v>-6</v>
      </c>
      <c r="K19" s="116">
        <v>-3.5502958579881656</v>
      </c>
    </row>
    <row r="20" spans="1:255" ht="14.1" customHeight="1" x14ac:dyDescent="0.2">
      <c r="A20" s="306">
        <v>12</v>
      </c>
      <c r="B20" s="307" t="s">
        <v>237</v>
      </c>
      <c r="C20" s="308"/>
      <c r="D20" s="113">
        <v>0.75972119172771257</v>
      </c>
      <c r="E20" s="115">
        <v>727</v>
      </c>
      <c r="F20" s="114">
        <v>662</v>
      </c>
      <c r="G20" s="114">
        <v>759</v>
      </c>
      <c r="H20" s="114">
        <v>718</v>
      </c>
      <c r="I20" s="140">
        <v>698</v>
      </c>
      <c r="J20" s="115">
        <v>29</v>
      </c>
      <c r="K20" s="116">
        <v>4.1547277936962752</v>
      </c>
    </row>
    <row r="21" spans="1:255" ht="14.1" customHeight="1" x14ac:dyDescent="0.2">
      <c r="A21" s="306">
        <v>21</v>
      </c>
      <c r="B21" s="307" t="s">
        <v>238</v>
      </c>
      <c r="C21" s="308"/>
      <c r="D21" s="113">
        <v>1.0418734912689538</v>
      </c>
      <c r="E21" s="115">
        <v>997</v>
      </c>
      <c r="F21" s="114">
        <v>991</v>
      </c>
      <c r="G21" s="114">
        <v>1013</v>
      </c>
      <c r="H21" s="114">
        <v>1012</v>
      </c>
      <c r="I21" s="140">
        <v>1028</v>
      </c>
      <c r="J21" s="115">
        <v>-31</v>
      </c>
      <c r="K21" s="116">
        <v>-3.0155642023346303</v>
      </c>
    </row>
    <row r="22" spans="1:255" ht="14.1" customHeight="1" x14ac:dyDescent="0.2">
      <c r="A22" s="306">
        <v>22</v>
      </c>
      <c r="B22" s="307" t="s">
        <v>239</v>
      </c>
      <c r="C22" s="308"/>
      <c r="D22" s="113">
        <v>2.0806119569874495</v>
      </c>
      <c r="E22" s="115">
        <v>1991</v>
      </c>
      <c r="F22" s="114">
        <v>1974</v>
      </c>
      <c r="G22" s="114">
        <v>2033</v>
      </c>
      <c r="H22" s="114">
        <v>2003</v>
      </c>
      <c r="I22" s="140">
        <v>2036</v>
      </c>
      <c r="J22" s="115">
        <v>-45</v>
      </c>
      <c r="K22" s="116">
        <v>-2.2102161100196462</v>
      </c>
    </row>
    <row r="23" spans="1:255" ht="14.1" customHeight="1" x14ac:dyDescent="0.2">
      <c r="A23" s="306">
        <v>23</v>
      </c>
      <c r="B23" s="307" t="s">
        <v>240</v>
      </c>
      <c r="C23" s="308"/>
      <c r="D23" s="113">
        <v>0.46711880701827718</v>
      </c>
      <c r="E23" s="115">
        <v>447</v>
      </c>
      <c r="F23" s="114">
        <v>453</v>
      </c>
      <c r="G23" s="114">
        <v>451</v>
      </c>
      <c r="H23" s="114">
        <v>455</v>
      </c>
      <c r="I23" s="140">
        <v>448</v>
      </c>
      <c r="J23" s="115">
        <v>-1</v>
      </c>
      <c r="K23" s="116">
        <v>-0.22321428571428573</v>
      </c>
    </row>
    <row r="24" spans="1:255" ht="14.1" customHeight="1" x14ac:dyDescent="0.2">
      <c r="A24" s="306">
        <v>24</v>
      </c>
      <c r="B24" s="307" t="s">
        <v>241</v>
      </c>
      <c r="C24" s="308"/>
      <c r="D24" s="113">
        <v>9.9484810801208035</v>
      </c>
      <c r="E24" s="115">
        <v>9520</v>
      </c>
      <c r="F24" s="114">
        <v>9745</v>
      </c>
      <c r="G24" s="114">
        <v>10078</v>
      </c>
      <c r="H24" s="114">
        <v>10125</v>
      </c>
      <c r="I24" s="140">
        <v>10171</v>
      </c>
      <c r="J24" s="115">
        <v>-651</v>
      </c>
      <c r="K24" s="116">
        <v>-6.4005505849965587</v>
      </c>
    </row>
    <row r="25" spans="1:255" ht="14.1" customHeight="1" x14ac:dyDescent="0.2">
      <c r="A25" s="306">
        <v>25</v>
      </c>
      <c r="B25" s="307" t="s">
        <v>242</v>
      </c>
      <c r="C25" s="308"/>
      <c r="D25" s="113">
        <v>7.3547699413750225</v>
      </c>
      <c r="E25" s="115">
        <v>7038</v>
      </c>
      <c r="F25" s="114">
        <v>7146</v>
      </c>
      <c r="G25" s="114">
        <v>7208</v>
      </c>
      <c r="H25" s="114">
        <v>7109</v>
      </c>
      <c r="I25" s="140">
        <v>7157</v>
      </c>
      <c r="J25" s="115">
        <v>-119</v>
      </c>
      <c r="K25" s="116">
        <v>-1.66270783847981</v>
      </c>
    </row>
    <row r="26" spans="1:255" ht="14.1" customHeight="1" x14ac:dyDescent="0.2">
      <c r="A26" s="306">
        <v>26</v>
      </c>
      <c r="B26" s="307" t="s">
        <v>243</v>
      </c>
      <c r="C26" s="308"/>
      <c r="D26" s="113">
        <v>3.4516631310545183</v>
      </c>
      <c r="E26" s="115">
        <v>3303</v>
      </c>
      <c r="F26" s="114">
        <v>3344</v>
      </c>
      <c r="G26" s="114">
        <v>3398</v>
      </c>
      <c r="H26" s="114">
        <v>3311</v>
      </c>
      <c r="I26" s="140">
        <v>3331</v>
      </c>
      <c r="J26" s="115">
        <v>-28</v>
      </c>
      <c r="K26" s="116">
        <v>-0.84058841188832178</v>
      </c>
    </row>
    <row r="27" spans="1:255" ht="14.1" customHeight="1" x14ac:dyDescent="0.2">
      <c r="A27" s="306">
        <v>27</v>
      </c>
      <c r="B27" s="307" t="s">
        <v>244</v>
      </c>
      <c r="C27" s="308"/>
      <c r="D27" s="113">
        <v>4.5175718182103184</v>
      </c>
      <c r="E27" s="115">
        <v>4323</v>
      </c>
      <c r="F27" s="114">
        <v>4383</v>
      </c>
      <c r="G27" s="114">
        <v>4451</v>
      </c>
      <c r="H27" s="114">
        <v>4429</v>
      </c>
      <c r="I27" s="140">
        <v>4436</v>
      </c>
      <c r="J27" s="115">
        <v>-113</v>
      </c>
      <c r="K27" s="116">
        <v>-2.5473399458972046</v>
      </c>
    </row>
    <row r="28" spans="1:255" ht="14.1" customHeight="1" x14ac:dyDescent="0.2">
      <c r="A28" s="306">
        <v>28</v>
      </c>
      <c r="B28" s="307" t="s">
        <v>245</v>
      </c>
      <c r="C28" s="308"/>
      <c r="D28" s="113">
        <v>0.225721839632993</v>
      </c>
      <c r="E28" s="115">
        <v>216</v>
      </c>
      <c r="F28" s="114">
        <v>214</v>
      </c>
      <c r="G28" s="114">
        <v>216</v>
      </c>
      <c r="H28" s="114">
        <v>213</v>
      </c>
      <c r="I28" s="140">
        <v>205</v>
      </c>
      <c r="J28" s="115">
        <v>11</v>
      </c>
      <c r="K28" s="116">
        <v>5.3658536585365857</v>
      </c>
    </row>
    <row r="29" spans="1:255" ht="14.1" customHeight="1" x14ac:dyDescent="0.2">
      <c r="A29" s="306">
        <v>29</v>
      </c>
      <c r="B29" s="307" t="s">
        <v>246</v>
      </c>
      <c r="C29" s="308"/>
      <c r="D29" s="113">
        <v>1.6835087205960728</v>
      </c>
      <c r="E29" s="115">
        <v>1611</v>
      </c>
      <c r="F29" s="114">
        <v>1700</v>
      </c>
      <c r="G29" s="114">
        <v>1709</v>
      </c>
      <c r="H29" s="114">
        <v>1606</v>
      </c>
      <c r="I29" s="140">
        <v>1680</v>
      </c>
      <c r="J29" s="115">
        <v>-69</v>
      </c>
      <c r="K29" s="116">
        <v>-4.1071428571428568</v>
      </c>
    </row>
    <row r="30" spans="1:255" ht="14.1" customHeight="1" x14ac:dyDescent="0.2">
      <c r="A30" s="306" t="s">
        <v>247</v>
      </c>
      <c r="B30" s="307" t="s">
        <v>248</v>
      </c>
      <c r="C30" s="308"/>
      <c r="D30" s="113">
        <v>0.45353369629962487</v>
      </c>
      <c r="E30" s="115">
        <v>434</v>
      </c>
      <c r="F30" s="114">
        <v>513</v>
      </c>
      <c r="G30" s="114">
        <v>528</v>
      </c>
      <c r="H30" s="114">
        <v>455</v>
      </c>
      <c r="I30" s="140">
        <v>499</v>
      </c>
      <c r="J30" s="115">
        <v>-65</v>
      </c>
      <c r="K30" s="116">
        <v>-13.026052104208416</v>
      </c>
    </row>
    <row r="31" spans="1:255" ht="14.1" customHeight="1" x14ac:dyDescent="0.2">
      <c r="A31" s="306" t="s">
        <v>249</v>
      </c>
      <c r="B31" s="307" t="s">
        <v>250</v>
      </c>
      <c r="C31" s="308"/>
      <c r="D31" s="113">
        <v>1.2205699476450733</v>
      </c>
      <c r="E31" s="115">
        <v>1168</v>
      </c>
      <c r="F31" s="114">
        <v>1178</v>
      </c>
      <c r="G31" s="114">
        <v>1174</v>
      </c>
      <c r="H31" s="114">
        <v>1143</v>
      </c>
      <c r="I31" s="140">
        <v>1172</v>
      </c>
      <c r="J31" s="115">
        <v>-4</v>
      </c>
      <c r="K31" s="116">
        <v>-0.34129692832764508</v>
      </c>
    </row>
    <row r="32" spans="1:255" ht="14.1" customHeight="1" x14ac:dyDescent="0.2">
      <c r="A32" s="306">
        <v>31</v>
      </c>
      <c r="B32" s="307" t="s">
        <v>251</v>
      </c>
      <c r="C32" s="308"/>
      <c r="D32" s="113">
        <v>0.64999529746167428</v>
      </c>
      <c r="E32" s="115">
        <v>622</v>
      </c>
      <c r="F32" s="114">
        <v>611</v>
      </c>
      <c r="G32" s="114">
        <v>612</v>
      </c>
      <c r="H32" s="114">
        <v>587</v>
      </c>
      <c r="I32" s="140">
        <v>590</v>
      </c>
      <c r="J32" s="115">
        <v>32</v>
      </c>
      <c r="K32" s="116">
        <v>5.4237288135593218</v>
      </c>
    </row>
    <row r="33" spans="1:11" ht="14.1" customHeight="1" x14ac:dyDescent="0.2">
      <c r="A33" s="306">
        <v>32</v>
      </c>
      <c r="B33" s="307" t="s">
        <v>252</v>
      </c>
      <c r="C33" s="308"/>
      <c r="D33" s="113">
        <v>1.9656610201373141</v>
      </c>
      <c r="E33" s="115">
        <v>1881</v>
      </c>
      <c r="F33" s="114">
        <v>1787</v>
      </c>
      <c r="G33" s="114">
        <v>1988</v>
      </c>
      <c r="H33" s="114">
        <v>1868</v>
      </c>
      <c r="I33" s="140">
        <v>1766</v>
      </c>
      <c r="J33" s="115">
        <v>115</v>
      </c>
      <c r="K33" s="116">
        <v>6.5118912797281991</v>
      </c>
    </row>
    <row r="34" spans="1:11" ht="14.1" customHeight="1" x14ac:dyDescent="0.2">
      <c r="A34" s="306">
        <v>33</v>
      </c>
      <c r="B34" s="307" t="s">
        <v>253</v>
      </c>
      <c r="C34" s="308"/>
      <c r="D34" s="113">
        <v>0.92169751183472148</v>
      </c>
      <c r="E34" s="115">
        <v>882</v>
      </c>
      <c r="F34" s="114">
        <v>863</v>
      </c>
      <c r="G34" s="114">
        <v>952</v>
      </c>
      <c r="H34" s="114">
        <v>915</v>
      </c>
      <c r="I34" s="140">
        <v>879</v>
      </c>
      <c r="J34" s="115">
        <v>3</v>
      </c>
      <c r="K34" s="116">
        <v>0.34129692832764508</v>
      </c>
    </row>
    <row r="35" spans="1:11" ht="14.1" customHeight="1" x14ac:dyDescent="0.2">
      <c r="A35" s="306">
        <v>34</v>
      </c>
      <c r="B35" s="307" t="s">
        <v>254</v>
      </c>
      <c r="C35" s="308"/>
      <c r="D35" s="113">
        <v>1.9541659264523006</v>
      </c>
      <c r="E35" s="115">
        <v>1870</v>
      </c>
      <c r="F35" s="114">
        <v>1879</v>
      </c>
      <c r="G35" s="114">
        <v>1877</v>
      </c>
      <c r="H35" s="114">
        <v>1920</v>
      </c>
      <c r="I35" s="140">
        <v>1896</v>
      </c>
      <c r="J35" s="115">
        <v>-26</v>
      </c>
      <c r="K35" s="116">
        <v>-1.371308016877637</v>
      </c>
    </row>
    <row r="36" spans="1:11" ht="14.1" customHeight="1" x14ac:dyDescent="0.2">
      <c r="A36" s="306">
        <v>41</v>
      </c>
      <c r="B36" s="307" t="s">
        <v>255</v>
      </c>
      <c r="C36" s="308"/>
      <c r="D36" s="113">
        <v>0.74927110655951845</v>
      </c>
      <c r="E36" s="115">
        <v>717</v>
      </c>
      <c r="F36" s="114">
        <v>737</v>
      </c>
      <c r="G36" s="114">
        <v>745</v>
      </c>
      <c r="H36" s="114">
        <v>725</v>
      </c>
      <c r="I36" s="140">
        <v>714</v>
      </c>
      <c r="J36" s="115">
        <v>3</v>
      </c>
      <c r="K36" s="116">
        <v>0.42016806722689076</v>
      </c>
    </row>
    <row r="37" spans="1:11" ht="14.1" customHeight="1" x14ac:dyDescent="0.2">
      <c r="A37" s="306">
        <v>42</v>
      </c>
      <c r="B37" s="307" t="s">
        <v>256</v>
      </c>
      <c r="C37" s="308"/>
      <c r="D37" s="113">
        <v>0.12644603053514886</v>
      </c>
      <c r="E37" s="115">
        <v>121</v>
      </c>
      <c r="F37" s="114">
        <v>119</v>
      </c>
      <c r="G37" s="114">
        <v>122</v>
      </c>
      <c r="H37" s="114">
        <v>121</v>
      </c>
      <c r="I37" s="140">
        <v>121</v>
      </c>
      <c r="J37" s="115">
        <v>0</v>
      </c>
      <c r="K37" s="116">
        <v>0</v>
      </c>
    </row>
    <row r="38" spans="1:11" ht="14.1" customHeight="1" x14ac:dyDescent="0.2">
      <c r="A38" s="306">
        <v>43</v>
      </c>
      <c r="B38" s="307" t="s">
        <v>257</v>
      </c>
      <c r="C38" s="308"/>
      <c r="D38" s="113">
        <v>1.551837647476827</v>
      </c>
      <c r="E38" s="115">
        <v>1485</v>
      </c>
      <c r="F38" s="114">
        <v>1478</v>
      </c>
      <c r="G38" s="114">
        <v>1469</v>
      </c>
      <c r="H38" s="114">
        <v>1428</v>
      </c>
      <c r="I38" s="140">
        <v>1432</v>
      </c>
      <c r="J38" s="115">
        <v>53</v>
      </c>
      <c r="K38" s="116">
        <v>3.7011173184357542</v>
      </c>
    </row>
    <row r="39" spans="1:11" ht="14.1" customHeight="1" x14ac:dyDescent="0.2">
      <c r="A39" s="306">
        <v>51</v>
      </c>
      <c r="B39" s="307" t="s">
        <v>258</v>
      </c>
      <c r="C39" s="308"/>
      <c r="D39" s="113">
        <v>6.1874954280877388</v>
      </c>
      <c r="E39" s="115">
        <v>5921</v>
      </c>
      <c r="F39" s="114">
        <v>5980</v>
      </c>
      <c r="G39" s="114">
        <v>6102</v>
      </c>
      <c r="H39" s="114">
        <v>6021</v>
      </c>
      <c r="I39" s="140">
        <v>5934</v>
      </c>
      <c r="J39" s="115">
        <v>-13</v>
      </c>
      <c r="K39" s="116">
        <v>-0.21907650825749916</v>
      </c>
    </row>
    <row r="40" spans="1:11" ht="14.1" customHeight="1" x14ac:dyDescent="0.2">
      <c r="A40" s="306" t="s">
        <v>259</v>
      </c>
      <c r="B40" s="307" t="s">
        <v>260</v>
      </c>
      <c r="C40" s="308"/>
      <c r="D40" s="113">
        <v>5.1947373371092977</v>
      </c>
      <c r="E40" s="115">
        <v>4971</v>
      </c>
      <c r="F40" s="114">
        <v>5038</v>
      </c>
      <c r="G40" s="114">
        <v>5121</v>
      </c>
      <c r="H40" s="114">
        <v>5139</v>
      </c>
      <c r="I40" s="140">
        <v>5066</v>
      </c>
      <c r="J40" s="115">
        <v>-95</v>
      </c>
      <c r="K40" s="116">
        <v>-1.875246742992499</v>
      </c>
    </row>
    <row r="41" spans="1:11" ht="14.1" customHeight="1" x14ac:dyDescent="0.2">
      <c r="A41" s="306"/>
      <c r="B41" s="307" t="s">
        <v>261</v>
      </c>
      <c r="C41" s="308"/>
      <c r="D41" s="113">
        <v>4.5635521929503726</v>
      </c>
      <c r="E41" s="115">
        <v>4367</v>
      </c>
      <c r="F41" s="114">
        <v>4436</v>
      </c>
      <c r="G41" s="114">
        <v>4512</v>
      </c>
      <c r="H41" s="114">
        <v>4526</v>
      </c>
      <c r="I41" s="140">
        <v>4449</v>
      </c>
      <c r="J41" s="115">
        <v>-82</v>
      </c>
      <c r="K41" s="116">
        <v>-1.8431108114182961</v>
      </c>
    </row>
    <row r="42" spans="1:11" ht="14.1" customHeight="1" x14ac:dyDescent="0.2">
      <c r="A42" s="306">
        <v>52</v>
      </c>
      <c r="B42" s="307" t="s">
        <v>262</v>
      </c>
      <c r="C42" s="308"/>
      <c r="D42" s="113">
        <v>2.9573741025989362</v>
      </c>
      <c r="E42" s="115">
        <v>2830</v>
      </c>
      <c r="F42" s="114">
        <v>2862</v>
      </c>
      <c r="G42" s="114">
        <v>2907</v>
      </c>
      <c r="H42" s="114">
        <v>2883</v>
      </c>
      <c r="I42" s="140">
        <v>2892</v>
      </c>
      <c r="J42" s="115">
        <v>-62</v>
      </c>
      <c r="K42" s="116">
        <v>-2.1438450899031811</v>
      </c>
    </row>
    <row r="43" spans="1:11" ht="14.1" customHeight="1" x14ac:dyDescent="0.2">
      <c r="A43" s="306" t="s">
        <v>263</v>
      </c>
      <c r="B43" s="307" t="s">
        <v>264</v>
      </c>
      <c r="C43" s="308"/>
      <c r="D43" s="113">
        <v>2.485030252996562</v>
      </c>
      <c r="E43" s="115">
        <v>2378</v>
      </c>
      <c r="F43" s="114">
        <v>2406</v>
      </c>
      <c r="G43" s="114">
        <v>2441</v>
      </c>
      <c r="H43" s="114">
        <v>2413</v>
      </c>
      <c r="I43" s="140">
        <v>2417</v>
      </c>
      <c r="J43" s="115">
        <v>-39</v>
      </c>
      <c r="K43" s="116">
        <v>-1.6135705419942077</v>
      </c>
    </row>
    <row r="44" spans="1:11" ht="14.1" customHeight="1" x14ac:dyDescent="0.2">
      <c r="A44" s="306">
        <v>53</v>
      </c>
      <c r="B44" s="307" t="s">
        <v>265</v>
      </c>
      <c r="C44" s="308"/>
      <c r="D44" s="113">
        <v>0.65626534856259078</v>
      </c>
      <c r="E44" s="115">
        <v>628</v>
      </c>
      <c r="F44" s="114">
        <v>635</v>
      </c>
      <c r="G44" s="114">
        <v>659</v>
      </c>
      <c r="H44" s="114">
        <v>649</v>
      </c>
      <c r="I44" s="140">
        <v>660</v>
      </c>
      <c r="J44" s="115">
        <v>-32</v>
      </c>
      <c r="K44" s="116">
        <v>-4.8484848484848486</v>
      </c>
    </row>
    <row r="45" spans="1:11" ht="14.1" customHeight="1" x14ac:dyDescent="0.2">
      <c r="A45" s="306" t="s">
        <v>266</v>
      </c>
      <c r="B45" s="307" t="s">
        <v>267</v>
      </c>
      <c r="C45" s="308"/>
      <c r="D45" s="113">
        <v>0.59774487162070367</v>
      </c>
      <c r="E45" s="115">
        <v>572</v>
      </c>
      <c r="F45" s="114">
        <v>579</v>
      </c>
      <c r="G45" s="114">
        <v>605</v>
      </c>
      <c r="H45" s="114">
        <v>596</v>
      </c>
      <c r="I45" s="140">
        <v>606</v>
      </c>
      <c r="J45" s="115">
        <v>-34</v>
      </c>
      <c r="K45" s="116">
        <v>-5.6105610561056105</v>
      </c>
    </row>
    <row r="46" spans="1:11" ht="14.1" customHeight="1" x14ac:dyDescent="0.2">
      <c r="A46" s="306">
        <v>54</v>
      </c>
      <c r="B46" s="307" t="s">
        <v>268</v>
      </c>
      <c r="C46" s="308"/>
      <c r="D46" s="113">
        <v>2.3240989414063726</v>
      </c>
      <c r="E46" s="115">
        <v>2224</v>
      </c>
      <c r="F46" s="114">
        <v>2204</v>
      </c>
      <c r="G46" s="114">
        <v>2195</v>
      </c>
      <c r="H46" s="114">
        <v>2126</v>
      </c>
      <c r="I46" s="140">
        <v>2106</v>
      </c>
      <c r="J46" s="115">
        <v>118</v>
      </c>
      <c r="K46" s="116">
        <v>5.6030389363722701</v>
      </c>
    </row>
    <row r="47" spans="1:11" ht="14.1" customHeight="1" x14ac:dyDescent="0.2">
      <c r="A47" s="306">
        <v>61</v>
      </c>
      <c r="B47" s="307" t="s">
        <v>269</v>
      </c>
      <c r="C47" s="308"/>
      <c r="D47" s="113">
        <v>3.3806025519107981</v>
      </c>
      <c r="E47" s="115">
        <v>3235</v>
      </c>
      <c r="F47" s="114">
        <v>3258</v>
      </c>
      <c r="G47" s="114">
        <v>3266</v>
      </c>
      <c r="H47" s="114">
        <v>3171</v>
      </c>
      <c r="I47" s="140">
        <v>3180</v>
      </c>
      <c r="J47" s="115">
        <v>55</v>
      </c>
      <c r="K47" s="116">
        <v>1.729559748427673</v>
      </c>
    </row>
    <row r="48" spans="1:11" ht="14.1" customHeight="1" x14ac:dyDescent="0.2">
      <c r="A48" s="306">
        <v>62</v>
      </c>
      <c r="B48" s="307" t="s">
        <v>270</v>
      </c>
      <c r="C48" s="308"/>
      <c r="D48" s="113">
        <v>6.4382974721243977</v>
      </c>
      <c r="E48" s="115">
        <v>6161</v>
      </c>
      <c r="F48" s="114">
        <v>6254</v>
      </c>
      <c r="G48" s="114">
        <v>6172</v>
      </c>
      <c r="H48" s="114">
        <v>6017</v>
      </c>
      <c r="I48" s="140">
        <v>6091</v>
      </c>
      <c r="J48" s="115">
        <v>70</v>
      </c>
      <c r="K48" s="116">
        <v>1.149236578558529</v>
      </c>
    </row>
    <row r="49" spans="1:11" ht="14.1" customHeight="1" x14ac:dyDescent="0.2">
      <c r="A49" s="306">
        <v>63</v>
      </c>
      <c r="B49" s="307" t="s">
        <v>271</v>
      </c>
      <c r="C49" s="308"/>
      <c r="D49" s="113">
        <v>1.3313408504279309</v>
      </c>
      <c r="E49" s="115">
        <v>1274</v>
      </c>
      <c r="F49" s="114">
        <v>1312</v>
      </c>
      <c r="G49" s="114">
        <v>1359</v>
      </c>
      <c r="H49" s="114">
        <v>1324</v>
      </c>
      <c r="I49" s="140">
        <v>1332</v>
      </c>
      <c r="J49" s="115">
        <v>-58</v>
      </c>
      <c r="K49" s="116">
        <v>-4.3543543543543546</v>
      </c>
    </row>
    <row r="50" spans="1:11" ht="14.1" customHeight="1" x14ac:dyDescent="0.2">
      <c r="A50" s="306" t="s">
        <v>272</v>
      </c>
      <c r="B50" s="307" t="s">
        <v>273</v>
      </c>
      <c r="C50" s="308"/>
      <c r="D50" s="113">
        <v>0.22990187370027065</v>
      </c>
      <c r="E50" s="115">
        <v>220</v>
      </c>
      <c r="F50" s="114">
        <v>226</v>
      </c>
      <c r="G50" s="114">
        <v>237</v>
      </c>
      <c r="H50" s="114">
        <v>235</v>
      </c>
      <c r="I50" s="140">
        <v>241</v>
      </c>
      <c r="J50" s="115">
        <v>-21</v>
      </c>
      <c r="K50" s="116">
        <v>-8.7136929460580905</v>
      </c>
    </row>
    <row r="51" spans="1:11" ht="14.1" customHeight="1" x14ac:dyDescent="0.2">
      <c r="A51" s="306" t="s">
        <v>274</v>
      </c>
      <c r="B51" s="307" t="s">
        <v>275</v>
      </c>
      <c r="C51" s="308"/>
      <c r="D51" s="113">
        <v>0.83078177087143257</v>
      </c>
      <c r="E51" s="115">
        <v>795</v>
      </c>
      <c r="F51" s="114">
        <v>812</v>
      </c>
      <c r="G51" s="114">
        <v>841</v>
      </c>
      <c r="H51" s="114">
        <v>818</v>
      </c>
      <c r="I51" s="140">
        <v>810</v>
      </c>
      <c r="J51" s="115">
        <v>-15</v>
      </c>
      <c r="K51" s="116">
        <v>-1.8518518518518519</v>
      </c>
    </row>
    <row r="52" spans="1:11" ht="14.1" customHeight="1" x14ac:dyDescent="0.2">
      <c r="A52" s="306">
        <v>71</v>
      </c>
      <c r="B52" s="307" t="s">
        <v>276</v>
      </c>
      <c r="C52" s="308"/>
      <c r="D52" s="113">
        <v>11.706185405411054</v>
      </c>
      <c r="E52" s="115">
        <v>11202</v>
      </c>
      <c r="F52" s="114">
        <v>11282</v>
      </c>
      <c r="G52" s="114">
        <v>11343</v>
      </c>
      <c r="H52" s="114">
        <v>11150</v>
      </c>
      <c r="I52" s="140">
        <v>11232</v>
      </c>
      <c r="J52" s="115">
        <v>-30</v>
      </c>
      <c r="K52" s="116">
        <v>-0.26709401709401709</v>
      </c>
    </row>
    <row r="53" spans="1:11" ht="14.1" customHeight="1" x14ac:dyDescent="0.2">
      <c r="A53" s="306" t="s">
        <v>277</v>
      </c>
      <c r="B53" s="307" t="s">
        <v>278</v>
      </c>
      <c r="C53" s="308"/>
      <c r="D53" s="113">
        <v>5.1498019708860623</v>
      </c>
      <c r="E53" s="115">
        <v>4928</v>
      </c>
      <c r="F53" s="114">
        <v>4988</v>
      </c>
      <c r="G53" s="114">
        <v>5022</v>
      </c>
      <c r="H53" s="114">
        <v>4922</v>
      </c>
      <c r="I53" s="140">
        <v>4984</v>
      </c>
      <c r="J53" s="115">
        <v>-56</v>
      </c>
      <c r="K53" s="116">
        <v>-1.1235955056179776</v>
      </c>
    </row>
    <row r="54" spans="1:11" ht="14.1" customHeight="1" x14ac:dyDescent="0.2">
      <c r="A54" s="306" t="s">
        <v>279</v>
      </c>
      <c r="B54" s="307" t="s">
        <v>280</v>
      </c>
      <c r="C54" s="308"/>
      <c r="D54" s="113">
        <v>5.4131441171245545</v>
      </c>
      <c r="E54" s="115">
        <v>5180</v>
      </c>
      <c r="F54" s="114">
        <v>5204</v>
      </c>
      <c r="G54" s="114">
        <v>5240</v>
      </c>
      <c r="H54" s="114">
        <v>5171</v>
      </c>
      <c r="I54" s="140">
        <v>5192</v>
      </c>
      <c r="J54" s="115">
        <v>-12</v>
      </c>
      <c r="K54" s="116">
        <v>-0.23112480739599384</v>
      </c>
    </row>
    <row r="55" spans="1:11" ht="14.1" customHeight="1" x14ac:dyDescent="0.2">
      <c r="A55" s="306">
        <v>72</v>
      </c>
      <c r="B55" s="307" t="s">
        <v>281</v>
      </c>
      <c r="C55" s="308"/>
      <c r="D55" s="113">
        <v>3.1830959422319292</v>
      </c>
      <c r="E55" s="115">
        <v>3046</v>
      </c>
      <c r="F55" s="114">
        <v>3053</v>
      </c>
      <c r="G55" s="114">
        <v>3071</v>
      </c>
      <c r="H55" s="114">
        <v>3017</v>
      </c>
      <c r="I55" s="140">
        <v>3030</v>
      </c>
      <c r="J55" s="115">
        <v>16</v>
      </c>
      <c r="K55" s="116">
        <v>0.528052805280528</v>
      </c>
    </row>
    <row r="56" spans="1:11" ht="14.1" customHeight="1" x14ac:dyDescent="0.2">
      <c r="A56" s="306" t="s">
        <v>282</v>
      </c>
      <c r="B56" s="307" t="s">
        <v>283</v>
      </c>
      <c r="C56" s="308"/>
      <c r="D56" s="113">
        <v>1.4776420427826487</v>
      </c>
      <c r="E56" s="115">
        <v>1414</v>
      </c>
      <c r="F56" s="114">
        <v>1434</v>
      </c>
      <c r="G56" s="114">
        <v>1432</v>
      </c>
      <c r="H56" s="114">
        <v>1400</v>
      </c>
      <c r="I56" s="140">
        <v>1403</v>
      </c>
      <c r="J56" s="115">
        <v>11</v>
      </c>
      <c r="K56" s="116">
        <v>0.78403421240199578</v>
      </c>
    </row>
    <row r="57" spans="1:11" ht="14.1" customHeight="1" x14ac:dyDescent="0.2">
      <c r="A57" s="306" t="s">
        <v>284</v>
      </c>
      <c r="B57" s="307" t="s">
        <v>285</v>
      </c>
      <c r="C57" s="308"/>
      <c r="D57" s="113">
        <v>1.1923547176909493</v>
      </c>
      <c r="E57" s="115">
        <v>1141</v>
      </c>
      <c r="F57" s="114">
        <v>1131</v>
      </c>
      <c r="G57" s="114">
        <v>1144</v>
      </c>
      <c r="H57" s="114">
        <v>1134</v>
      </c>
      <c r="I57" s="140">
        <v>1137</v>
      </c>
      <c r="J57" s="115">
        <v>4</v>
      </c>
      <c r="K57" s="116">
        <v>0.35180299032541779</v>
      </c>
    </row>
    <row r="58" spans="1:11" ht="14.1" customHeight="1" x14ac:dyDescent="0.2">
      <c r="A58" s="306">
        <v>73</v>
      </c>
      <c r="B58" s="307" t="s">
        <v>286</v>
      </c>
      <c r="C58" s="308"/>
      <c r="D58" s="113">
        <v>2.7368773055500402</v>
      </c>
      <c r="E58" s="115">
        <v>2619</v>
      </c>
      <c r="F58" s="114">
        <v>2620</v>
      </c>
      <c r="G58" s="114">
        <v>2631</v>
      </c>
      <c r="H58" s="114">
        <v>2604</v>
      </c>
      <c r="I58" s="140">
        <v>2585</v>
      </c>
      <c r="J58" s="115">
        <v>34</v>
      </c>
      <c r="K58" s="116">
        <v>1.3152804642166345</v>
      </c>
    </row>
    <row r="59" spans="1:11" ht="14.1" customHeight="1" x14ac:dyDescent="0.2">
      <c r="A59" s="306" t="s">
        <v>287</v>
      </c>
      <c r="B59" s="307" t="s">
        <v>288</v>
      </c>
      <c r="C59" s="308"/>
      <c r="D59" s="113">
        <v>2.2802085836999573</v>
      </c>
      <c r="E59" s="115">
        <v>2182</v>
      </c>
      <c r="F59" s="114">
        <v>2186</v>
      </c>
      <c r="G59" s="114">
        <v>2183</v>
      </c>
      <c r="H59" s="114">
        <v>2170</v>
      </c>
      <c r="I59" s="140">
        <v>2163</v>
      </c>
      <c r="J59" s="115">
        <v>19</v>
      </c>
      <c r="K59" s="116">
        <v>0.87840961627369396</v>
      </c>
    </row>
    <row r="60" spans="1:11" ht="14.1" customHeight="1" x14ac:dyDescent="0.2">
      <c r="A60" s="306">
        <v>81</v>
      </c>
      <c r="B60" s="307" t="s">
        <v>289</v>
      </c>
      <c r="C60" s="308"/>
      <c r="D60" s="113">
        <v>7.6400572664667221</v>
      </c>
      <c r="E60" s="115">
        <v>7311</v>
      </c>
      <c r="F60" s="114">
        <v>7334</v>
      </c>
      <c r="G60" s="114">
        <v>7216</v>
      </c>
      <c r="H60" s="114">
        <v>7134</v>
      </c>
      <c r="I60" s="140">
        <v>7173</v>
      </c>
      <c r="J60" s="115">
        <v>138</v>
      </c>
      <c r="K60" s="116">
        <v>1.9238812212463405</v>
      </c>
    </row>
    <row r="61" spans="1:11" ht="14.1" customHeight="1" x14ac:dyDescent="0.2">
      <c r="A61" s="306" t="s">
        <v>290</v>
      </c>
      <c r="B61" s="307" t="s">
        <v>291</v>
      </c>
      <c r="C61" s="308"/>
      <c r="D61" s="113">
        <v>2.1495825190975308</v>
      </c>
      <c r="E61" s="115">
        <v>2057</v>
      </c>
      <c r="F61" s="114">
        <v>2069</v>
      </c>
      <c r="G61" s="114">
        <v>2075</v>
      </c>
      <c r="H61" s="114">
        <v>2028</v>
      </c>
      <c r="I61" s="140">
        <v>2023</v>
      </c>
      <c r="J61" s="115">
        <v>34</v>
      </c>
      <c r="K61" s="116">
        <v>1.680672268907563</v>
      </c>
    </row>
    <row r="62" spans="1:11" ht="14.1" customHeight="1" x14ac:dyDescent="0.2">
      <c r="A62" s="306" t="s">
        <v>292</v>
      </c>
      <c r="B62" s="307" t="s">
        <v>293</v>
      </c>
      <c r="C62" s="308"/>
      <c r="D62" s="113">
        <v>3.4976435057945721</v>
      </c>
      <c r="E62" s="115">
        <v>3347</v>
      </c>
      <c r="F62" s="114">
        <v>3365</v>
      </c>
      <c r="G62" s="114">
        <v>3249</v>
      </c>
      <c r="H62" s="114">
        <v>3235</v>
      </c>
      <c r="I62" s="140">
        <v>3276</v>
      </c>
      <c r="J62" s="115">
        <v>71</v>
      </c>
      <c r="K62" s="116">
        <v>2.1672771672771671</v>
      </c>
    </row>
    <row r="63" spans="1:11" ht="14.1" customHeight="1" x14ac:dyDescent="0.2">
      <c r="A63" s="306"/>
      <c r="B63" s="307" t="s">
        <v>294</v>
      </c>
      <c r="C63" s="308"/>
      <c r="D63" s="113">
        <v>3.0535148861463219</v>
      </c>
      <c r="E63" s="115">
        <v>2922</v>
      </c>
      <c r="F63" s="114">
        <v>2939</v>
      </c>
      <c r="G63" s="114">
        <v>2834</v>
      </c>
      <c r="H63" s="114">
        <v>2848</v>
      </c>
      <c r="I63" s="140">
        <v>2896</v>
      </c>
      <c r="J63" s="115">
        <v>26</v>
      </c>
      <c r="K63" s="116">
        <v>0.89779005524861877</v>
      </c>
    </row>
    <row r="64" spans="1:11" ht="14.1" customHeight="1" x14ac:dyDescent="0.2">
      <c r="A64" s="306" t="s">
        <v>295</v>
      </c>
      <c r="B64" s="307" t="s">
        <v>296</v>
      </c>
      <c r="C64" s="308"/>
      <c r="D64" s="113">
        <v>0.73673100435768557</v>
      </c>
      <c r="E64" s="115">
        <v>705</v>
      </c>
      <c r="F64" s="114">
        <v>704</v>
      </c>
      <c r="G64" s="114">
        <v>697</v>
      </c>
      <c r="H64" s="114">
        <v>686</v>
      </c>
      <c r="I64" s="140">
        <v>680</v>
      </c>
      <c r="J64" s="115">
        <v>25</v>
      </c>
      <c r="K64" s="116">
        <v>3.6764705882352939</v>
      </c>
    </row>
    <row r="65" spans="1:11" ht="14.1" customHeight="1" x14ac:dyDescent="0.2">
      <c r="A65" s="306" t="s">
        <v>297</v>
      </c>
      <c r="B65" s="307" t="s">
        <v>298</v>
      </c>
      <c r="C65" s="308"/>
      <c r="D65" s="113">
        <v>0.57161965870021836</v>
      </c>
      <c r="E65" s="115">
        <v>547</v>
      </c>
      <c r="F65" s="114">
        <v>554</v>
      </c>
      <c r="G65" s="114">
        <v>550</v>
      </c>
      <c r="H65" s="114">
        <v>541</v>
      </c>
      <c r="I65" s="140">
        <v>545</v>
      </c>
      <c r="J65" s="115">
        <v>2</v>
      </c>
      <c r="K65" s="116">
        <v>0.3669724770642202</v>
      </c>
    </row>
    <row r="66" spans="1:11" ht="14.1" customHeight="1" x14ac:dyDescent="0.2">
      <c r="A66" s="306">
        <v>82</v>
      </c>
      <c r="B66" s="307" t="s">
        <v>299</v>
      </c>
      <c r="C66" s="308"/>
      <c r="D66" s="113">
        <v>3.0169395880576428</v>
      </c>
      <c r="E66" s="115">
        <v>2887</v>
      </c>
      <c r="F66" s="114">
        <v>2856</v>
      </c>
      <c r="G66" s="114">
        <v>2827</v>
      </c>
      <c r="H66" s="114">
        <v>2759</v>
      </c>
      <c r="I66" s="140">
        <v>2761</v>
      </c>
      <c r="J66" s="115">
        <v>126</v>
      </c>
      <c r="K66" s="116">
        <v>4.5635639261137273</v>
      </c>
    </row>
    <row r="67" spans="1:11" ht="14.1" customHeight="1" x14ac:dyDescent="0.2">
      <c r="A67" s="306" t="s">
        <v>300</v>
      </c>
      <c r="B67" s="307" t="s">
        <v>301</v>
      </c>
      <c r="C67" s="308"/>
      <c r="D67" s="113">
        <v>2.0931520591892823</v>
      </c>
      <c r="E67" s="115">
        <v>2003</v>
      </c>
      <c r="F67" s="114">
        <v>1971</v>
      </c>
      <c r="G67" s="114">
        <v>1931</v>
      </c>
      <c r="H67" s="114">
        <v>1917</v>
      </c>
      <c r="I67" s="140">
        <v>1911</v>
      </c>
      <c r="J67" s="115">
        <v>92</v>
      </c>
      <c r="K67" s="116">
        <v>4.8142333856619572</v>
      </c>
    </row>
    <row r="68" spans="1:11" ht="14.1" customHeight="1" x14ac:dyDescent="0.2">
      <c r="A68" s="306" t="s">
        <v>302</v>
      </c>
      <c r="B68" s="307" t="s">
        <v>303</v>
      </c>
      <c r="C68" s="308"/>
      <c r="D68" s="113">
        <v>0.47652388366965193</v>
      </c>
      <c r="E68" s="115">
        <v>456</v>
      </c>
      <c r="F68" s="114">
        <v>448</v>
      </c>
      <c r="G68" s="114">
        <v>460</v>
      </c>
      <c r="H68" s="114">
        <v>436</v>
      </c>
      <c r="I68" s="140">
        <v>440</v>
      </c>
      <c r="J68" s="115">
        <v>16</v>
      </c>
      <c r="K68" s="116">
        <v>3.6363636363636362</v>
      </c>
    </row>
    <row r="69" spans="1:11" ht="14.1" customHeight="1" x14ac:dyDescent="0.2">
      <c r="A69" s="306">
        <v>83</v>
      </c>
      <c r="B69" s="307" t="s">
        <v>304</v>
      </c>
      <c r="C69" s="308"/>
      <c r="D69" s="113">
        <v>5.6503610504425614</v>
      </c>
      <c r="E69" s="115">
        <v>5407</v>
      </c>
      <c r="F69" s="114">
        <v>5385</v>
      </c>
      <c r="G69" s="114">
        <v>5322</v>
      </c>
      <c r="H69" s="114">
        <v>5184</v>
      </c>
      <c r="I69" s="140">
        <v>5213</v>
      </c>
      <c r="J69" s="115">
        <v>194</v>
      </c>
      <c r="K69" s="116">
        <v>3.7214655668521006</v>
      </c>
    </row>
    <row r="70" spans="1:11" ht="14.1" customHeight="1" x14ac:dyDescent="0.2">
      <c r="A70" s="306" t="s">
        <v>305</v>
      </c>
      <c r="B70" s="307" t="s">
        <v>306</v>
      </c>
      <c r="C70" s="308"/>
      <c r="D70" s="113">
        <v>4.4538262986843344</v>
      </c>
      <c r="E70" s="115">
        <v>4262</v>
      </c>
      <c r="F70" s="114">
        <v>4257</v>
      </c>
      <c r="G70" s="114">
        <v>4213</v>
      </c>
      <c r="H70" s="114">
        <v>4098</v>
      </c>
      <c r="I70" s="140">
        <v>4137</v>
      </c>
      <c r="J70" s="115">
        <v>125</v>
      </c>
      <c r="K70" s="116">
        <v>3.0215131737974379</v>
      </c>
    </row>
    <row r="71" spans="1:11" ht="14.1" customHeight="1" x14ac:dyDescent="0.2">
      <c r="A71" s="306"/>
      <c r="B71" s="307" t="s">
        <v>307</v>
      </c>
      <c r="C71" s="308"/>
      <c r="D71" s="113">
        <v>2.5278756021861577</v>
      </c>
      <c r="E71" s="115">
        <v>2419</v>
      </c>
      <c r="F71" s="114">
        <v>2411</v>
      </c>
      <c r="G71" s="114">
        <v>2389</v>
      </c>
      <c r="H71" s="114">
        <v>2337</v>
      </c>
      <c r="I71" s="140">
        <v>2359</v>
      </c>
      <c r="J71" s="115">
        <v>60</v>
      </c>
      <c r="K71" s="116">
        <v>2.5434506146672318</v>
      </c>
    </row>
    <row r="72" spans="1:11" ht="14.1" customHeight="1" x14ac:dyDescent="0.2">
      <c r="A72" s="306">
        <v>84</v>
      </c>
      <c r="B72" s="307" t="s">
        <v>308</v>
      </c>
      <c r="C72" s="308"/>
      <c r="D72" s="113">
        <v>0.80047652388366963</v>
      </c>
      <c r="E72" s="115">
        <v>766</v>
      </c>
      <c r="F72" s="114">
        <v>738</v>
      </c>
      <c r="G72" s="114">
        <v>726</v>
      </c>
      <c r="H72" s="114">
        <v>731</v>
      </c>
      <c r="I72" s="140">
        <v>765</v>
      </c>
      <c r="J72" s="115">
        <v>1</v>
      </c>
      <c r="K72" s="116">
        <v>0.13071895424836602</v>
      </c>
    </row>
    <row r="73" spans="1:11" ht="14.1" customHeight="1" x14ac:dyDescent="0.2">
      <c r="A73" s="306" t="s">
        <v>309</v>
      </c>
      <c r="B73" s="307" t="s">
        <v>310</v>
      </c>
      <c r="C73" s="308"/>
      <c r="D73" s="113">
        <v>0.26961219733940833</v>
      </c>
      <c r="E73" s="115">
        <v>258</v>
      </c>
      <c r="F73" s="114">
        <v>234</v>
      </c>
      <c r="G73" s="114">
        <v>236</v>
      </c>
      <c r="H73" s="114">
        <v>224</v>
      </c>
      <c r="I73" s="140">
        <v>258</v>
      </c>
      <c r="J73" s="115">
        <v>0</v>
      </c>
      <c r="K73" s="116">
        <v>0</v>
      </c>
    </row>
    <row r="74" spans="1:11" ht="14.1" customHeight="1" x14ac:dyDescent="0.2">
      <c r="A74" s="306" t="s">
        <v>311</v>
      </c>
      <c r="B74" s="307" t="s">
        <v>312</v>
      </c>
      <c r="C74" s="308"/>
      <c r="D74" s="113">
        <v>0.17660643934248063</v>
      </c>
      <c r="E74" s="115">
        <v>169</v>
      </c>
      <c r="F74" s="114">
        <v>164</v>
      </c>
      <c r="G74" s="114">
        <v>162</v>
      </c>
      <c r="H74" s="114">
        <v>181</v>
      </c>
      <c r="I74" s="140">
        <v>184</v>
      </c>
      <c r="J74" s="115">
        <v>-15</v>
      </c>
      <c r="K74" s="116">
        <v>-8.1521739130434785</v>
      </c>
    </row>
    <row r="75" spans="1:11" ht="14.1" customHeight="1" x14ac:dyDescent="0.2">
      <c r="A75" s="306" t="s">
        <v>313</v>
      </c>
      <c r="B75" s="307" t="s">
        <v>314</v>
      </c>
      <c r="C75" s="308"/>
      <c r="D75" s="113">
        <v>3.1350255504582362E-2</v>
      </c>
      <c r="E75" s="115">
        <v>30</v>
      </c>
      <c r="F75" s="114">
        <v>22</v>
      </c>
      <c r="G75" s="114">
        <v>23</v>
      </c>
      <c r="H75" s="114">
        <v>23</v>
      </c>
      <c r="I75" s="140">
        <v>24</v>
      </c>
      <c r="J75" s="115">
        <v>6</v>
      </c>
      <c r="K75" s="116">
        <v>25</v>
      </c>
    </row>
    <row r="76" spans="1:11" ht="14.1" customHeight="1" x14ac:dyDescent="0.2">
      <c r="A76" s="306">
        <v>91</v>
      </c>
      <c r="B76" s="307" t="s">
        <v>315</v>
      </c>
      <c r="C76" s="308"/>
      <c r="D76" s="113">
        <v>0.27588224844032477</v>
      </c>
      <c r="E76" s="115">
        <v>264</v>
      </c>
      <c r="F76" s="114">
        <v>265</v>
      </c>
      <c r="G76" s="114">
        <v>269</v>
      </c>
      <c r="H76" s="114">
        <v>256</v>
      </c>
      <c r="I76" s="140">
        <v>258</v>
      </c>
      <c r="J76" s="115">
        <v>6</v>
      </c>
      <c r="K76" s="116">
        <v>2.3255813953488373</v>
      </c>
    </row>
    <row r="77" spans="1:11" ht="14.1" customHeight="1" x14ac:dyDescent="0.2">
      <c r="A77" s="306">
        <v>92</v>
      </c>
      <c r="B77" s="307" t="s">
        <v>316</v>
      </c>
      <c r="C77" s="308"/>
      <c r="D77" s="113">
        <v>1.3313408504279309</v>
      </c>
      <c r="E77" s="115">
        <v>1274</v>
      </c>
      <c r="F77" s="114">
        <v>1261</v>
      </c>
      <c r="G77" s="114">
        <v>1232</v>
      </c>
      <c r="H77" s="114">
        <v>1242</v>
      </c>
      <c r="I77" s="140">
        <v>1224</v>
      </c>
      <c r="J77" s="115">
        <v>50</v>
      </c>
      <c r="K77" s="116">
        <v>4.0849673202614376</v>
      </c>
    </row>
    <row r="78" spans="1:11" ht="14.1" customHeight="1" x14ac:dyDescent="0.2">
      <c r="A78" s="306">
        <v>93</v>
      </c>
      <c r="B78" s="307" t="s">
        <v>317</v>
      </c>
      <c r="C78" s="308"/>
      <c r="D78" s="113">
        <v>0.14943621790517592</v>
      </c>
      <c r="E78" s="115">
        <v>143</v>
      </c>
      <c r="F78" s="114">
        <v>142</v>
      </c>
      <c r="G78" s="114">
        <v>143</v>
      </c>
      <c r="H78" s="114">
        <v>140</v>
      </c>
      <c r="I78" s="140">
        <v>145</v>
      </c>
      <c r="J78" s="115">
        <v>-2</v>
      </c>
      <c r="K78" s="116">
        <v>-1.3793103448275863</v>
      </c>
    </row>
    <row r="79" spans="1:11" ht="14.1" customHeight="1" x14ac:dyDescent="0.2">
      <c r="A79" s="306">
        <v>94</v>
      </c>
      <c r="B79" s="307" t="s">
        <v>318</v>
      </c>
      <c r="C79" s="308"/>
      <c r="D79" s="113">
        <v>0.13689611570334298</v>
      </c>
      <c r="E79" s="115">
        <v>131</v>
      </c>
      <c r="F79" s="114">
        <v>136</v>
      </c>
      <c r="G79" s="114">
        <v>135</v>
      </c>
      <c r="H79" s="114">
        <v>128</v>
      </c>
      <c r="I79" s="140">
        <v>130</v>
      </c>
      <c r="J79" s="115">
        <v>1</v>
      </c>
      <c r="K79" s="116">
        <v>0.76923076923076927</v>
      </c>
    </row>
    <row r="80" spans="1:11" ht="14.1" customHeight="1" x14ac:dyDescent="0.2">
      <c r="A80" s="306" t="s">
        <v>319</v>
      </c>
      <c r="B80" s="307" t="s">
        <v>320</v>
      </c>
      <c r="C80" s="308"/>
      <c r="D80" s="113">
        <v>1.0450085168194121E-2</v>
      </c>
      <c r="E80" s="115">
        <v>10</v>
      </c>
      <c r="F80" s="114">
        <v>11</v>
      </c>
      <c r="G80" s="114">
        <v>12</v>
      </c>
      <c r="H80" s="114">
        <v>39</v>
      </c>
      <c r="I80" s="140">
        <v>25</v>
      </c>
      <c r="J80" s="115">
        <v>-15</v>
      </c>
      <c r="K80" s="116">
        <v>-60</v>
      </c>
    </row>
    <row r="81" spans="1:11" ht="14.1" customHeight="1" x14ac:dyDescent="0.2">
      <c r="A81" s="310" t="s">
        <v>321</v>
      </c>
      <c r="B81" s="311" t="s">
        <v>224</v>
      </c>
      <c r="C81" s="312"/>
      <c r="D81" s="125">
        <v>0.16929137972474476</v>
      </c>
      <c r="E81" s="143">
        <v>162</v>
      </c>
      <c r="F81" s="144">
        <v>168</v>
      </c>
      <c r="G81" s="144">
        <v>165</v>
      </c>
      <c r="H81" s="144">
        <v>165</v>
      </c>
      <c r="I81" s="145">
        <v>172</v>
      </c>
      <c r="J81" s="143">
        <v>-10</v>
      </c>
      <c r="K81" s="146">
        <v>-5.8139534883720927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24366</v>
      </c>
      <c r="E12" s="114">
        <v>25082</v>
      </c>
      <c r="F12" s="114">
        <v>25298</v>
      </c>
      <c r="G12" s="114">
        <v>25550</v>
      </c>
      <c r="H12" s="140">
        <v>25233</v>
      </c>
      <c r="I12" s="115">
        <v>-867</v>
      </c>
      <c r="J12" s="116">
        <v>-3.4359766971822614</v>
      </c>
      <c r="K12"/>
      <c r="L12"/>
      <c r="M12"/>
      <c r="N12"/>
      <c r="O12"/>
      <c r="P12"/>
    </row>
    <row r="13" spans="1:16" s="110" customFormat="1" ht="14.45" customHeight="1" x14ac:dyDescent="0.2">
      <c r="A13" s="120" t="s">
        <v>105</v>
      </c>
      <c r="B13" s="119" t="s">
        <v>106</v>
      </c>
      <c r="C13" s="113">
        <v>39.009275219568252</v>
      </c>
      <c r="D13" s="115">
        <v>9505</v>
      </c>
      <c r="E13" s="114">
        <v>9754</v>
      </c>
      <c r="F13" s="114">
        <v>9896</v>
      </c>
      <c r="G13" s="114">
        <v>9929</v>
      </c>
      <c r="H13" s="140">
        <v>9736</v>
      </c>
      <c r="I13" s="115">
        <v>-231</v>
      </c>
      <c r="J13" s="116">
        <v>-2.3726376335250614</v>
      </c>
      <c r="K13"/>
      <c r="L13"/>
      <c r="M13"/>
      <c r="N13"/>
      <c r="O13"/>
      <c r="P13"/>
    </row>
    <row r="14" spans="1:16" s="110" customFormat="1" ht="14.45" customHeight="1" x14ac:dyDescent="0.2">
      <c r="A14" s="120"/>
      <c r="B14" s="119" t="s">
        <v>107</v>
      </c>
      <c r="C14" s="113">
        <v>60.990724780431748</v>
      </c>
      <c r="D14" s="115">
        <v>14861</v>
      </c>
      <c r="E14" s="114">
        <v>15328</v>
      </c>
      <c r="F14" s="114">
        <v>15402</v>
      </c>
      <c r="G14" s="114">
        <v>15621</v>
      </c>
      <c r="H14" s="140">
        <v>15497</v>
      </c>
      <c r="I14" s="115">
        <v>-636</v>
      </c>
      <c r="J14" s="116">
        <v>-4.1040201329289543</v>
      </c>
      <c r="K14"/>
      <c r="L14"/>
      <c r="M14"/>
      <c r="N14"/>
      <c r="O14"/>
      <c r="P14"/>
    </row>
    <row r="15" spans="1:16" s="110" customFormat="1" ht="14.45" customHeight="1" x14ac:dyDescent="0.2">
      <c r="A15" s="118" t="s">
        <v>105</v>
      </c>
      <c r="B15" s="121" t="s">
        <v>108</v>
      </c>
      <c r="C15" s="113">
        <v>15.788393663301321</v>
      </c>
      <c r="D15" s="115">
        <v>3847</v>
      </c>
      <c r="E15" s="114">
        <v>3974</v>
      </c>
      <c r="F15" s="114">
        <v>4084</v>
      </c>
      <c r="G15" s="114">
        <v>4173</v>
      </c>
      <c r="H15" s="140">
        <v>4004</v>
      </c>
      <c r="I15" s="115">
        <v>-157</v>
      </c>
      <c r="J15" s="116">
        <v>-3.9210789210789212</v>
      </c>
      <c r="K15"/>
      <c r="L15"/>
      <c r="M15"/>
      <c r="N15"/>
      <c r="O15"/>
      <c r="P15"/>
    </row>
    <row r="16" spans="1:16" s="110" customFormat="1" ht="14.45" customHeight="1" x14ac:dyDescent="0.2">
      <c r="A16" s="118"/>
      <c r="B16" s="121" t="s">
        <v>109</v>
      </c>
      <c r="C16" s="113">
        <v>49.010916851350245</v>
      </c>
      <c r="D16" s="115">
        <v>11942</v>
      </c>
      <c r="E16" s="114">
        <v>12326</v>
      </c>
      <c r="F16" s="114">
        <v>12456</v>
      </c>
      <c r="G16" s="114">
        <v>12659</v>
      </c>
      <c r="H16" s="140">
        <v>12590</v>
      </c>
      <c r="I16" s="115">
        <v>-648</v>
      </c>
      <c r="J16" s="116">
        <v>-5.1469420174741858</v>
      </c>
      <c r="K16"/>
      <c r="L16"/>
      <c r="M16"/>
      <c r="N16"/>
      <c r="O16"/>
      <c r="P16"/>
    </row>
    <row r="17" spans="1:16" s="110" customFormat="1" ht="14.45" customHeight="1" x14ac:dyDescent="0.2">
      <c r="A17" s="118"/>
      <c r="B17" s="121" t="s">
        <v>110</v>
      </c>
      <c r="C17" s="113">
        <v>19.613395715341049</v>
      </c>
      <c r="D17" s="115">
        <v>4779</v>
      </c>
      <c r="E17" s="114">
        <v>4859</v>
      </c>
      <c r="F17" s="114">
        <v>4842</v>
      </c>
      <c r="G17" s="114">
        <v>4846</v>
      </c>
      <c r="H17" s="140">
        <v>4804</v>
      </c>
      <c r="I17" s="115">
        <v>-25</v>
      </c>
      <c r="J17" s="116">
        <v>-0.52039966694421314</v>
      </c>
      <c r="K17"/>
      <c r="L17"/>
      <c r="M17"/>
      <c r="N17"/>
      <c r="O17"/>
      <c r="P17"/>
    </row>
    <row r="18" spans="1:16" s="110" customFormat="1" ht="14.45" customHeight="1" x14ac:dyDescent="0.2">
      <c r="A18" s="120"/>
      <c r="B18" s="121" t="s">
        <v>111</v>
      </c>
      <c r="C18" s="113">
        <v>15.587293770007387</v>
      </c>
      <c r="D18" s="115">
        <v>3798</v>
      </c>
      <c r="E18" s="114">
        <v>3922</v>
      </c>
      <c r="F18" s="114">
        <v>3915</v>
      </c>
      <c r="G18" s="114">
        <v>3871</v>
      </c>
      <c r="H18" s="140">
        <v>3835</v>
      </c>
      <c r="I18" s="115">
        <v>-37</v>
      </c>
      <c r="J18" s="116">
        <v>-0.96479791395045633</v>
      </c>
      <c r="K18"/>
      <c r="L18"/>
      <c r="M18"/>
      <c r="N18"/>
      <c r="O18"/>
      <c r="P18"/>
    </row>
    <row r="19" spans="1:16" s="110" customFormat="1" ht="14.45" customHeight="1" x14ac:dyDescent="0.2">
      <c r="A19" s="120"/>
      <c r="B19" s="121" t="s">
        <v>112</v>
      </c>
      <c r="C19" s="113">
        <v>1.3625543790527785</v>
      </c>
      <c r="D19" s="115">
        <v>332</v>
      </c>
      <c r="E19" s="114">
        <v>356</v>
      </c>
      <c r="F19" s="114">
        <v>390</v>
      </c>
      <c r="G19" s="114">
        <v>341</v>
      </c>
      <c r="H19" s="140">
        <v>331</v>
      </c>
      <c r="I19" s="115">
        <v>1</v>
      </c>
      <c r="J19" s="116">
        <v>0.30211480362537763</v>
      </c>
      <c r="K19"/>
      <c r="L19"/>
      <c r="M19"/>
      <c r="N19"/>
      <c r="O19"/>
      <c r="P19"/>
    </row>
    <row r="20" spans="1:16" s="110" customFormat="1" ht="14.45" customHeight="1" x14ac:dyDescent="0.2">
      <c r="A20" s="120" t="s">
        <v>113</v>
      </c>
      <c r="B20" s="119" t="s">
        <v>116</v>
      </c>
      <c r="C20" s="113">
        <v>89.399162767791182</v>
      </c>
      <c r="D20" s="115">
        <v>21783</v>
      </c>
      <c r="E20" s="114">
        <v>22345</v>
      </c>
      <c r="F20" s="114">
        <v>22591</v>
      </c>
      <c r="G20" s="114">
        <v>22842</v>
      </c>
      <c r="H20" s="140">
        <v>22579</v>
      </c>
      <c r="I20" s="115">
        <v>-796</v>
      </c>
      <c r="J20" s="116">
        <v>-3.5253997076929893</v>
      </c>
      <c r="K20"/>
      <c r="L20"/>
      <c r="M20"/>
      <c r="N20"/>
      <c r="O20"/>
      <c r="P20"/>
    </row>
    <row r="21" spans="1:16" s="110" customFormat="1" ht="14.45" customHeight="1" x14ac:dyDescent="0.2">
      <c r="A21" s="123"/>
      <c r="B21" s="124" t="s">
        <v>117</v>
      </c>
      <c r="C21" s="125">
        <v>10.436674054009686</v>
      </c>
      <c r="D21" s="143">
        <v>2543</v>
      </c>
      <c r="E21" s="144">
        <v>2700</v>
      </c>
      <c r="F21" s="144">
        <v>2669</v>
      </c>
      <c r="G21" s="144">
        <v>2665</v>
      </c>
      <c r="H21" s="145">
        <v>2613</v>
      </c>
      <c r="I21" s="143">
        <v>-70</v>
      </c>
      <c r="J21" s="146">
        <v>-2.6789131266743209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25460</v>
      </c>
      <c r="E56" s="114">
        <v>26209</v>
      </c>
      <c r="F56" s="114">
        <v>26296</v>
      </c>
      <c r="G56" s="114">
        <v>26465</v>
      </c>
      <c r="H56" s="140">
        <v>26147</v>
      </c>
      <c r="I56" s="115">
        <v>-687</v>
      </c>
      <c r="J56" s="116">
        <v>-2.6274524802080546</v>
      </c>
      <c r="K56"/>
      <c r="L56"/>
      <c r="M56"/>
      <c r="N56"/>
      <c r="O56"/>
      <c r="P56"/>
    </row>
    <row r="57" spans="1:16" s="110" customFormat="1" ht="14.45" customHeight="1" x14ac:dyDescent="0.2">
      <c r="A57" s="120" t="s">
        <v>105</v>
      </c>
      <c r="B57" s="119" t="s">
        <v>106</v>
      </c>
      <c r="C57" s="113">
        <v>39.599371563236453</v>
      </c>
      <c r="D57" s="115">
        <v>10082</v>
      </c>
      <c r="E57" s="114">
        <v>10330</v>
      </c>
      <c r="F57" s="114">
        <v>10400</v>
      </c>
      <c r="G57" s="114">
        <v>10386</v>
      </c>
      <c r="H57" s="140">
        <v>10194</v>
      </c>
      <c r="I57" s="115">
        <v>-112</v>
      </c>
      <c r="J57" s="116">
        <v>-1.0986855012752599</v>
      </c>
    </row>
    <row r="58" spans="1:16" s="110" customFormat="1" ht="14.45" customHeight="1" x14ac:dyDescent="0.2">
      <c r="A58" s="120"/>
      <c r="B58" s="119" t="s">
        <v>107</v>
      </c>
      <c r="C58" s="113">
        <v>60.400628436763547</v>
      </c>
      <c r="D58" s="115">
        <v>15378</v>
      </c>
      <c r="E58" s="114">
        <v>15879</v>
      </c>
      <c r="F58" s="114">
        <v>15896</v>
      </c>
      <c r="G58" s="114">
        <v>16079</v>
      </c>
      <c r="H58" s="140">
        <v>15953</v>
      </c>
      <c r="I58" s="115">
        <v>-575</v>
      </c>
      <c r="J58" s="116">
        <v>-3.6043377421174703</v>
      </c>
    </row>
    <row r="59" spans="1:16" s="110" customFormat="1" ht="14.45" customHeight="1" x14ac:dyDescent="0.2">
      <c r="A59" s="118" t="s">
        <v>105</v>
      </c>
      <c r="B59" s="121" t="s">
        <v>108</v>
      </c>
      <c r="C59" s="113">
        <v>16.783189316575019</v>
      </c>
      <c r="D59" s="115">
        <v>4273</v>
      </c>
      <c r="E59" s="114">
        <v>4415</v>
      </c>
      <c r="F59" s="114">
        <v>4471</v>
      </c>
      <c r="G59" s="114">
        <v>4534</v>
      </c>
      <c r="H59" s="140">
        <v>4330</v>
      </c>
      <c r="I59" s="115">
        <v>-57</v>
      </c>
      <c r="J59" s="116">
        <v>-1.3163972286374135</v>
      </c>
    </row>
    <row r="60" spans="1:16" s="110" customFormat="1" ht="14.45" customHeight="1" x14ac:dyDescent="0.2">
      <c r="A60" s="118"/>
      <c r="B60" s="121" t="s">
        <v>109</v>
      </c>
      <c r="C60" s="113">
        <v>48.460329929300862</v>
      </c>
      <c r="D60" s="115">
        <v>12338</v>
      </c>
      <c r="E60" s="114">
        <v>12766</v>
      </c>
      <c r="F60" s="114">
        <v>12861</v>
      </c>
      <c r="G60" s="114">
        <v>13003</v>
      </c>
      <c r="H60" s="140">
        <v>13011</v>
      </c>
      <c r="I60" s="115">
        <v>-673</v>
      </c>
      <c r="J60" s="116">
        <v>-5.1725463069710242</v>
      </c>
    </row>
    <row r="61" spans="1:16" s="110" customFormat="1" ht="14.45" customHeight="1" x14ac:dyDescent="0.2">
      <c r="A61" s="118"/>
      <c r="B61" s="121" t="s">
        <v>110</v>
      </c>
      <c r="C61" s="113">
        <v>19.336213668499607</v>
      </c>
      <c r="D61" s="115">
        <v>4923</v>
      </c>
      <c r="E61" s="114">
        <v>4992</v>
      </c>
      <c r="F61" s="114">
        <v>4949</v>
      </c>
      <c r="G61" s="114">
        <v>4964</v>
      </c>
      <c r="H61" s="140">
        <v>4899</v>
      </c>
      <c r="I61" s="115">
        <v>24</v>
      </c>
      <c r="J61" s="116">
        <v>0.4898958971218616</v>
      </c>
    </row>
    <row r="62" spans="1:16" s="110" customFormat="1" ht="14.45" customHeight="1" x14ac:dyDescent="0.2">
      <c r="A62" s="120"/>
      <c r="B62" s="121" t="s">
        <v>111</v>
      </c>
      <c r="C62" s="113">
        <v>15.420267085624509</v>
      </c>
      <c r="D62" s="115">
        <v>3926</v>
      </c>
      <c r="E62" s="114">
        <v>4035</v>
      </c>
      <c r="F62" s="114">
        <v>4014</v>
      </c>
      <c r="G62" s="114">
        <v>3963</v>
      </c>
      <c r="H62" s="140">
        <v>3907</v>
      </c>
      <c r="I62" s="115">
        <v>19</v>
      </c>
      <c r="J62" s="116">
        <v>0.48630662912720757</v>
      </c>
    </row>
    <row r="63" spans="1:16" s="110" customFormat="1" ht="14.45" customHeight="1" x14ac:dyDescent="0.2">
      <c r="A63" s="120"/>
      <c r="B63" s="121" t="s">
        <v>112</v>
      </c>
      <c r="C63" s="113">
        <v>1.4611154752553024</v>
      </c>
      <c r="D63" s="115">
        <v>372</v>
      </c>
      <c r="E63" s="114">
        <v>376</v>
      </c>
      <c r="F63" s="114">
        <v>401</v>
      </c>
      <c r="G63" s="114">
        <v>344</v>
      </c>
      <c r="H63" s="140">
        <v>326</v>
      </c>
      <c r="I63" s="115">
        <v>46</v>
      </c>
      <c r="J63" s="116">
        <v>14.110429447852761</v>
      </c>
    </row>
    <row r="64" spans="1:16" s="110" customFormat="1" ht="14.45" customHeight="1" x14ac:dyDescent="0.2">
      <c r="A64" s="120" t="s">
        <v>113</v>
      </c>
      <c r="B64" s="119" t="s">
        <v>116</v>
      </c>
      <c r="C64" s="113">
        <v>89.26551453260015</v>
      </c>
      <c r="D64" s="115">
        <v>22727</v>
      </c>
      <c r="E64" s="114">
        <v>23378</v>
      </c>
      <c r="F64" s="114">
        <v>23465</v>
      </c>
      <c r="G64" s="114">
        <v>23638</v>
      </c>
      <c r="H64" s="140">
        <v>23349</v>
      </c>
      <c r="I64" s="115">
        <v>-622</v>
      </c>
      <c r="J64" s="116">
        <v>-2.6639256499207673</v>
      </c>
    </row>
    <row r="65" spans="1:10" s="110" customFormat="1" ht="14.45" customHeight="1" x14ac:dyDescent="0.2">
      <c r="A65" s="123"/>
      <c r="B65" s="124" t="s">
        <v>117</v>
      </c>
      <c r="C65" s="125">
        <v>10.593087195600942</v>
      </c>
      <c r="D65" s="143">
        <v>2697</v>
      </c>
      <c r="E65" s="144">
        <v>2797</v>
      </c>
      <c r="F65" s="144">
        <v>2797</v>
      </c>
      <c r="G65" s="144">
        <v>2789</v>
      </c>
      <c r="H65" s="145">
        <v>2761</v>
      </c>
      <c r="I65" s="143">
        <v>-64</v>
      </c>
      <c r="J65" s="146">
        <v>-2.3180007243752265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24366</v>
      </c>
      <c r="G11" s="114">
        <v>25082</v>
      </c>
      <c r="H11" s="114">
        <v>25298</v>
      </c>
      <c r="I11" s="114">
        <v>25550</v>
      </c>
      <c r="J11" s="140">
        <v>25233</v>
      </c>
      <c r="K11" s="114">
        <v>-867</v>
      </c>
      <c r="L11" s="116">
        <v>-3.4359766971822614</v>
      </c>
    </row>
    <row r="12" spans="1:17" s="110" customFormat="1" ht="24" customHeight="1" x14ac:dyDescent="0.2">
      <c r="A12" s="604" t="s">
        <v>185</v>
      </c>
      <c r="B12" s="605"/>
      <c r="C12" s="605"/>
      <c r="D12" s="606"/>
      <c r="E12" s="113">
        <v>39.009275219568252</v>
      </c>
      <c r="F12" s="115">
        <v>9505</v>
      </c>
      <c r="G12" s="114">
        <v>9754</v>
      </c>
      <c r="H12" s="114">
        <v>9896</v>
      </c>
      <c r="I12" s="114">
        <v>9929</v>
      </c>
      <c r="J12" s="140">
        <v>9736</v>
      </c>
      <c r="K12" s="114">
        <v>-231</v>
      </c>
      <c r="L12" s="116">
        <v>-2.3726376335250614</v>
      </c>
    </row>
    <row r="13" spans="1:17" s="110" customFormat="1" ht="15" customHeight="1" x14ac:dyDescent="0.2">
      <c r="A13" s="120"/>
      <c r="B13" s="612" t="s">
        <v>107</v>
      </c>
      <c r="C13" s="612"/>
      <c r="E13" s="113">
        <v>60.990724780431748</v>
      </c>
      <c r="F13" s="115">
        <v>14861</v>
      </c>
      <c r="G13" s="114">
        <v>15328</v>
      </c>
      <c r="H13" s="114">
        <v>15402</v>
      </c>
      <c r="I13" s="114">
        <v>15621</v>
      </c>
      <c r="J13" s="140">
        <v>15497</v>
      </c>
      <c r="K13" s="114">
        <v>-636</v>
      </c>
      <c r="L13" s="116">
        <v>-4.1040201329289543</v>
      </c>
    </row>
    <row r="14" spans="1:17" s="110" customFormat="1" ht="22.5" customHeight="1" x14ac:dyDescent="0.2">
      <c r="A14" s="604" t="s">
        <v>186</v>
      </c>
      <c r="B14" s="605"/>
      <c r="C14" s="605"/>
      <c r="D14" s="606"/>
      <c r="E14" s="113">
        <v>15.788393663301321</v>
      </c>
      <c r="F14" s="115">
        <v>3847</v>
      </c>
      <c r="G14" s="114">
        <v>3974</v>
      </c>
      <c r="H14" s="114">
        <v>4084</v>
      </c>
      <c r="I14" s="114">
        <v>4173</v>
      </c>
      <c r="J14" s="140">
        <v>4004</v>
      </c>
      <c r="K14" s="114">
        <v>-157</v>
      </c>
      <c r="L14" s="116">
        <v>-3.9210789210789212</v>
      </c>
    </row>
    <row r="15" spans="1:17" s="110" customFormat="1" ht="15" customHeight="1" x14ac:dyDescent="0.2">
      <c r="A15" s="120"/>
      <c r="B15" s="119"/>
      <c r="C15" s="258" t="s">
        <v>106</v>
      </c>
      <c r="E15" s="113">
        <v>46.60774629581492</v>
      </c>
      <c r="F15" s="115">
        <v>1793</v>
      </c>
      <c r="G15" s="114">
        <v>1891</v>
      </c>
      <c r="H15" s="114">
        <v>1938</v>
      </c>
      <c r="I15" s="114">
        <v>1959</v>
      </c>
      <c r="J15" s="140">
        <v>1883</v>
      </c>
      <c r="K15" s="114">
        <v>-90</v>
      </c>
      <c r="L15" s="116">
        <v>-4.7796070100902819</v>
      </c>
    </row>
    <row r="16" spans="1:17" s="110" customFormat="1" ht="15" customHeight="1" x14ac:dyDescent="0.2">
      <c r="A16" s="120"/>
      <c r="B16" s="119"/>
      <c r="C16" s="258" t="s">
        <v>107</v>
      </c>
      <c r="E16" s="113">
        <v>53.39225370418508</v>
      </c>
      <c r="F16" s="115">
        <v>2054</v>
      </c>
      <c r="G16" s="114">
        <v>2083</v>
      </c>
      <c r="H16" s="114">
        <v>2146</v>
      </c>
      <c r="I16" s="114">
        <v>2214</v>
      </c>
      <c r="J16" s="140">
        <v>2121</v>
      </c>
      <c r="K16" s="114">
        <v>-67</v>
      </c>
      <c r="L16" s="116">
        <v>-3.1588873173031589</v>
      </c>
    </row>
    <row r="17" spans="1:12" s="110" customFormat="1" ht="15" customHeight="1" x14ac:dyDescent="0.2">
      <c r="A17" s="120"/>
      <c r="B17" s="121" t="s">
        <v>109</v>
      </c>
      <c r="C17" s="258"/>
      <c r="E17" s="113">
        <v>49.010916851350245</v>
      </c>
      <c r="F17" s="115">
        <v>11942</v>
      </c>
      <c r="G17" s="114">
        <v>12326</v>
      </c>
      <c r="H17" s="114">
        <v>12456</v>
      </c>
      <c r="I17" s="114">
        <v>12659</v>
      </c>
      <c r="J17" s="140">
        <v>12590</v>
      </c>
      <c r="K17" s="114">
        <v>-648</v>
      </c>
      <c r="L17" s="116">
        <v>-5.1469420174741858</v>
      </c>
    </row>
    <row r="18" spans="1:12" s="110" customFormat="1" ht="15" customHeight="1" x14ac:dyDescent="0.2">
      <c r="A18" s="120"/>
      <c r="B18" s="119"/>
      <c r="C18" s="258" t="s">
        <v>106</v>
      </c>
      <c r="E18" s="113">
        <v>34.290738569753813</v>
      </c>
      <c r="F18" s="115">
        <v>4095</v>
      </c>
      <c r="G18" s="114">
        <v>4170</v>
      </c>
      <c r="H18" s="114">
        <v>4238</v>
      </c>
      <c r="I18" s="114">
        <v>4261</v>
      </c>
      <c r="J18" s="140">
        <v>4198</v>
      </c>
      <c r="K18" s="114">
        <v>-103</v>
      </c>
      <c r="L18" s="116">
        <v>-2.4535493091948548</v>
      </c>
    </row>
    <row r="19" spans="1:12" s="110" customFormat="1" ht="15" customHeight="1" x14ac:dyDescent="0.2">
      <c r="A19" s="120"/>
      <c r="B19" s="119"/>
      <c r="C19" s="258" t="s">
        <v>107</v>
      </c>
      <c r="E19" s="113">
        <v>65.709261430246187</v>
      </c>
      <c r="F19" s="115">
        <v>7847</v>
      </c>
      <c r="G19" s="114">
        <v>8156</v>
      </c>
      <c r="H19" s="114">
        <v>8218</v>
      </c>
      <c r="I19" s="114">
        <v>8398</v>
      </c>
      <c r="J19" s="140">
        <v>8392</v>
      </c>
      <c r="K19" s="114">
        <v>-545</v>
      </c>
      <c r="L19" s="116">
        <v>-6.4942802669208772</v>
      </c>
    </row>
    <row r="20" spans="1:12" s="110" customFormat="1" ht="15" customHeight="1" x14ac:dyDescent="0.2">
      <c r="A20" s="120"/>
      <c r="B20" s="121" t="s">
        <v>110</v>
      </c>
      <c r="C20" s="258"/>
      <c r="E20" s="113">
        <v>19.613395715341049</v>
      </c>
      <c r="F20" s="115">
        <v>4779</v>
      </c>
      <c r="G20" s="114">
        <v>4859</v>
      </c>
      <c r="H20" s="114">
        <v>4842</v>
      </c>
      <c r="I20" s="114">
        <v>4846</v>
      </c>
      <c r="J20" s="140">
        <v>4804</v>
      </c>
      <c r="K20" s="114">
        <v>-25</v>
      </c>
      <c r="L20" s="116">
        <v>-0.52039966694421314</v>
      </c>
    </row>
    <row r="21" spans="1:12" s="110" customFormat="1" ht="15" customHeight="1" x14ac:dyDescent="0.2">
      <c r="A21" s="120"/>
      <c r="B21" s="119"/>
      <c r="C21" s="258" t="s">
        <v>106</v>
      </c>
      <c r="E21" s="113">
        <v>33.877380205063822</v>
      </c>
      <c r="F21" s="115">
        <v>1619</v>
      </c>
      <c r="G21" s="114">
        <v>1634</v>
      </c>
      <c r="H21" s="114">
        <v>1634</v>
      </c>
      <c r="I21" s="114">
        <v>1659</v>
      </c>
      <c r="J21" s="140">
        <v>1638</v>
      </c>
      <c r="K21" s="114">
        <v>-19</v>
      </c>
      <c r="L21" s="116">
        <v>-1.15995115995116</v>
      </c>
    </row>
    <row r="22" spans="1:12" s="110" customFormat="1" ht="15" customHeight="1" x14ac:dyDescent="0.2">
      <c r="A22" s="120"/>
      <c r="B22" s="119"/>
      <c r="C22" s="258" t="s">
        <v>107</v>
      </c>
      <c r="E22" s="113">
        <v>66.122619794936185</v>
      </c>
      <c r="F22" s="115">
        <v>3160</v>
      </c>
      <c r="G22" s="114">
        <v>3225</v>
      </c>
      <c r="H22" s="114">
        <v>3208</v>
      </c>
      <c r="I22" s="114">
        <v>3187</v>
      </c>
      <c r="J22" s="140">
        <v>3166</v>
      </c>
      <c r="K22" s="114">
        <v>-6</v>
      </c>
      <c r="L22" s="116">
        <v>-0.18951358180669614</v>
      </c>
    </row>
    <row r="23" spans="1:12" s="110" customFormat="1" ht="15" customHeight="1" x14ac:dyDescent="0.2">
      <c r="A23" s="120"/>
      <c r="B23" s="121" t="s">
        <v>111</v>
      </c>
      <c r="C23" s="258"/>
      <c r="E23" s="113">
        <v>15.587293770007387</v>
      </c>
      <c r="F23" s="115">
        <v>3798</v>
      </c>
      <c r="G23" s="114">
        <v>3922</v>
      </c>
      <c r="H23" s="114">
        <v>3915</v>
      </c>
      <c r="I23" s="114">
        <v>3871</v>
      </c>
      <c r="J23" s="140">
        <v>3835</v>
      </c>
      <c r="K23" s="114">
        <v>-37</v>
      </c>
      <c r="L23" s="116">
        <v>-0.96479791395045633</v>
      </c>
    </row>
    <row r="24" spans="1:12" s="110" customFormat="1" ht="15" customHeight="1" x14ac:dyDescent="0.2">
      <c r="A24" s="120"/>
      <c r="B24" s="119"/>
      <c r="C24" s="258" t="s">
        <v>106</v>
      </c>
      <c r="E24" s="113">
        <v>52.606635071090047</v>
      </c>
      <c r="F24" s="115">
        <v>1998</v>
      </c>
      <c r="G24" s="114">
        <v>2059</v>
      </c>
      <c r="H24" s="114">
        <v>2086</v>
      </c>
      <c r="I24" s="114">
        <v>2050</v>
      </c>
      <c r="J24" s="140">
        <v>2017</v>
      </c>
      <c r="K24" s="114">
        <v>-19</v>
      </c>
      <c r="L24" s="116">
        <v>-0.9419930589985126</v>
      </c>
    </row>
    <row r="25" spans="1:12" s="110" customFormat="1" ht="15" customHeight="1" x14ac:dyDescent="0.2">
      <c r="A25" s="120"/>
      <c r="B25" s="119"/>
      <c r="C25" s="258" t="s">
        <v>107</v>
      </c>
      <c r="E25" s="113">
        <v>47.393364928909953</v>
      </c>
      <c r="F25" s="115">
        <v>1800</v>
      </c>
      <c r="G25" s="114">
        <v>1863</v>
      </c>
      <c r="H25" s="114">
        <v>1829</v>
      </c>
      <c r="I25" s="114">
        <v>1821</v>
      </c>
      <c r="J25" s="140">
        <v>1818</v>
      </c>
      <c r="K25" s="114">
        <v>-18</v>
      </c>
      <c r="L25" s="116">
        <v>-0.99009900990099009</v>
      </c>
    </row>
    <row r="26" spans="1:12" s="110" customFormat="1" ht="15" customHeight="1" x14ac:dyDescent="0.2">
      <c r="A26" s="120"/>
      <c r="C26" s="121" t="s">
        <v>187</v>
      </c>
      <c r="D26" s="110" t="s">
        <v>188</v>
      </c>
      <c r="E26" s="113">
        <v>1.3625543790527785</v>
      </c>
      <c r="F26" s="115">
        <v>332</v>
      </c>
      <c r="G26" s="114">
        <v>356</v>
      </c>
      <c r="H26" s="114">
        <v>390</v>
      </c>
      <c r="I26" s="114">
        <v>341</v>
      </c>
      <c r="J26" s="140">
        <v>331</v>
      </c>
      <c r="K26" s="114">
        <v>1</v>
      </c>
      <c r="L26" s="116">
        <v>0.30211480362537763</v>
      </c>
    </row>
    <row r="27" spans="1:12" s="110" customFormat="1" ht="15" customHeight="1" x14ac:dyDescent="0.2">
      <c r="A27" s="120"/>
      <c r="B27" s="119"/>
      <c r="D27" s="259" t="s">
        <v>106</v>
      </c>
      <c r="E27" s="113">
        <v>44.277108433734938</v>
      </c>
      <c r="F27" s="115">
        <v>147</v>
      </c>
      <c r="G27" s="114">
        <v>178</v>
      </c>
      <c r="H27" s="114">
        <v>198</v>
      </c>
      <c r="I27" s="114">
        <v>173</v>
      </c>
      <c r="J27" s="140">
        <v>162</v>
      </c>
      <c r="K27" s="114">
        <v>-15</v>
      </c>
      <c r="L27" s="116">
        <v>-9.2592592592592595</v>
      </c>
    </row>
    <row r="28" spans="1:12" s="110" customFormat="1" ht="15" customHeight="1" x14ac:dyDescent="0.2">
      <c r="A28" s="120"/>
      <c r="B28" s="119"/>
      <c r="D28" s="259" t="s">
        <v>107</v>
      </c>
      <c r="E28" s="113">
        <v>55.722891566265062</v>
      </c>
      <c r="F28" s="115">
        <v>185</v>
      </c>
      <c r="G28" s="114">
        <v>178</v>
      </c>
      <c r="H28" s="114">
        <v>192</v>
      </c>
      <c r="I28" s="114">
        <v>168</v>
      </c>
      <c r="J28" s="140">
        <v>169</v>
      </c>
      <c r="K28" s="114">
        <v>16</v>
      </c>
      <c r="L28" s="116">
        <v>9.4674556213017755</v>
      </c>
    </row>
    <row r="29" spans="1:12" s="110" customFormat="1" ht="24" customHeight="1" x14ac:dyDescent="0.2">
      <c r="A29" s="604" t="s">
        <v>189</v>
      </c>
      <c r="B29" s="605"/>
      <c r="C29" s="605"/>
      <c r="D29" s="606"/>
      <c r="E29" s="113">
        <v>89.399162767791182</v>
      </c>
      <c r="F29" s="115">
        <v>21783</v>
      </c>
      <c r="G29" s="114">
        <v>22345</v>
      </c>
      <c r="H29" s="114">
        <v>22591</v>
      </c>
      <c r="I29" s="114">
        <v>22842</v>
      </c>
      <c r="J29" s="140">
        <v>22579</v>
      </c>
      <c r="K29" s="114">
        <v>-796</v>
      </c>
      <c r="L29" s="116">
        <v>-3.5253997076929893</v>
      </c>
    </row>
    <row r="30" spans="1:12" s="110" customFormat="1" ht="15" customHeight="1" x14ac:dyDescent="0.2">
      <c r="A30" s="120"/>
      <c r="B30" s="119"/>
      <c r="C30" s="258" t="s">
        <v>106</v>
      </c>
      <c r="E30" s="113">
        <v>38.77335536886563</v>
      </c>
      <c r="F30" s="115">
        <v>8446</v>
      </c>
      <c r="G30" s="114">
        <v>8624</v>
      </c>
      <c r="H30" s="114">
        <v>8783</v>
      </c>
      <c r="I30" s="114">
        <v>8816</v>
      </c>
      <c r="J30" s="140">
        <v>8674</v>
      </c>
      <c r="K30" s="114">
        <v>-228</v>
      </c>
      <c r="L30" s="116">
        <v>-2.6285450772423333</v>
      </c>
    </row>
    <row r="31" spans="1:12" s="110" customFormat="1" ht="15" customHeight="1" x14ac:dyDescent="0.2">
      <c r="A31" s="120"/>
      <c r="B31" s="119"/>
      <c r="C31" s="258" t="s">
        <v>107</v>
      </c>
      <c r="E31" s="113">
        <v>61.22664463113437</v>
      </c>
      <c r="F31" s="115">
        <v>13337</v>
      </c>
      <c r="G31" s="114">
        <v>13721</v>
      </c>
      <c r="H31" s="114">
        <v>13808</v>
      </c>
      <c r="I31" s="114">
        <v>14026</v>
      </c>
      <c r="J31" s="140">
        <v>13905</v>
      </c>
      <c r="K31" s="114">
        <v>-568</v>
      </c>
      <c r="L31" s="116">
        <v>-4.0848615605897161</v>
      </c>
    </row>
    <row r="32" spans="1:12" s="110" customFormat="1" ht="15" customHeight="1" x14ac:dyDescent="0.2">
      <c r="A32" s="120"/>
      <c r="B32" s="119" t="s">
        <v>117</v>
      </c>
      <c r="C32" s="258"/>
      <c r="E32" s="113">
        <v>10.436674054009686</v>
      </c>
      <c r="F32" s="114">
        <v>2543</v>
      </c>
      <c r="G32" s="114">
        <v>2700</v>
      </c>
      <c r="H32" s="114">
        <v>2669</v>
      </c>
      <c r="I32" s="114">
        <v>2665</v>
      </c>
      <c r="J32" s="140">
        <v>2613</v>
      </c>
      <c r="K32" s="114">
        <v>-70</v>
      </c>
      <c r="L32" s="116">
        <v>-2.6789131266743209</v>
      </c>
    </row>
    <row r="33" spans="1:12" s="110" customFormat="1" ht="15" customHeight="1" x14ac:dyDescent="0.2">
      <c r="A33" s="120"/>
      <c r="B33" s="119"/>
      <c r="C33" s="258" t="s">
        <v>106</v>
      </c>
      <c r="E33" s="113">
        <v>41.132520644907586</v>
      </c>
      <c r="F33" s="114">
        <v>1046</v>
      </c>
      <c r="G33" s="114">
        <v>1117</v>
      </c>
      <c r="H33" s="114">
        <v>1100</v>
      </c>
      <c r="I33" s="114">
        <v>1097</v>
      </c>
      <c r="J33" s="140">
        <v>1051</v>
      </c>
      <c r="K33" s="114">
        <v>-5</v>
      </c>
      <c r="L33" s="116">
        <v>-0.47573739295908657</v>
      </c>
    </row>
    <row r="34" spans="1:12" s="110" customFormat="1" ht="15" customHeight="1" x14ac:dyDescent="0.2">
      <c r="A34" s="120"/>
      <c r="B34" s="119"/>
      <c r="C34" s="258" t="s">
        <v>107</v>
      </c>
      <c r="E34" s="113">
        <v>58.867479355092414</v>
      </c>
      <c r="F34" s="114">
        <v>1497</v>
      </c>
      <c r="G34" s="114">
        <v>1583</v>
      </c>
      <c r="H34" s="114">
        <v>1569</v>
      </c>
      <c r="I34" s="114">
        <v>1568</v>
      </c>
      <c r="J34" s="140">
        <v>1562</v>
      </c>
      <c r="K34" s="114">
        <v>-65</v>
      </c>
      <c r="L34" s="116">
        <v>-4.1613316261203588</v>
      </c>
    </row>
    <row r="35" spans="1:12" s="110" customFormat="1" ht="24" customHeight="1" x14ac:dyDescent="0.2">
      <c r="A35" s="604" t="s">
        <v>192</v>
      </c>
      <c r="B35" s="605"/>
      <c r="C35" s="605"/>
      <c r="D35" s="606"/>
      <c r="E35" s="113">
        <v>20.003283263563983</v>
      </c>
      <c r="F35" s="114">
        <v>4874</v>
      </c>
      <c r="G35" s="114">
        <v>5021</v>
      </c>
      <c r="H35" s="114">
        <v>5137</v>
      </c>
      <c r="I35" s="114">
        <v>5201</v>
      </c>
      <c r="J35" s="114">
        <v>5082</v>
      </c>
      <c r="K35" s="318">
        <v>-208</v>
      </c>
      <c r="L35" s="319">
        <v>-4.0928768201495478</v>
      </c>
    </row>
    <row r="36" spans="1:12" s="110" customFormat="1" ht="15" customHeight="1" x14ac:dyDescent="0.2">
      <c r="A36" s="120"/>
      <c r="B36" s="119"/>
      <c r="C36" s="258" t="s">
        <v>106</v>
      </c>
      <c r="E36" s="113">
        <v>38.674599917931886</v>
      </c>
      <c r="F36" s="114">
        <v>1885</v>
      </c>
      <c r="G36" s="114">
        <v>1956</v>
      </c>
      <c r="H36" s="114">
        <v>2024</v>
      </c>
      <c r="I36" s="114">
        <v>2035</v>
      </c>
      <c r="J36" s="114">
        <v>1964</v>
      </c>
      <c r="K36" s="318">
        <v>-79</v>
      </c>
      <c r="L36" s="116">
        <v>-4.0224032586558041</v>
      </c>
    </row>
    <row r="37" spans="1:12" s="110" customFormat="1" ht="15" customHeight="1" x14ac:dyDescent="0.2">
      <c r="A37" s="120"/>
      <c r="B37" s="119"/>
      <c r="C37" s="258" t="s">
        <v>107</v>
      </c>
      <c r="E37" s="113">
        <v>61.325400082068114</v>
      </c>
      <c r="F37" s="114">
        <v>2989</v>
      </c>
      <c r="G37" s="114">
        <v>3065</v>
      </c>
      <c r="H37" s="114">
        <v>3113</v>
      </c>
      <c r="I37" s="114">
        <v>3166</v>
      </c>
      <c r="J37" s="140">
        <v>3118</v>
      </c>
      <c r="K37" s="114">
        <v>-129</v>
      </c>
      <c r="L37" s="116">
        <v>-4.1372674791533033</v>
      </c>
    </row>
    <row r="38" spans="1:12" s="110" customFormat="1" ht="15" customHeight="1" x14ac:dyDescent="0.2">
      <c r="A38" s="120"/>
      <c r="B38" s="119" t="s">
        <v>328</v>
      </c>
      <c r="C38" s="258"/>
      <c r="E38" s="113">
        <v>56.361323155216283</v>
      </c>
      <c r="F38" s="114">
        <v>13733</v>
      </c>
      <c r="G38" s="114">
        <v>14128</v>
      </c>
      <c r="H38" s="114">
        <v>14227</v>
      </c>
      <c r="I38" s="114">
        <v>14355</v>
      </c>
      <c r="J38" s="140">
        <v>14204</v>
      </c>
      <c r="K38" s="114">
        <v>-471</v>
      </c>
      <c r="L38" s="116">
        <v>-3.315967333145593</v>
      </c>
    </row>
    <row r="39" spans="1:12" s="110" customFormat="1" ht="15" customHeight="1" x14ac:dyDescent="0.2">
      <c r="A39" s="120"/>
      <c r="B39" s="119"/>
      <c r="C39" s="258" t="s">
        <v>106</v>
      </c>
      <c r="E39" s="113">
        <v>40.668462826767637</v>
      </c>
      <c r="F39" s="115">
        <v>5585</v>
      </c>
      <c r="G39" s="114">
        <v>5692</v>
      </c>
      <c r="H39" s="114">
        <v>5785</v>
      </c>
      <c r="I39" s="114">
        <v>5819</v>
      </c>
      <c r="J39" s="140">
        <v>5723</v>
      </c>
      <c r="K39" s="114">
        <v>-138</v>
      </c>
      <c r="L39" s="116">
        <v>-2.4113227328324305</v>
      </c>
    </row>
    <row r="40" spans="1:12" s="110" customFormat="1" ht="15" customHeight="1" x14ac:dyDescent="0.2">
      <c r="A40" s="120"/>
      <c r="B40" s="119"/>
      <c r="C40" s="258" t="s">
        <v>107</v>
      </c>
      <c r="E40" s="113">
        <v>59.331537173232363</v>
      </c>
      <c r="F40" s="115">
        <v>8148</v>
      </c>
      <c r="G40" s="114">
        <v>8436</v>
      </c>
      <c r="H40" s="114">
        <v>8442</v>
      </c>
      <c r="I40" s="114">
        <v>8536</v>
      </c>
      <c r="J40" s="140">
        <v>8481</v>
      </c>
      <c r="K40" s="114">
        <v>-333</v>
      </c>
      <c r="L40" s="116">
        <v>-3.9264237707817475</v>
      </c>
    </row>
    <row r="41" spans="1:12" s="110" customFormat="1" ht="15" customHeight="1" x14ac:dyDescent="0.2">
      <c r="A41" s="120"/>
      <c r="B41" s="320" t="s">
        <v>515</v>
      </c>
      <c r="C41" s="258"/>
      <c r="E41" s="113">
        <v>6.4639251415907415</v>
      </c>
      <c r="F41" s="115">
        <v>1575</v>
      </c>
      <c r="G41" s="114">
        <v>1585</v>
      </c>
      <c r="H41" s="114">
        <v>1573</v>
      </c>
      <c r="I41" s="114">
        <v>1580</v>
      </c>
      <c r="J41" s="140">
        <v>1533</v>
      </c>
      <c r="K41" s="114">
        <v>42</v>
      </c>
      <c r="L41" s="116">
        <v>2.7397260273972601</v>
      </c>
    </row>
    <row r="42" spans="1:12" s="110" customFormat="1" ht="15" customHeight="1" x14ac:dyDescent="0.2">
      <c r="A42" s="120"/>
      <c r="B42" s="119"/>
      <c r="C42" s="268" t="s">
        <v>106</v>
      </c>
      <c r="D42" s="182"/>
      <c r="E42" s="113">
        <v>44.507936507936506</v>
      </c>
      <c r="F42" s="115">
        <v>701</v>
      </c>
      <c r="G42" s="114">
        <v>714</v>
      </c>
      <c r="H42" s="114">
        <v>706</v>
      </c>
      <c r="I42" s="114">
        <v>701</v>
      </c>
      <c r="J42" s="140">
        <v>685</v>
      </c>
      <c r="K42" s="114">
        <v>16</v>
      </c>
      <c r="L42" s="116">
        <v>2.335766423357664</v>
      </c>
    </row>
    <row r="43" spans="1:12" s="110" customFormat="1" ht="15" customHeight="1" x14ac:dyDescent="0.2">
      <c r="A43" s="120"/>
      <c r="B43" s="119"/>
      <c r="C43" s="268" t="s">
        <v>107</v>
      </c>
      <c r="D43" s="182"/>
      <c r="E43" s="113">
        <v>55.492063492063494</v>
      </c>
      <c r="F43" s="115">
        <v>874</v>
      </c>
      <c r="G43" s="114">
        <v>871</v>
      </c>
      <c r="H43" s="114">
        <v>867</v>
      </c>
      <c r="I43" s="114">
        <v>879</v>
      </c>
      <c r="J43" s="140">
        <v>848</v>
      </c>
      <c r="K43" s="114">
        <v>26</v>
      </c>
      <c r="L43" s="116">
        <v>3.0660377358490565</v>
      </c>
    </row>
    <row r="44" spans="1:12" s="110" customFormat="1" ht="15" customHeight="1" x14ac:dyDescent="0.2">
      <c r="A44" s="120"/>
      <c r="B44" s="119" t="s">
        <v>205</v>
      </c>
      <c r="C44" s="268"/>
      <c r="D44" s="182"/>
      <c r="E44" s="113">
        <v>17.171468439628992</v>
      </c>
      <c r="F44" s="115">
        <v>4184</v>
      </c>
      <c r="G44" s="114">
        <v>4348</v>
      </c>
      <c r="H44" s="114">
        <v>4361</v>
      </c>
      <c r="I44" s="114">
        <v>4414</v>
      </c>
      <c r="J44" s="140">
        <v>4414</v>
      </c>
      <c r="K44" s="114">
        <v>-230</v>
      </c>
      <c r="L44" s="116">
        <v>-5.210693248753965</v>
      </c>
    </row>
    <row r="45" spans="1:12" s="110" customFormat="1" ht="15" customHeight="1" x14ac:dyDescent="0.2">
      <c r="A45" s="120"/>
      <c r="B45" s="119"/>
      <c r="C45" s="268" t="s">
        <v>106</v>
      </c>
      <c r="D45" s="182"/>
      <c r="E45" s="113">
        <v>31.883365200764818</v>
      </c>
      <c r="F45" s="115">
        <v>1334</v>
      </c>
      <c r="G45" s="114">
        <v>1392</v>
      </c>
      <c r="H45" s="114">
        <v>1381</v>
      </c>
      <c r="I45" s="114">
        <v>1374</v>
      </c>
      <c r="J45" s="140">
        <v>1364</v>
      </c>
      <c r="K45" s="114">
        <v>-30</v>
      </c>
      <c r="L45" s="116">
        <v>-2.1994134897360702</v>
      </c>
    </row>
    <row r="46" spans="1:12" s="110" customFormat="1" ht="15" customHeight="1" x14ac:dyDescent="0.2">
      <c r="A46" s="123"/>
      <c r="B46" s="124"/>
      <c r="C46" s="260" t="s">
        <v>107</v>
      </c>
      <c r="D46" s="261"/>
      <c r="E46" s="125">
        <v>68.116634799235186</v>
      </c>
      <c r="F46" s="143">
        <v>2850</v>
      </c>
      <c r="G46" s="144">
        <v>2956</v>
      </c>
      <c r="H46" s="144">
        <v>2980</v>
      </c>
      <c r="I46" s="144">
        <v>3040</v>
      </c>
      <c r="J46" s="145">
        <v>3050</v>
      </c>
      <c r="K46" s="144">
        <v>-200</v>
      </c>
      <c r="L46" s="146">
        <v>-6.557377049180328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24366</v>
      </c>
      <c r="E11" s="114">
        <v>25082</v>
      </c>
      <c r="F11" s="114">
        <v>25298</v>
      </c>
      <c r="G11" s="114">
        <v>25550</v>
      </c>
      <c r="H11" s="140">
        <v>25233</v>
      </c>
      <c r="I11" s="115">
        <v>-867</v>
      </c>
      <c r="J11" s="116">
        <v>-3.4359766971822614</v>
      </c>
    </row>
    <row r="12" spans="1:15" s="110" customFormat="1" ht="24.95" customHeight="1" x14ac:dyDescent="0.2">
      <c r="A12" s="193" t="s">
        <v>132</v>
      </c>
      <c r="B12" s="194" t="s">
        <v>133</v>
      </c>
      <c r="C12" s="113">
        <v>0.62382007715669374</v>
      </c>
      <c r="D12" s="115">
        <v>152</v>
      </c>
      <c r="E12" s="114">
        <v>156</v>
      </c>
      <c r="F12" s="114">
        <v>158</v>
      </c>
      <c r="G12" s="114">
        <v>157</v>
      </c>
      <c r="H12" s="140">
        <v>150</v>
      </c>
      <c r="I12" s="115">
        <v>2</v>
      </c>
      <c r="J12" s="116">
        <v>1.3333333333333333</v>
      </c>
    </row>
    <row r="13" spans="1:15" s="110" customFormat="1" ht="24.95" customHeight="1" x14ac:dyDescent="0.2">
      <c r="A13" s="193" t="s">
        <v>134</v>
      </c>
      <c r="B13" s="199" t="s">
        <v>214</v>
      </c>
      <c r="C13" s="113">
        <v>0.5294262496921941</v>
      </c>
      <c r="D13" s="115">
        <v>129</v>
      </c>
      <c r="E13" s="114">
        <v>133</v>
      </c>
      <c r="F13" s="114">
        <v>131</v>
      </c>
      <c r="G13" s="114">
        <v>134</v>
      </c>
      <c r="H13" s="140">
        <v>129</v>
      </c>
      <c r="I13" s="115">
        <v>0</v>
      </c>
      <c r="J13" s="116">
        <v>0</v>
      </c>
    </row>
    <row r="14" spans="1:15" s="287" customFormat="1" ht="24.95" customHeight="1" x14ac:dyDescent="0.2">
      <c r="A14" s="193" t="s">
        <v>215</v>
      </c>
      <c r="B14" s="199" t="s">
        <v>137</v>
      </c>
      <c r="C14" s="113">
        <v>14.097512927850284</v>
      </c>
      <c r="D14" s="115">
        <v>3435</v>
      </c>
      <c r="E14" s="114">
        <v>3500</v>
      </c>
      <c r="F14" s="114">
        <v>3637</v>
      </c>
      <c r="G14" s="114">
        <v>3718</v>
      </c>
      <c r="H14" s="140">
        <v>3793</v>
      </c>
      <c r="I14" s="115">
        <v>-358</v>
      </c>
      <c r="J14" s="116">
        <v>-9.4384392301608226</v>
      </c>
      <c r="K14" s="110"/>
      <c r="L14" s="110"/>
      <c r="M14" s="110"/>
      <c r="N14" s="110"/>
      <c r="O14" s="110"/>
    </row>
    <row r="15" spans="1:15" s="110" customFormat="1" ht="24.95" customHeight="1" x14ac:dyDescent="0.2">
      <c r="A15" s="193" t="s">
        <v>216</v>
      </c>
      <c r="B15" s="199" t="s">
        <v>217</v>
      </c>
      <c r="C15" s="113">
        <v>3.4269063449068375</v>
      </c>
      <c r="D15" s="115">
        <v>835</v>
      </c>
      <c r="E15" s="114">
        <v>838</v>
      </c>
      <c r="F15" s="114">
        <v>838</v>
      </c>
      <c r="G15" s="114">
        <v>843</v>
      </c>
      <c r="H15" s="140">
        <v>861</v>
      </c>
      <c r="I15" s="115">
        <v>-26</v>
      </c>
      <c r="J15" s="116">
        <v>-3.0197444831591174</v>
      </c>
    </row>
    <row r="16" spans="1:15" s="287" customFormat="1" ht="24.95" customHeight="1" x14ac:dyDescent="0.2">
      <c r="A16" s="193" t="s">
        <v>218</v>
      </c>
      <c r="B16" s="199" t="s">
        <v>141</v>
      </c>
      <c r="C16" s="113">
        <v>8.9838299269473865</v>
      </c>
      <c r="D16" s="115">
        <v>2189</v>
      </c>
      <c r="E16" s="114">
        <v>2230</v>
      </c>
      <c r="F16" s="114">
        <v>2344</v>
      </c>
      <c r="G16" s="114">
        <v>2409</v>
      </c>
      <c r="H16" s="140">
        <v>2453</v>
      </c>
      <c r="I16" s="115">
        <v>-264</v>
      </c>
      <c r="J16" s="116">
        <v>-10.762331838565023</v>
      </c>
      <c r="K16" s="110"/>
      <c r="L16" s="110"/>
      <c r="M16" s="110"/>
      <c r="N16" s="110"/>
      <c r="O16" s="110"/>
    </row>
    <row r="17" spans="1:15" s="110" customFormat="1" ht="24.95" customHeight="1" x14ac:dyDescent="0.2">
      <c r="A17" s="193" t="s">
        <v>142</v>
      </c>
      <c r="B17" s="199" t="s">
        <v>220</v>
      </c>
      <c r="C17" s="113">
        <v>1.6867766559960602</v>
      </c>
      <c r="D17" s="115">
        <v>411</v>
      </c>
      <c r="E17" s="114">
        <v>432</v>
      </c>
      <c r="F17" s="114">
        <v>455</v>
      </c>
      <c r="G17" s="114">
        <v>466</v>
      </c>
      <c r="H17" s="140">
        <v>479</v>
      </c>
      <c r="I17" s="115">
        <v>-68</v>
      </c>
      <c r="J17" s="116">
        <v>-14.196242171189979</v>
      </c>
    </row>
    <row r="18" spans="1:15" s="287" customFormat="1" ht="24.95" customHeight="1" x14ac:dyDescent="0.2">
      <c r="A18" s="201" t="s">
        <v>144</v>
      </c>
      <c r="B18" s="202" t="s">
        <v>145</v>
      </c>
      <c r="C18" s="113">
        <v>4.2969711893622264</v>
      </c>
      <c r="D18" s="115">
        <v>1047</v>
      </c>
      <c r="E18" s="114">
        <v>1016</v>
      </c>
      <c r="F18" s="114">
        <v>1021</v>
      </c>
      <c r="G18" s="114">
        <v>1013</v>
      </c>
      <c r="H18" s="140">
        <v>1008</v>
      </c>
      <c r="I18" s="115">
        <v>39</v>
      </c>
      <c r="J18" s="116">
        <v>3.8690476190476191</v>
      </c>
      <c r="K18" s="110"/>
      <c r="L18" s="110"/>
      <c r="M18" s="110"/>
      <c r="N18" s="110"/>
      <c r="O18" s="110"/>
    </row>
    <row r="19" spans="1:15" s="110" customFormat="1" ht="24.95" customHeight="1" x14ac:dyDescent="0.2">
      <c r="A19" s="193" t="s">
        <v>146</v>
      </c>
      <c r="B19" s="199" t="s">
        <v>147</v>
      </c>
      <c r="C19" s="113">
        <v>17.676270212591316</v>
      </c>
      <c r="D19" s="115">
        <v>4307</v>
      </c>
      <c r="E19" s="114">
        <v>4409</v>
      </c>
      <c r="F19" s="114">
        <v>4369</v>
      </c>
      <c r="G19" s="114">
        <v>4409</v>
      </c>
      <c r="H19" s="140">
        <v>4403</v>
      </c>
      <c r="I19" s="115">
        <v>-96</v>
      </c>
      <c r="J19" s="116">
        <v>-2.180331592096298</v>
      </c>
    </row>
    <row r="20" spans="1:15" s="287" customFormat="1" ht="24.95" customHeight="1" x14ac:dyDescent="0.2">
      <c r="A20" s="193" t="s">
        <v>148</v>
      </c>
      <c r="B20" s="199" t="s">
        <v>149</v>
      </c>
      <c r="C20" s="113">
        <v>6.5788393663301319</v>
      </c>
      <c r="D20" s="115">
        <v>1603</v>
      </c>
      <c r="E20" s="114">
        <v>1633</v>
      </c>
      <c r="F20" s="114">
        <v>1644</v>
      </c>
      <c r="G20" s="114">
        <v>1663</v>
      </c>
      <c r="H20" s="140">
        <v>1668</v>
      </c>
      <c r="I20" s="115">
        <v>-65</v>
      </c>
      <c r="J20" s="116">
        <v>-3.8968824940047964</v>
      </c>
      <c r="K20" s="110"/>
      <c r="L20" s="110"/>
      <c r="M20" s="110"/>
      <c r="N20" s="110"/>
      <c r="O20" s="110"/>
    </row>
    <row r="21" spans="1:15" s="110" customFormat="1" ht="24.95" customHeight="1" x14ac:dyDescent="0.2">
      <c r="A21" s="201" t="s">
        <v>150</v>
      </c>
      <c r="B21" s="202" t="s">
        <v>151</v>
      </c>
      <c r="C21" s="113">
        <v>7.6541081835344329</v>
      </c>
      <c r="D21" s="115">
        <v>1865</v>
      </c>
      <c r="E21" s="114">
        <v>2122</v>
      </c>
      <c r="F21" s="114">
        <v>2231</v>
      </c>
      <c r="G21" s="114">
        <v>2214</v>
      </c>
      <c r="H21" s="140">
        <v>1996</v>
      </c>
      <c r="I21" s="115">
        <v>-131</v>
      </c>
      <c r="J21" s="116">
        <v>-6.5631262525050102</v>
      </c>
    </row>
    <row r="22" spans="1:15" s="110" customFormat="1" ht="24.95" customHeight="1" x14ac:dyDescent="0.2">
      <c r="A22" s="201" t="s">
        <v>152</v>
      </c>
      <c r="B22" s="199" t="s">
        <v>153</v>
      </c>
      <c r="C22" s="113">
        <v>1.3338258228679307</v>
      </c>
      <c r="D22" s="115">
        <v>325</v>
      </c>
      <c r="E22" s="114">
        <v>339</v>
      </c>
      <c r="F22" s="114">
        <v>322</v>
      </c>
      <c r="G22" s="114">
        <v>333</v>
      </c>
      <c r="H22" s="140">
        <v>345</v>
      </c>
      <c r="I22" s="115">
        <v>-20</v>
      </c>
      <c r="J22" s="116">
        <v>-5.7971014492753623</v>
      </c>
    </row>
    <row r="23" spans="1:15" s="110" customFormat="1" ht="24.95" customHeight="1" x14ac:dyDescent="0.2">
      <c r="A23" s="193" t="s">
        <v>154</v>
      </c>
      <c r="B23" s="199" t="s">
        <v>155</v>
      </c>
      <c r="C23" s="113">
        <v>1.0793728966592793</v>
      </c>
      <c r="D23" s="115">
        <v>263</v>
      </c>
      <c r="E23" s="114">
        <v>262</v>
      </c>
      <c r="F23" s="114">
        <v>276</v>
      </c>
      <c r="G23" s="114">
        <v>277</v>
      </c>
      <c r="H23" s="140">
        <v>276</v>
      </c>
      <c r="I23" s="115">
        <v>-13</v>
      </c>
      <c r="J23" s="116">
        <v>-4.7101449275362315</v>
      </c>
    </row>
    <row r="24" spans="1:15" s="110" customFormat="1" ht="24.95" customHeight="1" x14ac:dyDescent="0.2">
      <c r="A24" s="193" t="s">
        <v>156</v>
      </c>
      <c r="B24" s="199" t="s">
        <v>221</v>
      </c>
      <c r="C24" s="113">
        <v>7.1369941722071744</v>
      </c>
      <c r="D24" s="115">
        <v>1739</v>
      </c>
      <c r="E24" s="114">
        <v>1764</v>
      </c>
      <c r="F24" s="114">
        <v>1777</v>
      </c>
      <c r="G24" s="114">
        <v>1742</v>
      </c>
      <c r="H24" s="140">
        <v>1721</v>
      </c>
      <c r="I24" s="115">
        <v>18</v>
      </c>
      <c r="J24" s="116">
        <v>1.0459035444509006</v>
      </c>
    </row>
    <row r="25" spans="1:15" s="110" customFormat="1" ht="24.95" customHeight="1" x14ac:dyDescent="0.2">
      <c r="A25" s="193" t="s">
        <v>222</v>
      </c>
      <c r="B25" s="204" t="s">
        <v>159</v>
      </c>
      <c r="C25" s="113">
        <v>12.361487318394484</v>
      </c>
      <c r="D25" s="115">
        <v>3012</v>
      </c>
      <c r="E25" s="114">
        <v>3064</v>
      </c>
      <c r="F25" s="114">
        <v>3087</v>
      </c>
      <c r="G25" s="114">
        <v>3173</v>
      </c>
      <c r="H25" s="140">
        <v>3151</v>
      </c>
      <c r="I25" s="115">
        <v>-139</v>
      </c>
      <c r="J25" s="116">
        <v>-4.4112980006347193</v>
      </c>
    </row>
    <row r="26" spans="1:15" s="110" customFormat="1" ht="24.95" customHeight="1" x14ac:dyDescent="0.2">
      <c r="A26" s="201">
        <v>782.78300000000002</v>
      </c>
      <c r="B26" s="203" t="s">
        <v>160</v>
      </c>
      <c r="C26" s="113">
        <v>0.30370187966839041</v>
      </c>
      <c r="D26" s="115">
        <v>74</v>
      </c>
      <c r="E26" s="114">
        <v>73</v>
      </c>
      <c r="F26" s="114">
        <v>74</v>
      </c>
      <c r="G26" s="114">
        <v>85</v>
      </c>
      <c r="H26" s="140">
        <v>80</v>
      </c>
      <c r="I26" s="115">
        <v>-6</v>
      </c>
      <c r="J26" s="116">
        <v>-7.5</v>
      </c>
    </row>
    <row r="27" spans="1:15" s="110" customFormat="1" ht="24.95" customHeight="1" x14ac:dyDescent="0.2">
      <c r="A27" s="193" t="s">
        <v>161</v>
      </c>
      <c r="B27" s="199" t="s">
        <v>162</v>
      </c>
      <c r="C27" s="113">
        <v>1.8222112780103423</v>
      </c>
      <c r="D27" s="115">
        <v>444</v>
      </c>
      <c r="E27" s="114">
        <v>452</v>
      </c>
      <c r="F27" s="114">
        <v>445</v>
      </c>
      <c r="G27" s="114">
        <v>463</v>
      </c>
      <c r="H27" s="140">
        <v>432</v>
      </c>
      <c r="I27" s="115">
        <v>12</v>
      </c>
      <c r="J27" s="116">
        <v>2.7777777777777777</v>
      </c>
    </row>
    <row r="28" spans="1:15" s="110" customFormat="1" ht="24.95" customHeight="1" x14ac:dyDescent="0.2">
      <c r="A28" s="193" t="s">
        <v>163</v>
      </c>
      <c r="B28" s="199" t="s">
        <v>164</v>
      </c>
      <c r="C28" s="113">
        <v>1.5513420339817778</v>
      </c>
      <c r="D28" s="115">
        <v>378</v>
      </c>
      <c r="E28" s="114">
        <v>390</v>
      </c>
      <c r="F28" s="114">
        <v>384</v>
      </c>
      <c r="G28" s="114">
        <v>386</v>
      </c>
      <c r="H28" s="140">
        <v>380</v>
      </c>
      <c r="I28" s="115">
        <v>-2</v>
      </c>
      <c r="J28" s="116">
        <v>-0.52631578947368418</v>
      </c>
    </row>
    <row r="29" spans="1:15" s="110" customFormat="1" ht="24.95" customHeight="1" x14ac:dyDescent="0.2">
      <c r="A29" s="193">
        <v>86</v>
      </c>
      <c r="B29" s="199" t="s">
        <v>165</v>
      </c>
      <c r="C29" s="113">
        <v>6.4146761881310024</v>
      </c>
      <c r="D29" s="115">
        <v>1563</v>
      </c>
      <c r="E29" s="114">
        <v>1585</v>
      </c>
      <c r="F29" s="114">
        <v>1564</v>
      </c>
      <c r="G29" s="114">
        <v>1578</v>
      </c>
      <c r="H29" s="140">
        <v>1571</v>
      </c>
      <c r="I29" s="115">
        <v>-8</v>
      </c>
      <c r="J29" s="116">
        <v>-0.50922978994271162</v>
      </c>
    </row>
    <row r="30" spans="1:15" s="110" customFormat="1" ht="24.95" customHeight="1" x14ac:dyDescent="0.2">
      <c r="A30" s="193">
        <v>87.88</v>
      </c>
      <c r="B30" s="204" t="s">
        <v>166</v>
      </c>
      <c r="C30" s="113">
        <v>5.0480177296232451</v>
      </c>
      <c r="D30" s="115">
        <v>1230</v>
      </c>
      <c r="E30" s="114">
        <v>1259</v>
      </c>
      <c r="F30" s="114">
        <v>1263</v>
      </c>
      <c r="G30" s="114">
        <v>1278</v>
      </c>
      <c r="H30" s="140">
        <v>1261</v>
      </c>
      <c r="I30" s="115">
        <v>-31</v>
      </c>
      <c r="J30" s="116">
        <v>-2.4583663758921492</v>
      </c>
    </row>
    <row r="31" spans="1:15" s="110" customFormat="1" ht="24.95" customHeight="1" x14ac:dyDescent="0.2">
      <c r="A31" s="193" t="s">
        <v>167</v>
      </c>
      <c r="B31" s="199" t="s">
        <v>168</v>
      </c>
      <c r="C31" s="113">
        <v>11.491422473939096</v>
      </c>
      <c r="D31" s="115">
        <v>2800</v>
      </c>
      <c r="E31" s="114">
        <v>2925</v>
      </c>
      <c r="F31" s="114">
        <v>2915</v>
      </c>
      <c r="G31" s="114">
        <v>2927</v>
      </c>
      <c r="H31" s="140">
        <v>2869</v>
      </c>
      <c r="I31" s="115">
        <v>-69</v>
      </c>
      <c r="J31" s="116">
        <v>-2.4050191704426629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0.62382007715669374</v>
      </c>
      <c r="D34" s="115">
        <v>152</v>
      </c>
      <c r="E34" s="114">
        <v>156</v>
      </c>
      <c r="F34" s="114">
        <v>158</v>
      </c>
      <c r="G34" s="114">
        <v>157</v>
      </c>
      <c r="H34" s="140">
        <v>150</v>
      </c>
      <c r="I34" s="115">
        <v>2</v>
      </c>
      <c r="J34" s="116">
        <v>1.3333333333333333</v>
      </c>
    </row>
    <row r="35" spans="1:10" s="110" customFormat="1" ht="24.95" customHeight="1" x14ac:dyDescent="0.2">
      <c r="A35" s="292" t="s">
        <v>171</v>
      </c>
      <c r="B35" s="293" t="s">
        <v>172</v>
      </c>
      <c r="C35" s="113">
        <v>18.923910366904703</v>
      </c>
      <c r="D35" s="115">
        <v>4611</v>
      </c>
      <c r="E35" s="114">
        <v>4649</v>
      </c>
      <c r="F35" s="114">
        <v>4789</v>
      </c>
      <c r="G35" s="114">
        <v>4865</v>
      </c>
      <c r="H35" s="140">
        <v>4930</v>
      </c>
      <c r="I35" s="115">
        <v>-319</v>
      </c>
      <c r="J35" s="116">
        <v>-6.4705882352941178</v>
      </c>
    </row>
    <row r="36" spans="1:10" s="110" customFormat="1" ht="24.95" customHeight="1" x14ac:dyDescent="0.2">
      <c r="A36" s="294" t="s">
        <v>173</v>
      </c>
      <c r="B36" s="295" t="s">
        <v>174</v>
      </c>
      <c r="C36" s="125">
        <v>80.452269555938599</v>
      </c>
      <c r="D36" s="143">
        <v>19603</v>
      </c>
      <c r="E36" s="144">
        <v>20277</v>
      </c>
      <c r="F36" s="144">
        <v>20351</v>
      </c>
      <c r="G36" s="144">
        <v>20528</v>
      </c>
      <c r="H36" s="145">
        <v>20153</v>
      </c>
      <c r="I36" s="143">
        <v>-550</v>
      </c>
      <c r="J36" s="146">
        <v>-2.7291222150548307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24366</v>
      </c>
      <c r="F11" s="264">
        <v>25082</v>
      </c>
      <c r="G11" s="264">
        <v>25298</v>
      </c>
      <c r="H11" s="264">
        <v>25550</v>
      </c>
      <c r="I11" s="265">
        <v>25233</v>
      </c>
      <c r="J11" s="263">
        <v>-867</v>
      </c>
      <c r="K11" s="266">
        <v>-3.4359766971822614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44.377411146679798</v>
      </c>
      <c r="E13" s="115">
        <v>10813</v>
      </c>
      <c r="F13" s="114">
        <v>10821</v>
      </c>
      <c r="G13" s="114">
        <v>11002</v>
      </c>
      <c r="H13" s="114">
        <v>11060</v>
      </c>
      <c r="I13" s="140">
        <v>10823</v>
      </c>
      <c r="J13" s="115">
        <v>-10</v>
      </c>
      <c r="K13" s="116">
        <v>-9.2395823708768365E-2</v>
      </c>
    </row>
    <row r="14" spans="1:15" ht="15.95" customHeight="1" x14ac:dyDescent="0.2">
      <c r="A14" s="306" t="s">
        <v>230</v>
      </c>
      <c r="B14" s="307"/>
      <c r="C14" s="308"/>
      <c r="D14" s="113">
        <v>44.381515226134781</v>
      </c>
      <c r="E14" s="115">
        <v>10814</v>
      </c>
      <c r="F14" s="114">
        <v>11388</v>
      </c>
      <c r="G14" s="114">
        <v>11451</v>
      </c>
      <c r="H14" s="114">
        <v>11653</v>
      </c>
      <c r="I14" s="140">
        <v>11622</v>
      </c>
      <c r="J14" s="115">
        <v>-808</v>
      </c>
      <c r="K14" s="116">
        <v>-6.9523317845465495</v>
      </c>
    </row>
    <row r="15" spans="1:15" ht="15.95" customHeight="1" x14ac:dyDescent="0.2">
      <c r="A15" s="306" t="s">
        <v>231</v>
      </c>
      <c r="B15" s="307"/>
      <c r="C15" s="308"/>
      <c r="D15" s="113">
        <v>5.3106788147418538</v>
      </c>
      <c r="E15" s="115">
        <v>1294</v>
      </c>
      <c r="F15" s="114">
        <v>1369</v>
      </c>
      <c r="G15" s="114">
        <v>1375</v>
      </c>
      <c r="H15" s="114">
        <v>1346</v>
      </c>
      <c r="I15" s="140">
        <v>1332</v>
      </c>
      <c r="J15" s="115">
        <v>-38</v>
      </c>
      <c r="K15" s="116">
        <v>-2.8528528528528527</v>
      </c>
    </row>
    <row r="16" spans="1:15" ht="15.95" customHeight="1" x14ac:dyDescent="0.2">
      <c r="A16" s="306" t="s">
        <v>232</v>
      </c>
      <c r="B16" s="307"/>
      <c r="C16" s="308"/>
      <c r="D16" s="113">
        <v>2.675859804645818</v>
      </c>
      <c r="E16" s="115">
        <v>652</v>
      </c>
      <c r="F16" s="114">
        <v>655</v>
      </c>
      <c r="G16" s="114">
        <v>648</v>
      </c>
      <c r="H16" s="114">
        <v>661</v>
      </c>
      <c r="I16" s="140">
        <v>661</v>
      </c>
      <c r="J16" s="115">
        <v>-9</v>
      </c>
      <c r="K16" s="116">
        <v>-1.3615733736762481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0.57867520315193299</v>
      </c>
      <c r="E18" s="115">
        <v>141</v>
      </c>
      <c r="F18" s="114">
        <v>144</v>
      </c>
      <c r="G18" s="114">
        <v>140</v>
      </c>
      <c r="H18" s="114">
        <v>145</v>
      </c>
      <c r="I18" s="140">
        <v>140</v>
      </c>
      <c r="J18" s="115">
        <v>1</v>
      </c>
      <c r="K18" s="116">
        <v>0.7142857142857143</v>
      </c>
    </row>
    <row r="19" spans="1:11" ht="14.1" customHeight="1" x14ac:dyDescent="0.2">
      <c r="A19" s="306" t="s">
        <v>235</v>
      </c>
      <c r="B19" s="307" t="s">
        <v>236</v>
      </c>
      <c r="C19" s="308"/>
      <c r="D19" s="113">
        <v>0.23803660838873841</v>
      </c>
      <c r="E19" s="115">
        <v>58</v>
      </c>
      <c r="F19" s="114">
        <v>64</v>
      </c>
      <c r="G19" s="114">
        <v>65</v>
      </c>
      <c r="H19" s="114">
        <v>61</v>
      </c>
      <c r="I19" s="140">
        <v>62</v>
      </c>
      <c r="J19" s="115">
        <v>-4</v>
      </c>
      <c r="K19" s="116">
        <v>-6.4516129032258061</v>
      </c>
    </row>
    <row r="20" spans="1:11" ht="14.1" customHeight="1" x14ac:dyDescent="0.2">
      <c r="A20" s="306">
        <v>12</v>
      </c>
      <c r="B20" s="307" t="s">
        <v>237</v>
      </c>
      <c r="C20" s="308"/>
      <c r="D20" s="113">
        <v>0.92341787737010583</v>
      </c>
      <c r="E20" s="115">
        <v>225</v>
      </c>
      <c r="F20" s="114">
        <v>232</v>
      </c>
      <c r="G20" s="114">
        <v>233</v>
      </c>
      <c r="H20" s="114">
        <v>249</v>
      </c>
      <c r="I20" s="140">
        <v>229</v>
      </c>
      <c r="J20" s="115">
        <v>-4</v>
      </c>
      <c r="K20" s="116">
        <v>-1.7467248908296944</v>
      </c>
    </row>
    <row r="21" spans="1:11" ht="14.1" customHeight="1" x14ac:dyDescent="0.2">
      <c r="A21" s="306">
        <v>21</v>
      </c>
      <c r="B21" s="307" t="s">
        <v>238</v>
      </c>
      <c r="C21" s="308"/>
      <c r="D21" s="113">
        <v>0.27497332348354264</v>
      </c>
      <c r="E21" s="115">
        <v>67</v>
      </c>
      <c r="F21" s="114">
        <v>75</v>
      </c>
      <c r="G21" s="114">
        <v>88</v>
      </c>
      <c r="H21" s="114">
        <v>84</v>
      </c>
      <c r="I21" s="140">
        <v>79</v>
      </c>
      <c r="J21" s="115">
        <v>-12</v>
      </c>
      <c r="K21" s="116">
        <v>-15.189873417721518</v>
      </c>
    </row>
    <row r="22" spans="1:11" ht="14.1" customHeight="1" x14ac:dyDescent="0.2">
      <c r="A22" s="306">
        <v>22</v>
      </c>
      <c r="B22" s="307" t="s">
        <v>239</v>
      </c>
      <c r="C22" s="308"/>
      <c r="D22" s="113">
        <v>1.3666584585077568</v>
      </c>
      <c r="E22" s="115">
        <v>333</v>
      </c>
      <c r="F22" s="114">
        <v>330</v>
      </c>
      <c r="G22" s="114">
        <v>360</v>
      </c>
      <c r="H22" s="114">
        <v>372</v>
      </c>
      <c r="I22" s="140">
        <v>372</v>
      </c>
      <c r="J22" s="115">
        <v>-39</v>
      </c>
      <c r="K22" s="116">
        <v>-10.483870967741936</v>
      </c>
    </row>
    <row r="23" spans="1:11" ht="14.1" customHeight="1" x14ac:dyDescent="0.2">
      <c r="A23" s="306">
        <v>23</v>
      </c>
      <c r="B23" s="307" t="s">
        <v>240</v>
      </c>
      <c r="C23" s="308"/>
      <c r="D23" s="113">
        <v>0.30780595912336861</v>
      </c>
      <c r="E23" s="115">
        <v>75</v>
      </c>
      <c r="F23" s="114">
        <v>85</v>
      </c>
      <c r="G23" s="114">
        <v>88</v>
      </c>
      <c r="H23" s="114">
        <v>88</v>
      </c>
      <c r="I23" s="140">
        <v>91</v>
      </c>
      <c r="J23" s="115">
        <v>-16</v>
      </c>
      <c r="K23" s="116">
        <v>-17.582417582417584</v>
      </c>
    </row>
    <row r="24" spans="1:11" ht="14.1" customHeight="1" x14ac:dyDescent="0.2">
      <c r="A24" s="306">
        <v>24</v>
      </c>
      <c r="B24" s="307" t="s">
        <v>241</v>
      </c>
      <c r="C24" s="308"/>
      <c r="D24" s="113">
        <v>3.1149963063284907</v>
      </c>
      <c r="E24" s="115">
        <v>759</v>
      </c>
      <c r="F24" s="114">
        <v>790</v>
      </c>
      <c r="G24" s="114">
        <v>863</v>
      </c>
      <c r="H24" s="114">
        <v>889</v>
      </c>
      <c r="I24" s="140">
        <v>945</v>
      </c>
      <c r="J24" s="115">
        <v>-186</v>
      </c>
      <c r="K24" s="116">
        <v>-19.682539682539684</v>
      </c>
    </row>
    <row r="25" spans="1:11" ht="14.1" customHeight="1" x14ac:dyDescent="0.2">
      <c r="A25" s="306">
        <v>25</v>
      </c>
      <c r="B25" s="307" t="s">
        <v>242</v>
      </c>
      <c r="C25" s="308"/>
      <c r="D25" s="113">
        <v>2.8359189033899694</v>
      </c>
      <c r="E25" s="115">
        <v>691</v>
      </c>
      <c r="F25" s="114">
        <v>681</v>
      </c>
      <c r="G25" s="114">
        <v>694</v>
      </c>
      <c r="H25" s="114">
        <v>671</v>
      </c>
      <c r="I25" s="140">
        <v>683</v>
      </c>
      <c r="J25" s="115">
        <v>8</v>
      </c>
      <c r="K25" s="116">
        <v>1.171303074670571</v>
      </c>
    </row>
    <row r="26" spans="1:11" ht="14.1" customHeight="1" x14ac:dyDescent="0.2">
      <c r="A26" s="306">
        <v>26</v>
      </c>
      <c r="B26" s="307" t="s">
        <v>243</v>
      </c>
      <c r="C26" s="308"/>
      <c r="D26" s="113">
        <v>1.3215135845029959</v>
      </c>
      <c r="E26" s="115">
        <v>322</v>
      </c>
      <c r="F26" s="114">
        <v>331</v>
      </c>
      <c r="G26" s="114">
        <v>339</v>
      </c>
      <c r="H26" s="114">
        <v>334</v>
      </c>
      <c r="I26" s="140">
        <v>329</v>
      </c>
      <c r="J26" s="115">
        <v>-7</v>
      </c>
      <c r="K26" s="116">
        <v>-2.1276595744680851</v>
      </c>
    </row>
    <row r="27" spans="1:11" ht="14.1" customHeight="1" x14ac:dyDescent="0.2">
      <c r="A27" s="306">
        <v>27</v>
      </c>
      <c r="B27" s="307" t="s">
        <v>244</v>
      </c>
      <c r="C27" s="308"/>
      <c r="D27" s="113">
        <v>0.39809570713289011</v>
      </c>
      <c r="E27" s="115">
        <v>97</v>
      </c>
      <c r="F27" s="114">
        <v>102</v>
      </c>
      <c r="G27" s="114">
        <v>110</v>
      </c>
      <c r="H27" s="114">
        <v>109</v>
      </c>
      <c r="I27" s="140">
        <v>107</v>
      </c>
      <c r="J27" s="115">
        <v>-10</v>
      </c>
      <c r="K27" s="116">
        <v>-9.3457943925233646</v>
      </c>
    </row>
    <row r="28" spans="1:11" ht="14.1" customHeight="1" x14ac:dyDescent="0.2">
      <c r="A28" s="306">
        <v>28</v>
      </c>
      <c r="B28" s="307" t="s">
        <v>245</v>
      </c>
      <c r="C28" s="308"/>
      <c r="D28" s="113">
        <v>0.12312238364934745</v>
      </c>
      <c r="E28" s="115">
        <v>30</v>
      </c>
      <c r="F28" s="114">
        <v>31</v>
      </c>
      <c r="G28" s="114">
        <v>34</v>
      </c>
      <c r="H28" s="114">
        <v>33</v>
      </c>
      <c r="I28" s="140">
        <v>32</v>
      </c>
      <c r="J28" s="115">
        <v>-2</v>
      </c>
      <c r="K28" s="116">
        <v>-6.25</v>
      </c>
    </row>
    <row r="29" spans="1:11" ht="14.1" customHeight="1" x14ac:dyDescent="0.2">
      <c r="A29" s="306">
        <v>29</v>
      </c>
      <c r="B29" s="307" t="s">
        <v>246</v>
      </c>
      <c r="C29" s="308"/>
      <c r="D29" s="113">
        <v>3.1355167036033817</v>
      </c>
      <c r="E29" s="115">
        <v>764</v>
      </c>
      <c r="F29" s="114">
        <v>811</v>
      </c>
      <c r="G29" s="114">
        <v>792</v>
      </c>
      <c r="H29" s="114">
        <v>808</v>
      </c>
      <c r="I29" s="140">
        <v>786</v>
      </c>
      <c r="J29" s="115">
        <v>-22</v>
      </c>
      <c r="K29" s="116">
        <v>-2.7989821882951653</v>
      </c>
    </row>
    <row r="30" spans="1:11" ht="14.1" customHeight="1" x14ac:dyDescent="0.2">
      <c r="A30" s="306" t="s">
        <v>247</v>
      </c>
      <c r="B30" s="307" t="s">
        <v>248</v>
      </c>
      <c r="C30" s="308"/>
      <c r="D30" s="113">
        <v>0.54173848805712876</v>
      </c>
      <c r="E30" s="115">
        <v>132</v>
      </c>
      <c r="F30" s="114">
        <v>135</v>
      </c>
      <c r="G30" s="114">
        <v>136</v>
      </c>
      <c r="H30" s="114">
        <v>147</v>
      </c>
      <c r="I30" s="140">
        <v>140</v>
      </c>
      <c r="J30" s="115">
        <v>-8</v>
      </c>
      <c r="K30" s="116">
        <v>-5.7142857142857144</v>
      </c>
    </row>
    <row r="31" spans="1:11" ht="14.1" customHeight="1" x14ac:dyDescent="0.2">
      <c r="A31" s="306" t="s">
        <v>249</v>
      </c>
      <c r="B31" s="307" t="s">
        <v>250</v>
      </c>
      <c r="C31" s="308"/>
      <c r="D31" s="113">
        <v>2.5691537388163836</v>
      </c>
      <c r="E31" s="115">
        <v>626</v>
      </c>
      <c r="F31" s="114">
        <v>671</v>
      </c>
      <c r="G31" s="114">
        <v>651</v>
      </c>
      <c r="H31" s="114">
        <v>657</v>
      </c>
      <c r="I31" s="140">
        <v>643</v>
      </c>
      <c r="J31" s="115">
        <v>-17</v>
      </c>
      <c r="K31" s="116">
        <v>-2.6438569206842923</v>
      </c>
    </row>
    <row r="32" spans="1:11" ht="14.1" customHeight="1" x14ac:dyDescent="0.2">
      <c r="A32" s="306">
        <v>31</v>
      </c>
      <c r="B32" s="307" t="s">
        <v>251</v>
      </c>
      <c r="C32" s="308"/>
      <c r="D32" s="113">
        <v>0.14774686037921694</v>
      </c>
      <c r="E32" s="115">
        <v>36</v>
      </c>
      <c r="F32" s="114">
        <v>38</v>
      </c>
      <c r="G32" s="114">
        <v>37</v>
      </c>
      <c r="H32" s="114">
        <v>40</v>
      </c>
      <c r="I32" s="140">
        <v>36</v>
      </c>
      <c r="J32" s="115">
        <v>0</v>
      </c>
      <c r="K32" s="116">
        <v>0</v>
      </c>
    </row>
    <row r="33" spans="1:11" ht="14.1" customHeight="1" x14ac:dyDescent="0.2">
      <c r="A33" s="306">
        <v>32</v>
      </c>
      <c r="B33" s="307" t="s">
        <v>252</v>
      </c>
      <c r="C33" s="308"/>
      <c r="D33" s="113">
        <v>0.8864811622753016</v>
      </c>
      <c r="E33" s="115">
        <v>216</v>
      </c>
      <c r="F33" s="114">
        <v>212</v>
      </c>
      <c r="G33" s="114">
        <v>222</v>
      </c>
      <c r="H33" s="114">
        <v>210</v>
      </c>
      <c r="I33" s="140">
        <v>209</v>
      </c>
      <c r="J33" s="115">
        <v>7</v>
      </c>
      <c r="K33" s="116">
        <v>3.3492822966507179</v>
      </c>
    </row>
    <row r="34" spans="1:11" ht="14.1" customHeight="1" x14ac:dyDescent="0.2">
      <c r="A34" s="306">
        <v>33</v>
      </c>
      <c r="B34" s="307" t="s">
        <v>253</v>
      </c>
      <c r="C34" s="308"/>
      <c r="D34" s="113">
        <v>0.5089058524173028</v>
      </c>
      <c r="E34" s="115">
        <v>124</v>
      </c>
      <c r="F34" s="114">
        <v>122</v>
      </c>
      <c r="G34" s="114">
        <v>121</v>
      </c>
      <c r="H34" s="114">
        <v>123</v>
      </c>
      <c r="I34" s="140">
        <v>139</v>
      </c>
      <c r="J34" s="115">
        <v>-15</v>
      </c>
      <c r="K34" s="116">
        <v>-10.791366906474821</v>
      </c>
    </row>
    <row r="35" spans="1:11" ht="14.1" customHeight="1" x14ac:dyDescent="0.2">
      <c r="A35" s="306">
        <v>34</v>
      </c>
      <c r="B35" s="307" t="s">
        <v>254</v>
      </c>
      <c r="C35" s="308"/>
      <c r="D35" s="113">
        <v>4.4324058113765084</v>
      </c>
      <c r="E35" s="115">
        <v>1080</v>
      </c>
      <c r="F35" s="114">
        <v>1102</v>
      </c>
      <c r="G35" s="114">
        <v>1092</v>
      </c>
      <c r="H35" s="114">
        <v>1080</v>
      </c>
      <c r="I35" s="140">
        <v>1090</v>
      </c>
      <c r="J35" s="115">
        <v>-10</v>
      </c>
      <c r="K35" s="116">
        <v>-0.91743119266055051</v>
      </c>
    </row>
    <row r="36" spans="1:11" ht="14.1" customHeight="1" x14ac:dyDescent="0.2">
      <c r="A36" s="306">
        <v>41</v>
      </c>
      <c r="B36" s="307" t="s">
        <v>255</v>
      </c>
      <c r="C36" s="308"/>
      <c r="D36" s="113">
        <v>0.20930805220389068</v>
      </c>
      <c r="E36" s="115">
        <v>51</v>
      </c>
      <c r="F36" s="114">
        <v>50</v>
      </c>
      <c r="G36" s="114">
        <v>54</v>
      </c>
      <c r="H36" s="114">
        <v>58</v>
      </c>
      <c r="I36" s="140">
        <v>61</v>
      </c>
      <c r="J36" s="115">
        <v>-10</v>
      </c>
      <c r="K36" s="116">
        <v>-16.393442622950818</v>
      </c>
    </row>
    <row r="37" spans="1:11" ht="14.1" customHeight="1" x14ac:dyDescent="0.2">
      <c r="A37" s="306">
        <v>42</v>
      </c>
      <c r="B37" s="307" t="s">
        <v>256</v>
      </c>
      <c r="C37" s="308"/>
      <c r="D37" s="113">
        <v>6.9769350734630226E-2</v>
      </c>
      <c r="E37" s="115">
        <v>17</v>
      </c>
      <c r="F37" s="114" t="s">
        <v>513</v>
      </c>
      <c r="G37" s="114" t="s">
        <v>513</v>
      </c>
      <c r="H37" s="114" t="s">
        <v>513</v>
      </c>
      <c r="I37" s="140" t="s">
        <v>513</v>
      </c>
      <c r="J37" s="115" t="s">
        <v>513</v>
      </c>
      <c r="K37" s="116" t="s">
        <v>513</v>
      </c>
    </row>
    <row r="38" spans="1:11" ht="14.1" customHeight="1" x14ac:dyDescent="0.2">
      <c r="A38" s="306">
        <v>43</v>
      </c>
      <c r="B38" s="307" t="s">
        <v>257</v>
      </c>
      <c r="C38" s="308"/>
      <c r="D38" s="113">
        <v>0.44734466059262906</v>
      </c>
      <c r="E38" s="115">
        <v>109</v>
      </c>
      <c r="F38" s="114">
        <v>102</v>
      </c>
      <c r="G38" s="114">
        <v>104</v>
      </c>
      <c r="H38" s="114">
        <v>96</v>
      </c>
      <c r="I38" s="140">
        <v>101</v>
      </c>
      <c r="J38" s="115">
        <v>8</v>
      </c>
      <c r="K38" s="116">
        <v>7.9207920792079207</v>
      </c>
    </row>
    <row r="39" spans="1:11" ht="14.1" customHeight="1" x14ac:dyDescent="0.2">
      <c r="A39" s="306">
        <v>51</v>
      </c>
      <c r="B39" s="307" t="s">
        <v>258</v>
      </c>
      <c r="C39" s="308"/>
      <c r="D39" s="113">
        <v>7.518673561520151</v>
      </c>
      <c r="E39" s="115">
        <v>1832</v>
      </c>
      <c r="F39" s="114">
        <v>1876</v>
      </c>
      <c r="G39" s="114">
        <v>1926</v>
      </c>
      <c r="H39" s="114">
        <v>1948</v>
      </c>
      <c r="I39" s="140">
        <v>1949</v>
      </c>
      <c r="J39" s="115">
        <v>-117</v>
      </c>
      <c r="K39" s="116">
        <v>-6.0030785017957928</v>
      </c>
    </row>
    <row r="40" spans="1:11" ht="14.1" customHeight="1" x14ac:dyDescent="0.2">
      <c r="A40" s="306" t="s">
        <v>259</v>
      </c>
      <c r="B40" s="307" t="s">
        <v>260</v>
      </c>
      <c r="C40" s="308"/>
      <c r="D40" s="113">
        <v>7.3052614298612824</v>
      </c>
      <c r="E40" s="115">
        <v>1780</v>
      </c>
      <c r="F40" s="114">
        <v>1817</v>
      </c>
      <c r="G40" s="114">
        <v>1873</v>
      </c>
      <c r="H40" s="114">
        <v>1893</v>
      </c>
      <c r="I40" s="140">
        <v>1894</v>
      </c>
      <c r="J40" s="115">
        <v>-114</v>
      </c>
      <c r="K40" s="116">
        <v>-6.0190073917634637</v>
      </c>
    </row>
    <row r="41" spans="1:11" ht="14.1" customHeight="1" x14ac:dyDescent="0.2">
      <c r="A41" s="306"/>
      <c r="B41" s="307" t="s">
        <v>261</v>
      </c>
      <c r="C41" s="308"/>
      <c r="D41" s="113">
        <v>4.0055815480587702</v>
      </c>
      <c r="E41" s="115">
        <v>976</v>
      </c>
      <c r="F41" s="114">
        <v>1012</v>
      </c>
      <c r="G41" s="114">
        <v>1049</v>
      </c>
      <c r="H41" s="114">
        <v>1065</v>
      </c>
      <c r="I41" s="140">
        <v>1083</v>
      </c>
      <c r="J41" s="115">
        <v>-107</v>
      </c>
      <c r="K41" s="116">
        <v>-9.8799630655586341</v>
      </c>
    </row>
    <row r="42" spans="1:11" ht="14.1" customHeight="1" x14ac:dyDescent="0.2">
      <c r="A42" s="306">
        <v>52</v>
      </c>
      <c r="B42" s="307" t="s">
        <v>262</v>
      </c>
      <c r="C42" s="308"/>
      <c r="D42" s="113">
        <v>4.3831568579167692</v>
      </c>
      <c r="E42" s="115">
        <v>1068</v>
      </c>
      <c r="F42" s="114">
        <v>1048</v>
      </c>
      <c r="G42" s="114">
        <v>1057</v>
      </c>
      <c r="H42" s="114">
        <v>1063</v>
      </c>
      <c r="I42" s="140">
        <v>1090</v>
      </c>
      <c r="J42" s="115">
        <v>-22</v>
      </c>
      <c r="K42" s="116">
        <v>-2.0183486238532109</v>
      </c>
    </row>
    <row r="43" spans="1:11" ht="14.1" customHeight="1" x14ac:dyDescent="0.2">
      <c r="A43" s="306" t="s">
        <v>263</v>
      </c>
      <c r="B43" s="307" t="s">
        <v>264</v>
      </c>
      <c r="C43" s="308"/>
      <c r="D43" s="113">
        <v>4.309283427727161</v>
      </c>
      <c r="E43" s="115">
        <v>1050</v>
      </c>
      <c r="F43" s="114">
        <v>1030</v>
      </c>
      <c r="G43" s="114">
        <v>1035</v>
      </c>
      <c r="H43" s="114">
        <v>1040</v>
      </c>
      <c r="I43" s="140">
        <v>1069</v>
      </c>
      <c r="J43" s="115">
        <v>-19</v>
      </c>
      <c r="K43" s="116">
        <v>-1.7773620205799814</v>
      </c>
    </row>
    <row r="44" spans="1:11" ht="14.1" customHeight="1" x14ac:dyDescent="0.2">
      <c r="A44" s="306">
        <v>53</v>
      </c>
      <c r="B44" s="307" t="s">
        <v>265</v>
      </c>
      <c r="C44" s="308"/>
      <c r="D44" s="113">
        <v>1.5103012394319955</v>
      </c>
      <c r="E44" s="115">
        <v>368</v>
      </c>
      <c r="F44" s="114">
        <v>379</v>
      </c>
      <c r="G44" s="114">
        <v>409</v>
      </c>
      <c r="H44" s="114">
        <v>421</v>
      </c>
      <c r="I44" s="140">
        <v>396</v>
      </c>
      <c r="J44" s="115">
        <v>-28</v>
      </c>
      <c r="K44" s="116">
        <v>-7.0707070707070709</v>
      </c>
    </row>
    <row r="45" spans="1:11" ht="14.1" customHeight="1" x14ac:dyDescent="0.2">
      <c r="A45" s="306" t="s">
        <v>266</v>
      </c>
      <c r="B45" s="307" t="s">
        <v>267</v>
      </c>
      <c r="C45" s="308"/>
      <c r="D45" s="113">
        <v>1.4733645243371911</v>
      </c>
      <c r="E45" s="115">
        <v>359</v>
      </c>
      <c r="F45" s="114">
        <v>369</v>
      </c>
      <c r="G45" s="114">
        <v>396</v>
      </c>
      <c r="H45" s="114">
        <v>410</v>
      </c>
      <c r="I45" s="140">
        <v>386</v>
      </c>
      <c r="J45" s="115">
        <v>-27</v>
      </c>
      <c r="K45" s="116">
        <v>-6.9948186528497409</v>
      </c>
    </row>
    <row r="46" spans="1:11" ht="14.1" customHeight="1" x14ac:dyDescent="0.2">
      <c r="A46" s="306">
        <v>54</v>
      </c>
      <c r="B46" s="307" t="s">
        <v>268</v>
      </c>
      <c r="C46" s="308"/>
      <c r="D46" s="113">
        <v>15.940244603135516</v>
      </c>
      <c r="E46" s="115">
        <v>3884</v>
      </c>
      <c r="F46" s="114">
        <v>3954</v>
      </c>
      <c r="G46" s="114">
        <v>4013</v>
      </c>
      <c r="H46" s="114">
        <v>4011</v>
      </c>
      <c r="I46" s="140">
        <v>4002</v>
      </c>
      <c r="J46" s="115">
        <v>-118</v>
      </c>
      <c r="K46" s="116">
        <v>-2.9485257371314342</v>
      </c>
    </row>
    <row r="47" spans="1:11" ht="14.1" customHeight="1" x14ac:dyDescent="0.2">
      <c r="A47" s="306">
        <v>61</v>
      </c>
      <c r="B47" s="307" t="s">
        <v>269</v>
      </c>
      <c r="C47" s="308"/>
      <c r="D47" s="113">
        <v>0.58277928260691125</v>
      </c>
      <c r="E47" s="115">
        <v>142</v>
      </c>
      <c r="F47" s="114">
        <v>161</v>
      </c>
      <c r="G47" s="114">
        <v>140</v>
      </c>
      <c r="H47" s="114">
        <v>146</v>
      </c>
      <c r="I47" s="140">
        <v>152</v>
      </c>
      <c r="J47" s="115">
        <v>-10</v>
      </c>
      <c r="K47" s="116">
        <v>-6.5789473684210522</v>
      </c>
    </row>
    <row r="48" spans="1:11" ht="14.1" customHeight="1" x14ac:dyDescent="0.2">
      <c r="A48" s="306">
        <v>62</v>
      </c>
      <c r="B48" s="307" t="s">
        <v>270</v>
      </c>
      <c r="C48" s="308"/>
      <c r="D48" s="113">
        <v>11.83206106870229</v>
      </c>
      <c r="E48" s="115">
        <v>2883</v>
      </c>
      <c r="F48" s="114">
        <v>2945</v>
      </c>
      <c r="G48" s="114">
        <v>2881</v>
      </c>
      <c r="H48" s="114">
        <v>2951</v>
      </c>
      <c r="I48" s="140">
        <v>2887</v>
      </c>
      <c r="J48" s="115">
        <v>-4</v>
      </c>
      <c r="K48" s="116">
        <v>-0.13855213023900242</v>
      </c>
    </row>
    <row r="49" spans="1:11" ht="14.1" customHeight="1" x14ac:dyDescent="0.2">
      <c r="A49" s="306">
        <v>63</v>
      </c>
      <c r="B49" s="307" t="s">
        <v>271</v>
      </c>
      <c r="C49" s="308"/>
      <c r="D49" s="113">
        <v>6.5213822539604367</v>
      </c>
      <c r="E49" s="115">
        <v>1589</v>
      </c>
      <c r="F49" s="114">
        <v>1784</v>
      </c>
      <c r="G49" s="114">
        <v>1899</v>
      </c>
      <c r="H49" s="114">
        <v>1955</v>
      </c>
      <c r="I49" s="140">
        <v>1758</v>
      </c>
      <c r="J49" s="115">
        <v>-169</v>
      </c>
      <c r="K49" s="116">
        <v>-9.6131968145620021</v>
      </c>
    </row>
    <row r="50" spans="1:11" ht="14.1" customHeight="1" x14ac:dyDescent="0.2">
      <c r="A50" s="306" t="s">
        <v>272</v>
      </c>
      <c r="B50" s="307" t="s">
        <v>273</v>
      </c>
      <c r="C50" s="308"/>
      <c r="D50" s="113">
        <v>0.29138964130345563</v>
      </c>
      <c r="E50" s="115">
        <v>71</v>
      </c>
      <c r="F50" s="114">
        <v>78</v>
      </c>
      <c r="G50" s="114">
        <v>78</v>
      </c>
      <c r="H50" s="114">
        <v>81</v>
      </c>
      <c r="I50" s="140">
        <v>82</v>
      </c>
      <c r="J50" s="115">
        <v>-11</v>
      </c>
      <c r="K50" s="116">
        <v>-13.414634146341463</v>
      </c>
    </row>
    <row r="51" spans="1:11" ht="14.1" customHeight="1" x14ac:dyDescent="0.2">
      <c r="A51" s="306" t="s">
        <v>274</v>
      </c>
      <c r="B51" s="307" t="s">
        <v>275</v>
      </c>
      <c r="C51" s="308"/>
      <c r="D51" s="113">
        <v>5.6102766149552652</v>
      </c>
      <c r="E51" s="115">
        <v>1367</v>
      </c>
      <c r="F51" s="114">
        <v>1531</v>
      </c>
      <c r="G51" s="114">
        <v>1584</v>
      </c>
      <c r="H51" s="114">
        <v>1622</v>
      </c>
      <c r="I51" s="140">
        <v>1501</v>
      </c>
      <c r="J51" s="115">
        <v>-134</v>
      </c>
      <c r="K51" s="116">
        <v>-8.9273817455029985</v>
      </c>
    </row>
    <row r="52" spans="1:11" ht="14.1" customHeight="1" x14ac:dyDescent="0.2">
      <c r="A52" s="306">
        <v>71</v>
      </c>
      <c r="B52" s="307" t="s">
        <v>276</v>
      </c>
      <c r="C52" s="308"/>
      <c r="D52" s="113">
        <v>12.074201756546007</v>
      </c>
      <c r="E52" s="115">
        <v>2942</v>
      </c>
      <c r="F52" s="114">
        <v>3013</v>
      </c>
      <c r="G52" s="114">
        <v>2980</v>
      </c>
      <c r="H52" s="114">
        <v>3043</v>
      </c>
      <c r="I52" s="140">
        <v>3027</v>
      </c>
      <c r="J52" s="115">
        <v>-85</v>
      </c>
      <c r="K52" s="116">
        <v>-2.8080607862570202</v>
      </c>
    </row>
    <row r="53" spans="1:11" ht="14.1" customHeight="1" x14ac:dyDescent="0.2">
      <c r="A53" s="306" t="s">
        <v>277</v>
      </c>
      <c r="B53" s="307" t="s">
        <v>278</v>
      </c>
      <c r="C53" s="308"/>
      <c r="D53" s="113">
        <v>1.1409340884839529</v>
      </c>
      <c r="E53" s="115">
        <v>278</v>
      </c>
      <c r="F53" s="114">
        <v>291</v>
      </c>
      <c r="G53" s="114">
        <v>294</v>
      </c>
      <c r="H53" s="114">
        <v>291</v>
      </c>
      <c r="I53" s="140">
        <v>293</v>
      </c>
      <c r="J53" s="115">
        <v>-15</v>
      </c>
      <c r="K53" s="116">
        <v>-5.1194539249146755</v>
      </c>
    </row>
    <row r="54" spans="1:11" ht="14.1" customHeight="1" x14ac:dyDescent="0.2">
      <c r="A54" s="306" t="s">
        <v>279</v>
      </c>
      <c r="B54" s="307" t="s">
        <v>280</v>
      </c>
      <c r="C54" s="308"/>
      <c r="D54" s="113">
        <v>10.604941311663794</v>
      </c>
      <c r="E54" s="115">
        <v>2584</v>
      </c>
      <c r="F54" s="114">
        <v>2639</v>
      </c>
      <c r="G54" s="114">
        <v>2604</v>
      </c>
      <c r="H54" s="114">
        <v>2659</v>
      </c>
      <c r="I54" s="140">
        <v>2643</v>
      </c>
      <c r="J54" s="115">
        <v>-59</v>
      </c>
      <c r="K54" s="116">
        <v>-2.2323117669315171</v>
      </c>
    </row>
    <row r="55" spans="1:11" ht="14.1" customHeight="1" x14ac:dyDescent="0.2">
      <c r="A55" s="306">
        <v>72</v>
      </c>
      <c r="B55" s="307" t="s">
        <v>281</v>
      </c>
      <c r="C55" s="308"/>
      <c r="D55" s="113">
        <v>1.3338258228679307</v>
      </c>
      <c r="E55" s="115">
        <v>325</v>
      </c>
      <c r="F55" s="114">
        <v>320</v>
      </c>
      <c r="G55" s="114">
        <v>315</v>
      </c>
      <c r="H55" s="114">
        <v>324</v>
      </c>
      <c r="I55" s="140">
        <v>318</v>
      </c>
      <c r="J55" s="115">
        <v>7</v>
      </c>
      <c r="K55" s="116">
        <v>2.2012578616352201</v>
      </c>
    </row>
    <row r="56" spans="1:11" ht="14.1" customHeight="1" x14ac:dyDescent="0.2">
      <c r="A56" s="306" t="s">
        <v>282</v>
      </c>
      <c r="B56" s="307" t="s">
        <v>283</v>
      </c>
      <c r="C56" s="308"/>
      <c r="D56" s="113">
        <v>0.21751621111384717</v>
      </c>
      <c r="E56" s="115">
        <v>53</v>
      </c>
      <c r="F56" s="114">
        <v>50</v>
      </c>
      <c r="G56" s="114">
        <v>51</v>
      </c>
      <c r="H56" s="114">
        <v>49</v>
      </c>
      <c r="I56" s="140">
        <v>49</v>
      </c>
      <c r="J56" s="115">
        <v>4</v>
      </c>
      <c r="K56" s="116">
        <v>8.1632653061224492</v>
      </c>
    </row>
    <row r="57" spans="1:11" ht="14.1" customHeight="1" x14ac:dyDescent="0.2">
      <c r="A57" s="306" t="s">
        <v>284</v>
      </c>
      <c r="B57" s="307" t="s">
        <v>285</v>
      </c>
      <c r="C57" s="308"/>
      <c r="D57" s="113">
        <v>0.74694246080604121</v>
      </c>
      <c r="E57" s="115">
        <v>182</v>
      </c>
      <c r="F57" s="114">
        <v>177</v>
      </c>
      <c r="G57" s="114">
        <v>173</v>
      </c>
      <c r="H57" s="114">
        <v>180</v>
      </c>
      <c r="I57" s="140">
        <v>173</v>
      </c>
      <c r="J57" s="115">
        <v>9</v>
      </c>
      <c r="K57" s="116">
        <v>5.202312138728324</v>
      </c>
    </row>
    <row r="58" spans="1:11" ht="14.1" customHeight="1" x14ac:dyDescent="0.2">
      <c r="A58" s="306">
        <v>73</v>
      </c>
      <c r="B58" s="307" t="s">
        <v>286</v>
      </c>
      <c r="C58" s="308"/>
      <c r="D58" s="113">
        <v>1.0013953870146926</v>
      </c>
      <c r="E58" s="115">
        <v>244</v>
      </c>
      <c r="F58" s="114">
        <v>239</v>
      </c>
      <c r="G58" s="114">
        <v>242</v>
      </c>
      <c r="H58" s="114">
        <v>246</v>
      </c>
      <c r="I58" s="140">
        <v>242</v>
      </c>
      <c r="J58" s="115">
        <v>2</v>
      </c>
      <c r="K58" s="116">
        <v>0.82644628099173556</v>
      </c>
    </row>
    <row r="59" spans="1:11" ht="14.1" customHeight="1" x14ac:dyDescent="0.2">
      <c r="A59" s="306" t="s">
        <v>287</v>
      </c>
      <c r="B59" s="307" t="s">
        <v>288</v>
      </c>
      <c r="C59" s="308"/>
      <c r="D59" s="113">
        <v>0.69358942789132394</v>
      </c>
      <c r="E59" s="115">
        <v>169</v>
      </c>
      <c r="F59" s="114">
        <v>164</v>
      </c>
      <c r="G59" s="114">
        <v>166</v>
      </c>
      <c r="H59" s="114">
        <v>159</v>
      </c>
      <c r="I59" s="140">
        <v>155</v>
      </c>
      <c r="J59" s="115">
        <v>14</v>
      </c>
      <c r="K59" s="116">
        <v>9.0322580645161299</v>
      </c>
    </row>
    <row r="60" spans="1:11" ht="14.1" customHeight="1" x14ac:dyDescent="0.2">
      <c r="A60" s="306">
        <v>81</v>
      </c>
      <c r="B60" s="307" t="s">
        <v>289</v>
      </c>
      <c r="C60" s="308"/>
      <c r="D60" s="113">
        <v>4.4036772551916608</v>
      </c>
      <c r="E60" s="115">
        <v>1073</v>
      </c>
      <c r="F60" s="114">
        <v>1104</v>
      </c>
      <c r="G60" s="114">
        <v>1093</v>
      </c>
      <c r="H60" s="114">
        <v>1108</v>
      </c>
      <c r="I60" s="140">
        <v>1082</v>
      </c>
      <c r="J60" s="115">
        <v>-9</v>
      </c>
      <c r="K60" s="116">
        <v>-0.83179297597042512</v>
      </c>
    </row>
    <row r="61" spans="1:11" ht="14.1" customHeight="1" x14ac:dyDescent="0.2">
      <c r="A61" s="306" t="s">
        <v>290</v>
      </c>
      <c r="B61" s="307" t="s">
        <v>291</v>
      </c>
      <c r="C61" s="308"/>
      <c r="D61" s="113">
        <v>1.5267175572519085</v>
      </c>
      <c r="E61" s="115">
        <v>372</v>
      </c>
      <c r="F61" s="114">
        <v>379</v>
      </c>
      <c r="G61" s="114">
        <v>378</v>
      </c>
      <c r="H61" s="114">
        <v>383</v>
      </c>
      <c r="I61" s="140">
        <v>381</v>
      </c>
      <c r="J61" s="115">
        <v>-9</v>
      </c>
      <c r="K61" s="116">
        <v>-2.3622047244094486</v>
      </c>
    </row>
    <row r="62" spans="1:11" ht="14.1" customHeight="1" x14ac:dyDescent="0.2">
      <c r="A62" s="306" t="s">
        <v>292</v>
      </c>
      <c r="B62" s="307" t="s">
        <v>293</v>
      </c>
      <c r="C62" s="308"/>
      <c r="D62" s="113">
        <v>1.7606500861856687</v>
      </c>
      <c r="E62" s="115">
        <v>429</v>
      </c>
      <c r="F62" s="114">
        <v>430</v>
      </c>
      <c r="G62" s="114">
        <v>420</v>
      </c>
      <c r="H62" s="114">
        <v>421</v>
      </c>
      <c r="I62" s="140">
        <v>404</v>
      </c>
      <c r="J62" s="115">
        <v>25</v>
      </c>
      <c r="K62" s="116">
        <v>6.1881188118811883</v>
      </c>
    </row>
    <row r="63" spans="1:11" ht="14.1" customHeight="1" x14ac:dyDescent="0.2">
      <c r="A63" s="306"/>
      <c r="B63" s="307" t="s">
        <v>294</v>
      </c>
      <c r="C63" s="308"/>
      <c r="D63" s="113">
        <v>1.5267175572519085</v>
      </c>
      <c r="E63" s="115">
        <v>372</v>
      </c>
      <c r="F63" s="114">
        <v>376</v>
      </c>
      <c r="G63" s="114">
        <v>370</v>
      </c>
      <c r="H63" s="114">
        <v>373</v>
      </c>
      <c r="I63" s="140">
        <v>359</v>
      </c>
      <c r="J63" s="115">
        <v>13</v>
      </c>
      <c r="K63" s="116">
        <v>3.6211699164345403</v>
      </c>
    </row>
    <row r="64" spans="1:11" ht="14.1" customHeight="1" x14ac:dyDescent="0.2">
      <c r="A64" s="306" t="s">
        <v>295</v>
      </c>
      <c r="B64" s="307" t="s">
        <v>296</v>
      </c>
      <c r="C64" s="308"/>
      <c r="D64" s="113">
        <v>0.18878765492899943</v>
      </c>
      <c r="E64" s="115">
        <v>46</v>
      </c>
      <c r="F64" s="114">
        <v>48</v>
      </c>
      <c r="G64" s="114">
        <v>45</v>
      </c>
      <c r="H64" s="114">
        <v>44</v>
      </c>
      <c r="I64" s="140">
        <v>43</v>
      </c>
      <c r="J64" s="115">
        <v>3</v>
      </c>
      <c r="K64" s="116">
        <v>6.9767441860465116</v>
      </c>
    </row>
    <row r="65" spans="1:11" ht="14.1" customHeight="1" x14ac:dyDescent="0.2">
      <c r="A65" s="306" t="s">
        <v>297</v>
      </c>
      <c r="B65" s="307" t="s">
        <v>298</v>
      </c>
      <c r="C65" s="308"/>
      <c r="D65" s="113">
        <v>0.56225888533202006</v>
      </c>
      <c r="E65" s="115">
        <v>137</v>
      </c>
      <c r="F65" s="114">
        <v>155</v>
      </c>
      <c r="G65" s="114">
        <v>160</v>
      </c>
      <c r="H65" s="114">
        <v>166</v>
      </c>
      <c r="I65" s="140">
        <v>161</v>
      </c>
      <c r="J65" s="115">
        <v>-24</v>
      </c>
      <c r="K65" s="116">
        <v>-14.906832298136646</v>
      </c>
    </row>
    <row r="66" spans="1:11" ht="14.1" customHeight="1" x14ac:dyDescent="0.2">
      <c r="A66" s="306">
        <v>82</v>
      </c>
      <c r="B66" s="307" t="s">
        <v>299</v>
      </c>
      <c r="C66" s="308"/>
      <c r="D66" s="113">
        <v>2.1177049987687764</v>
      </c>
      <c r="E66" s="115">
        <v>516</v>
      </c>
      <c r="F66" s="114">
        <v>541</v>
      </c>
      <c r="G66" s="114">
        <v>542</v>
      </c>
      <c r="H66" s="114">
        <v>529</v>
      </c>
      <c r="I66" s="140">
        <v>512</v>
      </c>
      <c r="J66" s="115">
        <v>4</v>
      </c>
      <c r="K66" s="116">
        <v>0.78125</v>
      </c>
    </row>
    <row r="67" spans="1:11" ht="14.1" customHeight="1" x14ac:dyDescent="0.2">
      <c r="A67" s="306" t="s">
        <v>300</v>
      </c>
      <c r="B67" s="307" t="s">
        <v>301</v>
      </c>
      <c r="C67" s="308"/>
      <c r="D67" s="113">
        <v>1.0793728966592793</v>
      </c>
      <c r="E67" s="115">
        <v>263</v>
      </c>
      <c r="F67" s="114">
        <v>265</v>
      </c>
      <c r="G67" s="114">
        <v>275</v>
      </c>
      <c r="H67" s="114">
        <v>262</v>
      </c>
      <c r="I67" s="140">
        <v>252</v>
      </c>
      <c r="J67" s="115">
        <v>11</v>
      </c>
      <c r="K67" s="116">
        <v>4.3650793650793647</v>
      </c>
    </row>
    <row r="68" spans="1:11" ht="14.1" customHeight="1" x14ac:dyDescent="0.2">
      <c r="A68" s="306" t="s">
        <v>302</v>
      </c>
      <c r="B68" s="307" t="s">
        <v>303</v>
      </c>
      <c r="C68" s="308"/>
      <c r="D68" s="113">
        <v>0.7879832553558237</v>
      </c>
      <c r="E68" s="115">
        <v>192</v>
      </c>
      <c r="F68" s="114">
        <v>211</v>
      </c>
      <c r="G68" s="114">
        <v>201</v>
      </c>
      <c r="H68" s="114">
        <v>195</v>
      </c>
      <c r="I68" s="140">
        <v>187</v>
      </c>
      <c r="J68" s="115">
        <v>5</v>
      </c>
      <c r="K68" s="116">
        <v>2.6737967914438503</v>
      </c>
    </row>
    <row r="69" spans="1:11" ht="14.1" customHeight="1" x14ac:dyDescent="0.2">
      <c r="A69" s="306">
        <v>83</v>
      </c>
      <c r="B69" s="307" t="s">
        <v>304</v>
      </c>
      <c r="C69" s="308"/>
      <c r="D69" s="113">
        <v>3.6280062382007716</v>
      </c>
      <c r="E69" s="115">
        <v>884</v>
      </c>
      <c r="F69" s="114">
        <v>891</v>
      </c>
      <c r="G69" s="114">
        <v>881</v>
      </c>
      <c r="H69" s="114">
        <v>885</v>
      </c>
      <c r="I69" s="140">
        <v>901</v>
      </c>
      <c r="J69" s="115">
        <v>-17</v>
      </c>
      <c r="K69" s="116">
        <v>-1.8867924528301887</v>
      </c>
    </row>
    <row r="70" spans="1:11" ht="14.1" customHeight="1" x14ac:dyDescent="0.2">
      <c r="A70" s="306" t="s">
        <v>305</v>
      </c>
      <c r="B70" s="307" t="s">
        <v>306</v>
      </c>
      <c r="C70" s="308"/>
      <c r="D70" s="113">
        <v>2.0109989329393416</v>
      </c>
      <c r="E70" s="115">
        <v>490</v>
      </c>
      <c r="F70" s="114">
        <v>490</v>
      </c>
      <c r="G70" s="114">
        <v>482</v>
      </c>
      <c r="H70" s="114">
        <v>491</v>
      </c>
      <c r="I70" s="140">
        <v>500</v>
      </c>
      <c r="J70" s="115">
        <v>-10</v>
      </c>
      <c r="K70" s="116">
        <v>-2</v>
      </c>
    </row>
    <row r="71" spans="1:11" ht="14.1" customHeight="1" x14ac:dyDescent="0.2">
      <c r="A71" s="306"/>
      <c r="B71" s="307" t="s">
        <v>307</v>
      </c>
      <c r="C71" s="308"/>
      <c r="D71" s="113">
        <v>0.88237708282032346</v>
      </c>
      <c r="E71" s="115">
        <v>215</v>
      </c>
      <c r="F71" s="114">
        <v>228</v>
      </c>
      <c r="G71" s="114">
        <v>214</v>
      </c>
      <c r="H71" s="114">
        <v>217</v>
      </c>
      <c r="I71" s="140">
        <v>230</v>
      </c>
      <c r="J71" s="115">
        <v>-15</v>
      </c>
      <c r="K71" s="116">
        <v>-6.5217391304347823</v>
      </c>
    </row>
    <row r="72" spans="1:11" ht="14.1" customHeight="1" x14ac:dyDescent="0.2">
      <c r="A72" s="306">
        <v>84</v>
      </c>
      <c r="B72" s="307" t="s">
        <v>308</v>
      </c>
      <c r="C72" s="308"/>
      <c r="D72" s="113">
        <v>1.3050972666830829</v>
      </c>
      <c r="E72" s="115">
        <v>318</v>
      </c>
      <c r="F72" s="114">
        <v>347</v>
      </c>
      <c r="G72" s="114">
        <v>338</v>
      </c>
      <c r="H72" s="114">
        <v>313</v>
      </c>
      <c r="I72" s="140">
        <v>323</v>
      </c>
      <c r="J72" s="115">
        <v>-5</v>
      </c>
      <c r="K72" s="116">
        <v>-1.5479876160990713</v>
      </c>
    </row>
    <row r="73" spans="1:11" ht="14.1" customHeight="1" x14ac:dyDescent="0.2">
      <c r="A73" s="306" t="s">
        <v>309</v>
      </c>
      <c r="B73" s="307" t="s">
        <v>310</v>
      </c>
      <c r="C73" s="308"/>
      <c r="D73" s="113">
        <v>0.1600590987441517</v>
      </c>
      <c r="E73" s="115">
        <v>39</v>
      </c>
      <c r="F73" s="114">
        <v>40</v>
      </c>
      <c r="G73" s="114">
        <v>39</v>
      </c>
      <c r="H73" s="114">
        <v>40</v>
      </c>
      <c r="I73" s="140">
        <v>40</v>
      </c>
      <c r="J73" s="115">
        <v>-1</v>
      </c>
      <c r="K73" s="116">
        <v>-2.5</v>
      </c>
    </row>
    <row r="74" spans="1:11" ht="14.1" customHeight="1" x14ac:dyDescent="0.2">
      <c r="A74" s="306" t="s">
        <v>311</v>
      </c>
      <c r="B74" s="307" t="s">
        <v>312</v>
      </c>
      <c r="C74" s="308"/>
      <c r="D74" s="113">
        <v>8.618566855454321E-2</v>
      </c>
      <c r="E74" s="115">
        <v>21</v>
      </c>
      <c r="F74" s="114">
        <v>23</v>
      </c>
      <c r="G74" s="114">
        <v>25</v>
      </c>
      <c r="H74" s="114">
        <v>23</v>
      </c>
      <c r="I74" s="140">
        <v>24</v>
      </c>
      <c r="J74" s="115">
        <v>-3</v>
      </c>
      <c r="K74" s="116">
        <v>-12.5</v>
      </c>
    </row>
    <row r="75" spans="1:11" ht="14.1" customHeight="1" x14ac:dyDescent="0.2">
      <c r="A75" s="306" t="s">
        <v>313</v>
      </c>
      <c r="B75" s="307" t="s">
        <v>314</v>
      </c>
      <c r="C75" s="308"/>
      <c r="D75" s="113">
        <v>1.2312238364934745E-2</v>
      </c>
      <c r="E75" s="115">
        <v>3</v>
      </c>
      <c r="F75" s="114">
        <v>3</v>
      </c>
      <c r="G75" s="114">
        <v>3</v>
      </c>
      <c r="H75" s="114" t="s">
        <v>513</v>
      </c>
      <c r="I75" s="140">
        <v>3</v>
      </c>
      <c r="J75" s="115">
        <v>0</v>
      </c>
      <c r="K75" s="116">
        <v>0</v>
      </c>
    </row>
    <row r="76" spans="1:11" ht="14.1" customHeight="1" x14ac:dyDescent="0.2">
      <c r="A76" s="306">
        <v>91</v>
      </c>
      <c r="B76" s="307" t="s">
        <v>315</v>
      </c>
      <c r="C76" s="308"/>
      <c r="D76" s="113" t="s">
        <v>513</v>
      </c>
      <c r="E76" s="115" t="s">
        <v>513</v>
      </c>
      <c r="F76" s="114">
        <v>14</v>
      </c>
      <c r="G76" s="114">
        <v>15</v>
      </c>
      <c r="H76" s="114">
        <v>16</v>
      </c>
      <c r="I76" s="140">
        <v>17</v>
      </c>
      <c r="J76" s="115" t="s">
        <v>513</v>
      </c>
      <c r="K76" s="116" t="s">
        <v>513</v>
      </c>
    </row>
    <row r="77" spans="1:11" ht="14.1" customHeight="1" x14ac:dyDescent="0.2">
      <c r="A77" s="306">
        <v>92</v>
      </c>
      <c r="B77" s="307" t="s">
        <v>316</v>
      </c>
      <c r="C77" s="308"/>
      <c r="D77" s="113">
        <v>0.56225888533202006</v>
      </c>
      <c r="E77" s="115">
        <v>137</v>
      </c>
      <c r="F77" s="114">
        <v>132</v>
      </c>
      <c r="G77" s="114">
        <v>138</v>
      </c>
      <c r="H77" s="114">
        <v>147</v>
      </c>
      <c r="I77" s="140">
        <v>123</v>
      </c>
      <c r="J77" s="115">
        <v>14</v>
      </c>
      <c r="K77" s="116">
        <v>11.382113821138212</v>
      </c>
    </row>
    <row r="78" spans="1:11" ht="14.1" customHeight="1" x14ac:dyDescent="0.2">
      <c r="A78" s="306">
        <v>93</v>
      </c>
      <c r="B78" s="307" t="s">
        <v>317</v>
      </c>
      <c r="C78" s="308"/>
      <c r="D78" s="113">
        <v>8.618566855454321E-2</v>
      </c>
      <c r="E78" s="115">
        <v>21</v>
      </c>
      <c r="F78" s="114">
        <v>20</v>
      </c>
      <c r="G78" s="114">
        <v>21</v>
      </c>
      <c r="H78" s="114">
        <v>21</v>
      </c>
      <c r="I78" s="140">
        <v>18</v>
      </c>
      <c r="J78" s="115">
        <v>3</v>
      </c>
      <c r="K78" s="116">
        <v>16.666666666666668</v>
      </c>
    </row>
    <row r="79" spans="1:11" ht="14.1" customHeight="1" x14ac:dyDescent="0.2">
      <c r="A79" s="306">
        <v>94</v>
      </c>
      <c r="B79" s="307" t="s">
        <v>318</v>
      </c>
      <c r="C79" s="308"/>
      <c r="D79" s="113">
        <v>0.80029549372075848</v>
      </c>
      <c r="E79" s="115">
        <v>195</v>
      </c>
      <c r="F79" s="114">
        <v>211</v>
      </c>
      <c r="G79" s="114">
        <v>198</v>
      </c>
      <c r="H79" s="114">
        <v>188</v>
      </c>
      <c r="I79" s="140">
        <v>197</v>
      </c>
      <c r="J79" s="115">
        <v>-2</v>
      </c>
      <c r="K79" s="116">
        <v>-1.015228426395939</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3.2545350077977511</v>
      </c>
      <c r="E81" s="143">
        <v>793</v>
      </c>
      <c r="F81" s="144">
        <v>849</v>
      </c>
      <c r="G81" s="144">
        <v>822</v>
      </c>
      <c r="H81" s="144">
        <v>830</v>
      </c>
      <c r="I81" s="145">
        <v>795</v>
      </c>
      <c r="J81" s="143">
        <v>-2</v>
      </c>
      <c r="K81" s="146">
        <v>-0.25157232704402516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6658</v>
      </c>
      <c r="G12" s="536">
        <v>5087</v>
      </c>
      <c r="H12" s="536">
        <v>8125</v>
      </c>
      <c r="I12" s="536">
        <v>6195</v>
      </c>
      <c r="J12" s="537">
        <v>6869</v>
      </c>
      <c r="K12" s="538">
        <v>-211</v>
      </c>
      <c r="L12" s="349">
        <v>-3.0717717280535739</v>
      </c>
    </row>
    <row r="13" spans="1:17" s="110" customFormat="1" ht="15" customHeight="1" x14ac:dyDescent="0.2">
      <c r="A13" s="350" t="s">
        <v>344</v>
      </c>
      <c r="B13" s="351" t="s">
        <v>345</v>
      </c>
      <c r="C13" s="347"/>
      <c r="D13" s="347"/>
      <c r="E13" s="348"/>
      <c r="F13" s="536">
        <v>4082</v>
      </c>
      <c r="G13" s="536">
        <v>2678</v>
      </c>
      <c r="H13" s="536">
        <v>4698</v>
      </c>
      <c r="I13" s="536">
        <v>3802</v>
      </c>
      <c r="J13" s="537">
        <v>4064</v>
      </c>
      <c r="K13" s="538">
        <v>18</v>
      </c>
      <c r="L13" s="349">
        <v>0.44291338582677164</v>
      </c>
    </row>
    <row r="14" spans="1:17" s="110" customFormat="1" ht="22.5" customHeight="1" x14ac:dyDescent="0.2">
      <c r="A14" s="350"/>
      <c r="B14" s="351" t="s">
        <v>346</v>
      </c>
      <c r="C14" s="347"/>
      <c r="D14" s="347"/>
      <c r="E14" s="348"/>
      <c r="F14" s="536">
        <v>2576</v>
      </c>
      <c r="G14" s="536">
        <v>2409</v>
      </c>
      <c r="H14" s="536">
        <v>3427</v>
      </c>
      <c r="I14" s="536">
        <v>2393</v>
      </c>
      <c r="J14" s="537">
        <v>2805</v>
      </c>
      <c r="K14" s="538">
        <v>-229</v>
      </c>
      <c r="L14" s="349">
        <v>-8.1639928698752229</v>
      </c>
    </row>
    <row r="15" spans="1:17" s="110" customFormat="1" ht="15" customHeight="1" x14ac:dyDescent="0.2">
      <c r="A15" s="350" t="s">
        <v>347</v>
      </c>
      <c r="B15" s="351" t="s">
        <v>108</v>
      </c>
      <c r="C15" s="347"/>
      <c r="D15" s="347"/>
      <c r="E15" s="348"/>
      <c r="F15" s="536">
        <v>1536</v>
      </c>
      <c r="G15" s="536">
        <v>1310</v>
      </c>
      <c r="H15" s="536">
        <v>3520</v>
      </c>
      <c r="I15" s="536">
        <v>1523</v>
      </c>
      <c r="J15" s="537">
        <v>1588</v>
      </c>
      <c r="K15" s="538">
        <v>-52</v>
      </c>
      <c r="L15" s="349">
        <v>-3.2745591939546599</v>
      </c>
    </row>
    <row r="16" spans="1:17" s="110" customFormat="1" ht="15" customHeight="1" x14ac:dyDescent="0.2">
      <c r="A16" s="350"/>
      <c r="B16" s="351" t="s">
        <v>109</v>
      </c>
      <c r="C16" s="347"/>
      <c r="D16" s="347"/>
      <c r="E16" s="348"/>
      <c r="F16" s="536">
        <v>4441</v>
      </c>
      <c r="G16" s="536">
        <v>3318</v>
      </c>
      <c r="H16" s="536">
        <v>4091</v>
      </c>
      <c r="I16" s="536">
        <v>4058</v>
      </c>
      <c r="J16" s="537">
        <v>4603</v>
      </c>
      <c r="K16" s="538">
        <v>-162</v>
      </c>
      <c r="L16" s="349">
        <v>-3.5194438409732784</v>
      </c>
    </row>
    <row r="17" spans="1:12" s="110" customFormat="1" ht="15" customHeight="1" x14ac:dyDescent="0.2">
      <c r="A17" s="350"/>
      <c r="B17" s="351" t="s">
        <v>110</v>
      </c>
      <c r="C17" s="347"/>
      <c r="D17" s="347"/>
      <c r="E17" s="348"/>
      <c r="F17" s="536">
        <v>621</v>
      </c>
      <c r="G17" s="536">
        <v>407</v>
      </c>
      <c r="H17" s="536">
        <v>460</v>
      </c>
      <c r="I17" s="536">
        <v>562</v>
      </c>
      <c r="J17" s="537">
        <v>593</v>
      </c>
      <c r="K17" s="538">
        <v>28</v>
      </c>
      <c r="L17" s="349">
        <v>4.7217537942664416</v>
      </c>
    </row>
    <row r="18" spans="1:12" s="110" customFormat="1" ht="15" customHeight="1" x14ac:dyDescent="0.2">
      <c r="A18" s="350"/>
      <c r="B18" s="351" t="s">
        <v>111</v>
      </c>
      <c r="C18" s="347"/>
      <c r="D18" s="347"/>
      <c r="E18" s="348"/>
      <c r="F18" s="536">
        <v>60</v>
      </c>
      <c r="G18" s="536">
        <v>52</v>
      </c>
      <c r="H18" s="536">
        <v>54</v>
      </c>
      <c r="I18" s="536">
        <v>52</v>
      </c>
      <c r="J18" s="537">
        <v>85</v>
      </c>
      <c r="K18" s="538">
        <v>-25</v>
      </c>
      <c r="L18" s="349">
        <v>-29.411764705882351</v>
      </c>
    </row>
    <row r="19" spans="1:12" s="110" customFormat="1" ht="15" customHeight="1" x14ac:dyDescent="0.2">
      <c r="A19" s="118" t="s">
        <v>113</v>
      </c>
      <c r="B19" s="119" t="s">
        <v>181</v>
      </c>
      <c r="C19" s="347"/>
      <c r="D19" s="347"/>
      <c r="E19" s="348"/>
      <c r="F19" s="536">
        <v>4508</v>
      </c>
      <c r="G19" s="536">
        <v>3117</v>
      </c>
      <c r="H19" s="536">
        <v>5783</v>
      </c>
      <c r="I19" s="536">
        <v>4340</v>
      </c>
      <c r="J19" s="537">
        <v>4589</v>
      </c>
      <c r="K19" s="538">
        <v>-81</v>
      </c>
      <c r="L19" s="349">
        <v>-1.7650904336456745</v>
      </c>
    </row>
    <row r="20" spans="1:12" s="110" customFormat="1" ht="15" customHeight="1" x14ac:dyDescent="0.2">
      <c r="A20" s="118"/>
      <c r="B20" s="119" t="s">
        <v>182</v>
      </c>
      <c r="C20" s="347"/>
      <c r="D20" s="347"/>
      <c r="E20" s="348"/>
      <c r="F20" s="536">
        <v>2150</v>
      </c>
      <c r="G20" s="536">
        <v>1970</v>
      </c>
      <c r="H20" s="536">
        <v>2342</v>
      </c>
      <c r="I20" s="536">
        <v>1855</v>
      </c>
      <c r="J20" s="537">
        <v>2280</v>
      </c>
      <c r="K20" s="538">
        <v>-130</v>
      </c>
      <c r="L20" s="349">
        <v>-5.7017543859649127</v>
      </c>
    </row>
    <row r="21" spans="1:12" s="110" customFormat="1" ht="15" customHeight="1" x14ac:dyDescent="0.2">
      <c r="A21" s="118" t="s">
        <v>113</v>
      </c>
      <c r="B21" s="119" t="s">
        <v>116</v>
      </c>
      <c r="C21" s="347"/>
      <c r="D21" s="347"/>
      <c r="E21" s="348"/>
      <c r="F21" s="536">
        <v>5031</v>
      </c>
      <c r="G21" s="536">
        <v>3876</v>
      </c>
      <c r="H21" s="536">
        <v>6343</v>
      </c>
      <c r="I21" s="536">
        <v>4635</v>
      </c>
      <c r="J21" s="537">
        <v>5197</v>
      </c>
      <c r="K21" s="538">
        <v>-166</v>
      </c>
      <c r="L21" s="349">
        <v>-3.1941504714258224</v>
      </c>
    </row>
    <row r="22" spans="1:12" s="110" customFormat="1" ht="15" customHeight="1" x14ac:dyDescent="0.2">
      <c r="A22" s="118"/>
      <c r="B22" s="119" t="s">
        <v>117</v>
      </c>
      <c r="C22" s="347"/>
      <c r="D22" s="347"/>
      <c r="E22" s="348"/>
      <c r="F22" s="536">
        <v>1623</v>
      </c>
      <c r="G22" s="536">
        <v>1208</v>
      </c>
      <c r="H22" s="536">
        <v>1775</v>
      </c>
      <c r="I22" s="536">
        <v>1553</v>
      </c>
      <c r="J22" s="537">
        <v>1664</v>
      </c>
      <c r="K22" s="538">
        <v>-41</v>
      </c>
      <c r="L22" s="349">
        <v>-2.4639423076923075</v>
      </c>
    </row>
    <row r="23" spans="1:12" s="110" customFormat="1" ht="15" customHeight="1" x14ac:dyDescent="0.2">
      <c r="A23" s="352" t="s">
        <v>347</v>
      </c>
      <c r="B23" s="353" t="s">
        <v>193</v>
      </c>
      <c r="C23" s="354"/>
      <c r="D23" s="354"/>
      <c r="E23" s="355"/>
      <c r="F23" s="539">
        <v>155</v>
      </c>
      <c r="G23" s="539">
        <v>307</v>
      </c>
      <c r="H23" s="539">
        <v>1740</v>
      </c>
      <c r="I23" s="539">
        <v>112</v>
      </c>
      <c r="J23" s="540">
        <v>118</v>
      </c>
      <c r="K23" s="541">
        <v>37</v>
      </c>
      <c r="L23" s="356">
        <v>31.35593220338983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38.9</v>
      </c>
      <c r="H25" s="542">
        <v>40.200000000000003</v>
      </c>
      <c r="I25" s="542">
        <v>39.5</v>
      </c>
      <c r="J25" s="542">
        <v>32.6</v>
      </c>
      <c r="K25" s="543" t="s">
        <v>349</v>
      </c>
      <c r="L25" s="364">
        <v>-1.5</v>
      </c>
    </row>
    <row r="26" spans="1:12" s="110" customFormat="1" ht="15" customHeight="1" x14ac:dyDescent="0.2">
      <c r="A26" s="365" t="s">
        <v>105</v>
      </c>
      <c r="B26" s="366" t="s">
        <v>345</v>
      </c>
      <c r="C26" s="362"/>
      <c r="D26" s="362"/>
      <c r="E26" s="363"/>
      <c r="F26" s="542">
        <v>27.3</v>
      </c>
      <c r="G26" s="542">
        <v>34.1</v>
      </c>
      <c r="H26" s="542">
        <v>34.799999999999997</v>
      </c>
      <c r="I26" s="542">
        <v>36.9</v>
      </c>
      <c r="J26" s="544">
        <v>29.8</v>
      </c>
      <c r="K26" s="543" t="s">
        <v>349</v>
      </c>
      <c r="L26" s="364">
        <v>-2.5</v>
      </c>
    </row>
    <row r="27" spans="1:12" s="110" customFormat="1" ht="15" customHeight="1" x14ac:dyDescent="0.2">
      <c r="A27" s="365"/>
      <c r="B27" s="366" t="s">
        <v>346</v>
      </c>
      <c r="C27" s="362"/>
      <c r="D27" s="362"/>
      <c r="E27" s="363"/>
      <c r="F27" s="542">
        <v>37.299999999999997</v>
      </c>
      <c r="G27" s="542">
        <v>44.6</v>
      </c>
      <c r="H27" s="542">
        <v>47.4</v>
      </c>
      <c r="I27" s="542">
        <v>43.8</v>
      </c>
      <c r="J27" s="542">
        <v>36.799999999999997</v>
      </c>
      <c r="K27" s="543" t="s">
        <v>349</v>
      </c>
      <c r="L27" s="364">
        <v>0.5</v>
      </c>
    </row>
    <row r="28" spans="1:12" s="110" customFormat="1" ht="15" customHeight="1" x14ac:dyDescent="0.2">
      <c r="A28" s="365" t="s">
        <v>113</v>
      </c>
      <c r="B28" s="366" t="s">
        <v>108</v>
      </c>
      <c r="C28" s="362"/>
      <c r="D28" s="362"/>
      <c r="E28" s="363"/>
      <c r="F28" s="542">
        <v>44.1</v>
      </c>
      <c r="G28" s="542">
        <v>47.4</v>
      </c>
      <c r="H28" s="542">
        <v>49.2</v>
      </c>
      <c r="I28" s="542">
        <v>46.1</v>
      </c>
      <c r="J28" s="542">
        <v>41</v>
      </c>
      <c r="K28" s="543" t="s">
        <v>349</v>
      </c>
      <c r="L28" s="364">
        <v>3.1000000000000014</v>
      </c>
    </row>
    <row r="29" spans="1:12" s="110" customFormat="1" ht="11.25" x14ac:dyDescent="0.2">
      <c r="A29" s="365"/>
      <c r="B29" s="366" t="s">
        <v>109</v>
      </c>
      <c r="C29" s="362"/>
      <c r="D29" s="362"/>
      <c r="E29" s="363"/>
      <c r="F29" s="542">
        <v>28.3</v>
      </c>
      <c r="G29" s="542">
        <v>36.700000000000003</v>
      </c>
      <c r="H29" s="542">
        <v>36.799999999999997</v>
      </c>
      <c r="I29" s="542">
        <v>35.9</v>
      </c>
      <c r="J29" s="544">
        <v>30.9</v>
      </c>
      <c r="K29" s="543" t="s">
        <v>349</v>
      </c>
      <c r="L29" s="364">
        <v>-2.5999999999999979</v>
      </c>
    </row>
    <row r="30" spans="1:12" s="110" customFormat="1" ht="15" customHeight="1" x14ac:dyDescent="0.2">
      <c r="A30" s="365"/>
      <c r="B30" s="366" t="s">
        <v>110</v>
      </c>
      <c r="C30" s="362"/>
      <c r="D30" s="362"/>
      <c r="E30" s="363"/>
      <c r="F30" s="542">
        <v>21.8</v>
      </c>
      <c r="G30" s="542">
        <v>36.5</v>
      </c>
      <c r="H30" s="542">
        <v>38.5</v>
      </c>
      <c r="I30" s="542">
        <v>48.8</v>
      </c>
      <c r="J30" s="542">
        <v>26</v>
      </c>
      <c r="K30" s="543" t="s">
        <v>349</v>
      </c>
      <c r="L30" s="364">
        <v>-4.1999999999999993</v>
      </c>
    </row>
    <row r="31" spans="1:12" s="110" customFormat="1" ht="15" customHeight="1" x14ac:dyDescent="0.2">
      <c r="A31" s="365"/>
      <c r="B31" s="366" t="s">
        <v>111</v>
      </c>
      <c r="C31" s="362"/>
      <c r="D31" s="362"/>
      <c r="E31" s="363"/>
      <c r="F31" s="542">
        <v>35</v>
      </c>
      <c r="G31" s="542">
        <v>28.8</v>
      </c>
      <c r="H31" s="542">
        <v>29.6</v>
      </c>
      <c r="I31" s="542">
        <v>38.5</v>
      </c>
      <c r="J31" s="542">
        <v>28.2</v>
      </c>
      <c r="K31" s="543" t="s">
        <v>349</v>
      </c>
      <c r="L31" s="364">
        <v>6.8000000000000007</v>
      </c>
    </row>
    <row r="32" spans="1:12" s="110" customFormat="1" ht="15" customHeight="1" x14ac:dyDescent="0.2">
      <c r="A32" s="367" t="s">
        <v>113</v>
      </c>
      <c r="B32" s="368" t="s">
        <v>181</v>
      </c>
      <c r="C32" s="362"/>
      <c r="D32" s="362"/>
      <c r="E32" s="363"/>
      <c r="F32" s="542">
        <v>27.4</v>
      </c>
      <c r="G32" s="542">
        <v>33.5</v>
      </c>
      <c r="H32" s="542">
        <v>35.5</v>
      </c>
      <c r="I32" s="542">
        <v>37.6</v>
      </c>
      <c r="J32" s="544">
        <v>29.9</v>
      </c>
      <c r="K32" s="543" t="s">
        <v>349</v>
      </c>
      <c r="L32" s="364">
        <v>-2.5</v>
      </c>
    </row>
    <row r="33" spans="1:12" s="110" customFormat="1" ht="15" customHeight="1" x14ac:dyDescent="0.2">
      <c r="A33" s="367"/>
      <c r="B33" s="368" t="s">
        <v>182</v>
      </c>
      <c r="C33" s="362"/>
      <c r="D33" s="362"/>
      <c r="E33" s="363"/>
      <c r="F33" s="542">
        <v>38.700000000000003</v>
      </c>
      <c r="G33" s="542">
        <v>46.6</v>
      </c>
      <c r="H33" s="542">
        <v>48.1</v>
      </c>
      <c r="I33" s="542">
        <v>44</v>
      </c>
      <c r="J33" s="542">
        <v>38.1</v>
      </c>
      <c r="K33" s="543" t="s">
        <v>349</v>
      </c>
      <c r="L33" s="364">
        <v>0.60000000000000142</v>
      </c>
    </row>
    <row r="34" spans="1:12" s="369" customFormat="1" ht="15" customHeight="1" x14ac:dyDescent="0.2">
      <c r="A34" s="367" t="s">
        <v>113</v>
      </c>
      <c r="B34" s="368" t="s">
        <v>116</v>
      </c>
      <c r="C34" s="362"/>
      <c r="D34" s="362"/>
      <c r="E34" s="363"/>
      <c r="F34" s="542">
        <v>31</v>
      </c>
      <c r="G34" s="542">
        <v>37.9</v>
      </c>
      <c r="H34" s="542">
        <v>41</v>
      </c>
      <c r="I34" s="542">
        <v>40.299999999999997</v>
      </c>
      <c r="J34" s="542">
        <v>33.299999999999997</v>
      </c>
      <c r="K34" s="543" t="s">
        <v>349</v>
      </c>
      <c r="L34" s="364">
        <v>-2.2999999999999972</v>
      </c>
    </row>
    <row r="35" spans="1:12" s="369" customFormat="1" ht="11.25" x14ac:dyDescent="0.2">
      <c r="A35" s="370"/>
      <c r="B35" s="371" t="s">
        <v>117</v>
      </c>
      <c r="C35" s="372"/>
      <c r="D35" s="372"/>
      <c r="E35" s="373"/>
      <c r="F35" s="545">
        <v>31.6</v>
      </c>
      <c r="G35" s="545">
        <v>42</v>
      </c>
      <c r="H35" s="545">
        <v>37.700000000000003</v>
      </c>
      <c r="I35" s="545">
        <v>37.4</v>
      </c>
      <c r="J35" s="546">
        <v>30.8</v>
      </c>
      <c r="K35" s="547" t="s">
        <v>349</v>
      </c>
      <c r="L35" s="374">
        <v>0.80000000000000071</v>
      </c>
    </row>
    <row r="36" spans="1:12" s="369" customFormat="1" ht="15.95" customHeight="1" x14ac:dyDescent="0.2">
      <c r="A36" s="375" t="s">
        <v>350</v>
      </c>
      <c r="B36" s="376"/>
      <c r="C36" s="377"/>
      <c r="D36" s="376"/>
      <c r="E36" s="378"/>
      <c r="F36" s="548">
        <v>6468</v>
      </c>
      <c r="G36" s="548">
        <v>4737</v>
      </c>
      <c r="H36" s="548">
        <v>6090</v>
      </c>
      <c r="I36" s="548">
        <v>6058</v>
      </c>
      <c r="J36" s="548">
        <v>6716</v>
      </c>
      <c r="K36" s="549">
        <v>-248</v>
      </c>
      <c r="L36" s="380">
        <v>-3.6926742108397854</v>
      </c>
    </row>
    <row r="37" spans="1:12" s="369" customFormat="1" ht="15.95" customHeight="1" x14ac:dyDescent="0.2">
      <c r="A37" s="381"/>
      <c r="B37" s="382" t="s">
        <v>113</v>
      </c>
      <c r="C37" s="382" t="s">
        <v>351</v>
      </c>
      <c r="D37" s="382"/>
      <c r="E37" s="383"/>
      <c r="F37" s="548">
        <v>2013</v>
      </c>
      <c r="G37" s="548">
        <v>1844</v>
      </c>
      <c r="H37" s="548">
        <v>2448</v>
      </c>
      <c r="I37" s="548">
        <v>2395</v>
      </c>
      <c r="J37" s="548">
        <v>2192</v>
      </c>
      <c r="K37" s="549">
        <v>-179</v>
      </c>
      <c r="L37" s="380">
        <v>-8.1660583941605847</v>
      </c>
    </row>
    <row r="38" spans="1:12" s="369" customFormat="1" ht="15.95" customHeight="1" x14ac:dyDescent="0.2">
      <c r="A38" s="381"/>
      <c r="B38" s="384" t="s">
        <v>105</v>
      </c>
      <c r="C38" s="384" t="s">
        <v>106</v>
      </c>
      <c r="D38" s="385"/>
      <c r="E38" s="383"/>
      <c r="F38" s="548">
        <v>3986</v>
      </c>
      <c r="G38" s="548">
        <v>2548</v>
      </c>
      <c r="H38" s="548">
        <v>3501</v>
      </c>
      <c r="I38" s="548">
        <v>3753</v>
      </c>
      <c r="J38" s="550">
        <v>3983</v>
      </c>
      <c r="K38" s="549">
        <v>3</v>
      </c>
      <c r="L38" s="380">
        <v>7.5320110469495355E-2</v>
      </c>
    </row>
    <row r="39" spans="1:12" s="369" customFormat="1" ht="15.95" customHeight="1" x14ac:dyDescent="0.2">
      <c r="A39" s="381"/>
      <c r="B39" s="385"/>
      <c r="C39" s="382" t="s">
        <v>352</v>
      </c>
      <c r="D39" s="385"/>
      <c r="E39" s="383"/>
      <c r="F39" s="548">
        <v>1087</v>
      </c>
      <c r="G39" s="548">
        <v>868</v>
      </c>
      <c r="H39" s="548">
        <v>1220</v>
      </c>
      <c r="I39" s="548">
        <v>1385</v>
      </c>
      <c r="J39" s="548">
        <v>1185</v>
      </c>
      <c r="K39" s="549">
        <v>-98</v>
      </c>
      <c r="L39" s="380">
        <v>-8.2700421940928273</v>
      </c>
    </row>
    <row r="40" spans="1:12" s="369" customFormat="1" ht="15.95" customHeight="1" x14ac:dyDescent="0.2">
      <c r="A40" s="381"/>
      <c r="B40" s="384"/>
      <c r="C40" s="384" t="s">
        <v>107</v>
      </c>
      <c r="D40" s="385"/>
      <c r="E40" s="383"/>
      <c r="F40" s="548">
        <v>2482</v>
      </c>
      <c r="G40" s="548">
        <v>2189</v>
      </c>
      <c r="H40" s="548">
        <v>2589</v>
      </c>
      <c r="I40" s="548">
        <v>2305</v>
      </c>
      <c r="J40" s="548">
        <v>2733</v>
      </c>
      <c r="K40" s="549">
        <v>-251</v>
      </c>
      <c r="L40" s="380">
        <v>-9.1840468349798758</v>
      </c>
    </row>
    <row r="41" spans="1:12" s="369" customFormat="1" ht="24" customHeight="1" x14ac:dyDescent="0.2">
      <c r="A41" s="381"/>
      <c r="B41" s="385"/>
      <c r="C41" s="382" t="s">
        <v>352</v>
      </c>
      <c r="D41" s="385"/>
      <c r="E41" s="383"/>
      <c r="F41" s="548">
        <v>926</v>
      </c>
      <c r="G41" s="548">
        <v>976</v>
      </c>
      <c r="H41" s="548">
        <v>1228</v>
      </c>
      <c r="I41" s="548">
        <v>1010</v>
      </c>
      <c r="J41" s="550">
        <v>1007</v>
      </c>
      <c r="K41" s="549">
        <v>-81</v>
      </c>
      <c r="L41" s="380">
        <v>-8.0436941410129101</v>
      </c>
    </row>
    <row r="42" spans="1:12" s="110" customFormat="1" ht="15" customHeight="1" x14ac:dyDescent="0.2">
      <c r="A42" s="381"/>
      <c r="B42" s="384" t="s">
        <v>113</v>
      </c>
      <c r="C42" s="384" t="s">
        <v>353</v>
      </c>
      <c r="D42" s="385"/>
      <c r="E42" s="383"/>
      <c r="F42" s="548">
        <v>1380</v>
      </c>
      <c r="G42" s="548">
        <v>1030</v>
      </c>
      <c r="H42" s="548">
        <v>1654</v>
      </c>
      <c r="I42" s="548">
        <v>1418</v>
      </c>
      <c r="J42" s="548">
        <v>1469</v>
      </c>
      <c r="K42" s="549">
        <v>-89</v>
      </c>
      <c r="L42" s="380">
        <v>-6.0585432266848196</v>
      </c>
    </row>
    <row r="43" spans="1:12" s="110" customFormat="1" ht="15" customHeight="1" x14ac:dyDescent="0.2">
      <c r="A43" s="381"/>
      <c r="B43" s="385"/>
      <c r="C43" s="382" t="s">
        <v>352</v>
      </c>
      <c r="D43" s="385"/>
      <c r="E43" s="383"/>
      <c r="F43" s="548">
        <v>609</v>
      </c>
      <c r="G43" s="548">
        <v>488</v>
      </c>
      <c r="H43" s="548">
        <v>813</v>
      </c>
      <c r="I43" s="548">
        <v>654</v>
      </c>
      <c r="J43" s="548">
        <v>602</v>
      </c>
      <c r="K43" s="549">
        <v>7</v>
      </c>
      <c r="L43" s="380">
        <v>1.1627906976744187</v>
      </c>
    </row>
    <row r="44" spans="1:12" s="110" customFormat="1" ht="15" customHeight="1" x14ac:dyDescent="0.2">
      <c r="A44" s="381"/>
      <c r="B44" s="384"/>
      <c r="C44" s="366" t="s">
        <v>109</v>
      </c>
      <c r="D44" s="385"/>
      <c r="E44" s="383"/>
      <c r="F44" s="548">
        <v>4409</v>
      </c>
      <c r="G44" s="548">
        <v>3249</v>
      </c>
      <c r="H44" s="548">
        <v>3922</v>
      </c>
      <c r="I44" s="548">
        <v>4026</v>
      </c>
      <c r="J44" s="550">
        <v>4569</v>
      </c>
      <c r="K44" s="549">
        <v>-160</v>
      </c>
      <c r="L44" s="380">
        <v>-3.5018603633180128</v>
      </c>
    </row>
    <row r="45" spans="1:12" s="110" customFormat="1" ht="15" customHeight="1" x14ac:dyDescent="0.2">
      <c r="A45" s="381"/>
      <c r="B45" s="385"/>
      <c r="C45" s="382" t="s">
        <v>352</v>
      </c>
      <c r="D45" s="385"/>
      <c r="E45" s="383"/>
      <c r="F45" s="548">
        <v>1248</v>
      </c>
      <c r="G45" s="548">
        <v>1193</v>
      </c>
      <c r="H45" s="548">
        <v>1442</v>
      </c>
      <c r="I45" s="548">
        <v>1447</v>
      </c>
      <c r="J45" s="548">
        <v>1412</v>
      </c>
      <c r="K45" s="549">
        <v>-164</v>
      </c>
      <c r="L45" s="380">
        <v>-11.614730878186968</v>
      </c>
    </row>
    <row r="46" spans="1:12" s="110" customFormat="1" ht="15" customHeight="1" x14ac:dyDescent="0.2">
      <c r="A46" s="381"/>
      <c r="B46" s="384"/>
      <c r="C46" s="366" t="s">
        <v>110</v>
      </c>
      <c r="D46" s="385"/>
      <c r="E46" s="383"/>
      <c r="F46" s="548">
        <v>619</v>
      </c>
      <c r="G46" s="548">
        <v>406</v>
      </c>
      <c r="H46" s="548">
        <v>460</v>
      </c>
      <c r="I46" s="548">
        <v>562</v>
      </c>
      <c r="J46" s="548">
        <v>593</v>
      </c>
      <c r="K46" s="549">
        <v>26</v>
      </c>
      <c r="L46" s="380">
        <v>4.3844856661045535</v>
      </c>
    </row>
    <row r="47" spans="1:12" s="110" customFormat="1" ht="15" customHeight="1" x14ac:dyDescent="0.2">
      <c r="A47" s="381"/>
      <c r="B47" s="385"/>
      <c r="C47" s="382" t="s">
        <v>352</v>
      </c>
      <c r="D47" s="385"/>
      <c r="E47" s="383"/>
      <c r="F47" s="548">
        <v>135</v>
      </c>
      <c r="G47" s="548">
        <v>148</v>
      </c>
      <c r="H47" s="548">
        <v>177</v>
      </c>
      <c r="I47" s="548">
        <v>274</v>
      </c>
      <c r="J47" s="550">
        <v>154</v>
      </c>
      <c r="K47" s="549">
        <v>-19</v>
      </c>
      <c r="L47" s="380">
        <v>-12.337662337662337</v>
      </c>
    </row>
    <row r="48" spans="1:12" s="110" customFormat="1" ht="15" customHeight="1" x14ac:dyDescent="0.2">
      <c r="A48" s="381"/>
      <c r="B48" s="385"/>
      <c r="C48" s="366" t="s">
        <v>111</v>
      </c>
      <c r="D48" s="386"/>
      <c r="E48" s="387"/>
      <c r="F48" s="548">
        <v>60</v>
      </c>
      <c r="G48" s="548">
        <v>52</v>
      </c>
      <c r="H48" s="548">
        <v>54</v>
      </c>
      <c r="I48" s="548">
        <v>52</v>
      </c>
      <c r="J48" s="548">
        <v>85</v>
      </c>
      <c r="K48" s="549">
        <v>-25</v>
      </c>
      <c r="L48" s="380">
        <v>-29.411764705882351</v>
      </c>
    </row>
    <row r="49" spans="1:12" s="110" customFormat="1" ht="15" customHeight="1" x14ac:dyDescent="0.2">
      <c r="A49" s="381"/>
      <c r="B49" s="385"/>
      <c r="C49" s="382" t="s">
        <v>352</v>
      </c>
      <c r="D49" s="385"/>
      <c r="E49" s="383"/>
      <c r="F49" s="548">
        <v>21</v>
      </c>
      <c r="G49" s="548">
        <v>15</v>
      </c>
      <c r="H49" s="548">
        <v>16</v>
      </c>
      <c r="I49" s="548">
        <v>20</v>
      </c>
      <c r="J49" s="548">
        <v>24</v>
      </c>
      <c r="K49" s="549">
        <v>-3</v>
      </c>
      <c r="L49" s="380">
        <v>-12.5</v>
      </c>
    </row>
    <row r="50" spans="1:12" s="110" customFormat="1" ht="15" customHeight="1" x14ac:dyDescent="0.2">
      <c r="A50" s="381"/>
      <c r="B50" s="384" t="s">
        <v>113</v>
      </c>
      <c r="C50" s="382" t="s">
        <v>181</v>
      </c>
      <c r="D50" s="385"/>
      <c r="E50" s="383"/>
      <c r="F50" s="548">
        <v>4332</v>
      </c>
      <c r="G50" s="548">
        <v>2783</v>
      </c>
      <c r="H50" s="548">
        <v>3808</v>
      </c>
      <c r="I50" s="548">
        <v>4213</v>
      </c>
      <c r="J50" s="550">
        <v>4450</v>
      </c>
      <c r="K50" s="549">
        <v>-118</v>
      </c>
      <c r="L50" s="380">
        <v>-2.6516853932584268</v>
      </c>
    </row>
    <row r="51" spans="1:12" s="110" customFormat="1" ht="15" customHeight="1" x14ac:dyDescent="0.2">
      <c r="A51" s="381"/>
      <c r="B51" s="385"/>
      <c r="C51" s="382" t="s">
        <v>352</v>
      </c>
      <c r="D51" s="385"/>
      <c r="E51" s="383"/>
      <c r="F51" s="548">
        <v>1187</v>
      </c>
      <c r="G51" s="548">
        <v>933</v>
      </c>
      <c r="H51" s="548">
        <v>1351</v>
      </c>
      <c r="I51" s="548">
        <v>1583</v>
      </c>
      <c r="J51" s="548">
        <v>1329</v>
      </c>
      <c r="K51" s="549">
        <v>-142</v>
      </c>
      <c r="L51" s="380">
        <v>-10.684725357411587</v>
      </c>
    </row>
    <row r="52" spans="1:12" s="110" customFormat="1" ht="15" customHeight="1" x14ac:dyDescent="0.2">
      <c r="A52" s="381"/>
      <c r="B52" s="384"/>
      <c r="C52" s="382" t="s">
        <v>182</v>
      </c>
      <c r="D52" s="385"/>
      <c r="E52" s="383"/>
      <c r="F52" s="548">
        <v>2136</v>
      </c>
      <c r="G52" s="548">
        <v>1954</v>
      </c>
      <c r="H52" s="548">
        <v>2282</v>
      </c>
      <c r="I52" s="548">
        <v>1845</v>
      </c>
      <c r="J52" s="548">
        <v>2266</v>
      </c>
      <c r="K52" s="549">
        <v>-130</v>
      </c>
      <c r="L52" s="380">
        <v>-5.7369814651368047</v>
      </c>
    </row>
    <row r="53" spans="1:12" s="269" customFormat="1" ht="11.25" customHeight="1" x14ac:dyDescent="0.2">
      <c r="A53" s="381"/>
      <c r="B53" s="385"/>
      <c r="C53" s="382" t="s">
        <v>352</v>
      </c>
      <c r="D53" s="385"/>
      <c r="E53" s="383"/>
      <c r="F53" s="548">
        <v>826</v>
      </c>
      <c r="G53" s="548">
        <v>911</v>
      </c>
      <c r="H53" s="548">
        <v>1097</v>
      </c>
      <c r="I53" s="548">
        <v>812</v>
      </c>
      <c r="J53" s="550">
        <v>863</v>
      </c>
      <c r="K53" s="549">
        <v>-37</v>
      </c>
      <c r="L53" s="380">
        <v>-4.2873696407879489</v>
      </c>
    </row>
    <row r="54" spans="1:12" s="151" customFormat="1" ht="12.75" customHeight="1" x14ac:dyDescent="0.2">
      <c r="A54" s="381"/>
      <c r="B54" s="384" t="s">
        <v>113</v>
      </c>
      <c r="C54" s="384" t="s">
        <v>116</v>
      </c>
      <c r="D54" s="385"/>
      <c r="E54" s="383"/>
      <c r="F54" s="548">
        <v>4867</v>
      </c>
      <c r="G54" s="548">
        <v>3576</v>
      </c>
      <c r="H54" s="548">
        <v>4525</v>
      </c>
      <c r="I54" s="548">
        <v>4517</v>
      </c>
      <c r="J54" s="548">
        <v>5068</v>
      </c>
      <c r="K54" s="549">
        <v>-201</v>
      </c>
      <c r="L54" s="380">
        <v>-3.9660615627466456</v>
      </c>
    </row>
    <row r="55" spans="1:12" ht="11.25" x14ac:dyDescent="0.2">
      <c r="A55" s="381"/>
      <c r="B55" s="385"/>
      <c r="C55" s="382" t="s">
        <v>352</v>
      </c>
      <c r="D55" s="385"/>
      <c r="E55" s="383"/>
      <c r="F55" s="548">
        <v>1508</v>
      </c>
      <c r="G55" s="548">
        <v>1357</v>
      </c>
      <c r="H55" s="548">
        <v>1856</v>
      </c>
      <c r="I55" s="548">
        <v>1822</v>
      </c>
      <c r="J55" s="548">
        <v>1686</v>
      </c>
      <c r="K55" s="549">
        <v>-178</v>
      </c>
      <c r="L55" s="380">
        <v>-10.55753262158956</v>
      </c>
    </row>
    <row r="56" spans="1:12" ht="14.25" customHeight="1" x14ac:dyDescent="0.2">
      <c r="A56" s="381"/>
      <c r="B56" s="385"/>
      <c r="C56" s="384" t="s">
        <v>117</v>
      </c>
      <c r="D56" s="385"/>
      <c r="E56" s="383"/>
      <c r="F56" s="548">
        <v>1597</v>
      </c>
      <c r="G56" s="548">
        <v>1158</v>
      </c>
      <c r="H56" s="548">
        <v>1559</v>
      </c>
      <c r="I56" s="548">
        <v>1534</v>
      </c>
      <c r="J56" s="548">
        <v>1641</v>
      </c>
      <c r="K56" s="549">
        <v>-44</v>
      </c>
      <c r="L56" s="380">
        <v>-2.6812918951858622</v>
      </c>
    </row>
    <row r="57" spans="1:12" ht="18.75" customHeight="1" x14ac:dyDescent="0.2">
      <c r="A57" s="388"/>
      <c r="B57" s="389"/>
      <c r="C57" s="390" t="s">
        <v>352</v>
      </c>
      <c r="D57" s="389"/>
      <c r="E57" s="391"/>
      <c r="F57" s="551">
        <v>504</v>
      </c>
      <c r="G57" s="552">
        <v>486</v>
      </c>
      <c r="H57" s="552">
        <v>587</v>
      </c>
      <c r="I57" s="552">
        <v>573</v>
      </c>
      <c r="J57" s="552">
        <v>505</v>
      </c>
      <c r="K57" s="553">
        <f t="shared" ref="K57" si="0">IF(OR(F57=".",J57=".")=TRUE,".",IF(OR(F57="*",J57="*")=TRUE,"*",IF(AND(F57="-",J57="-")=TRUE,"-",IF(AND(ISNUMBER(J57),ISNUMBER(F57))=TRUE,IF(F57-J57=0,0,F57-J57),IF(ISNUMBER(F57)=TRUE,F57,-J57)))))</f>
        <v>-1</v>
      </c>
      <c r="L57" s="392">
        <f t="shared" ref="L57" si="1">IF(K57 =".",".",IF(K57 ="*","*",IF(K57="-","-",IF(K57=0,0,IF(OR(J57="-",J57=".",F57="-",F57=".")=TRUE,"X",IF(J57=0,"0,0",IF(ABS(K57*100/J57)&gt;250,".X",(K57*100/J57))))))))</f>
        <v>-0.19801980198019803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6658</v>
      </c>
      <c r="E11" s="114">
        <v>5087</v>
      </c>
      <c r="F11" s="114">
        <v>8125</v>
      </c>
      <c r="G11" s="114">
        <v>6195</v>
      </c>
      <c r="H11" s="140">
        <v>6869</v>
      </c>
      <c r="I11" s="115">
        <v>-211</v>
      </c>
      <c r="J11" s="116">
        <v>-3.0717717280535739</v>
      </c>
    </row>
    <row r="12" spans="1:15" s="110" customFormat="1" ht="24.95" customHeight="1" x14ac:dyDescent="0.2">
      <c r="A12" s="193" t="s">
        <v>132</v>
      </c>
      <c r="B12" s="194" t="s">
        <v>133</v>
      </c>
      <c r="C12" s="113">
        <v>0.28537098227696006</v>
      </c>
      <c r="D12" s="115">
        <v>19</v>
      </c>
      <c r="E12" s="114">
        <v>22</v>
      </c>
      <c r="F12" s="114">
        <v>30</v>
      </c>
      <c r="G12" s="114">
        <v>28</v>
      </c>
      <c r="H12" s="140">
        <v>24</v>
      </c>
      <c r="I12" s="115">
        <v>-5</v>
      </c>
      <c r="J12" s="116">
        <v>-20.833333333333332</v>
      </c>
    </row>
    <row r="13" spans="1:15" s="110" customFormat="1" ht="24.95" customHeight="1" x14ac:dyDescent="0.2">
      <c r="A13" s="193" t="s">
        <v>134</v>
      </c>
      <c r="B13" s="199" t="s">
        <v>214</v>
      </c>
      <c r="C13" s="113">
        <v>0.57074196455392012</v>
      </c>
      <c r="D13" s="115">
        <v>38</v>
      </c>
      <c r="E13" s="114">
        <v>33</v>
      </c>
      <c r="F13" s="114">
        <v>37</v>
      </c>
      <c r="G13" s="114">
        <v>62</v>
      </c>
      <c r="H13" s="140">
        <v>31</v>
      </c>
      <c r="I13" s="115">
        <v>7</v>
      </c>
      <c r="J13" s="116">
        <v>22.580645161290324</v>
      </c>
    </row>
    <row r="14" spans="1:15" s="287" customFormat="1" ht="24.95" customHeight="1" x14ac:dyDescent="0.2">
      <c r="A14" s="193" t="s">
        <v>215</v>
      </c>
      <c r="B14" s="199" t="s">
        <v>137</v>
      </c>
      <c r="C14" s="113">
        <v>21.267647942325024</v>
      </c>
      <c r="D14" s="115">
        <v>1416</v>
      </c>
      <c r="E14" s="114">
        <v>831</v>
      </c>
      <c r="F14" s="114">
        <v>1576</v>
      </c>
      <c r="G14" s="114">
        <v>1349</v>
      </c>
      <c r="H14" s="140">
        <v>1451</v>
      </c>
      <c r="I14" s="115">
        <v>-35</v>
      </c>
      <c r="J14" s="116">
        <v>-2.4121295658166781</v>
      </c>
      <c r="K14" s="110"/>
      <c r="L14" s="110"/>
      <c r="M14" s="110"/>
      <c r="N14" s="110"/>
      <c r="O14" s="110"/>
    </row>
    <row r="15" spans="1:15" s="110" customFormat="1" ht="24.95" customHeight="1" x14ac:dyDescent="0.2">
      <c r="A15" s="193" t="s">
        <v>216</v>
      </c>
      <c r="B15" s="199" t="s">
        <v>217</v>
      </c>
      <c r="C15" s="113">
        <v>1.5019525382997898</v>
      </c>
      <c r="D15" s="115">
        <v>100</v>
      </c>
      <c r="E15" s="114">
        <v>121</v>
      </c>
      <c r="F15" s="114">
        <v>154</v>
      </c>
      <c r="G15" s="114">
        <v>95</v>
      </c>
      <c r="H15" s="140">
        <v>92</v>
      </c>
      <c r="I15" s="115">
        <v>8</v>
      </c>
      <c r="J15" s="116">
        <v>8.695652173913043</v>
      </c>
    </row>
    <row r="16" spans="1:15" s="287" customFormat="1" ht="24.95" customHeight="1" x14ac:dyDescent="0.2">
      <c r="A16" s="193" t="s">
        <v>218</v>
      </c>
      <c r="B16" s="199" t="s">
        <v>141</v>
      </c>
      <c r="C16" s="113">
        <v>16.115950735956744</v>
      </c>
      <c r="D16" s="115">
        <v>1073</v>
      </c>
      <c r="E16" s="114">
        <v>605</v>
      </c>
      <c r="F16" s="114">
        <v>1194</v>
      </c>
      <c r="G16" s="114">
        <v>1077</v>
      </c>
      <c r="H16" s="140">
        <v>1174</v>
      </c>
      <c r="I16" s="115">
        <v>-101</v>
      </c>
      <c r="J16" s="116">
        <v>-8.6030664395229977</v>
      </c>
      <c r="K16" s="110"/>
      <c r="L16" s="110"/>
      <c r="M16" s="110"/>
      <c r="N16" s="110"/>
      <c r="O16" s="110"/>
    </row>
    <row r="17" spans="1:15" s="110" customFormat="1" ht="24.95" customHeight="1" x14ac:dyDescent="0.2">
      <c r="A17" s="193" t="s">
        <v>142</v>
      </c>
      <c r="B17" s="199" t="s">
        <v>220</v>
      </c>
      <c r="C17" s="113">
        <v>3.6497446680684891</v>
      </c>
      <c r="D17" s="115">
        <v>243</v>
      </c>
      <c r="E17" s="114">
        <v>105</v>
      </c>
      <c r="F17" s="114">
        <v>228</v>
      </c>
      <c r="G17" s="114">
        <v>177</v>
      </c>
      <c r="H17" s="140">
        <v>185</v>
      </c>
      <c r="I17" s="115">
        <v>58</v>
      </c>
      <c r="J17" s="116">
        <v>31.351351351351351</v>
      </c>
    </row>
    <row r="18" spans="1:15" s="287" customFormat="1" ht="24.95" customHeight="1" x14ac:dyDescent="0.2">
      <c r="A18" s="201" t="s">
        <v>144</v>
      </c>
      <c r="B18" s="202" t="s">
        <v>145</v>
      </c>
      <c r="C18" s="113">
        <v>9.7626914989486338</v>
      </c>
      <c r="D18" s="115">
        <v>650</v>
      </c>
      <c r="E18" s="114">
        <v>312</v>
      </c>
      <c r="F18" s="114">
        <v>689</v>
      </c>
      <c r="G18" s="114">
        <v>480</v>
      </c>
      <c r="H18" s="140">
        <v>472</v>
      </c>
      <c r="I18" s="115">
        <v>178</v>
      </c>
      <c r="J18" s="116">
        <v>37.711864406779661</v>
      </c>
      <c r="K18" s="110"/>
      <c r="L18" s="110"/>
      <c r="M18" s="110"/>
      <c r="N18" s="110"/>
      <c r="O18" s="110"/>
    </row>
    <row r="19" spans="1:15" s="110" customFormat="1" ht="24.95" customHeight="1" x14ac:dyDescent="0.2">
      <c r="A19" s="193" t="s">
        <v>146</v>
      </c>
      <c r="B19" s="199" t="s">
        <v>147</v>
      </c>
      <c r="C19" s="113">
        <v>12.300991288675277</v>
      </c>
      <c r="D19" s="115">
        <v>819</v>
      </c>
      <c r="E19" s="114">
        <v>811</v>
      </c>
      <c r="F19" s="114">
        <v>1182</v>
      </c>
      <c r="G19" s="114">
        <v>781</v>
      </c>
      <c r="H19" s="140">
        <v>912</v>
      </c>
      <c r="I19" s="115">
        <v>-93</v>
      </c>
      <c r="J19" s="116">
        <v>-10.197368421052632</v>
      </c>
    </row>
    <row r="20" spans="1:15" s="287" customFormat="1" ht="24.95" customHeight="1" x14ac:dyDescent="0.2">
      <c r="A20" s="193" t="s">
        <v>148</v>
      </c>
      <c r="B20" s="199" t="s">
        <v>149</v>
      </c>
      <c r="C20" s="113">
        <v>5.2418143586662662</v>
      </c>
      <c r="D20" s="115">
        <v>349</v>
      </c>
      <c r="E20" s="114">
        <v>326</v>
      </c>
      <c r="F20" s="114">
        <v>444</v>
      </c>
      <c r="G20" s="114">
        <v>324</v>
      </c>
      <c r="H20" s="140">
        <v>350</v>
      </c>
      <c r="I20" s="115">
        <v>-1</v>
      </c>
      <c r="J20" s="116">
        <v>-0.2857142857142857</v>
      </c>
      <c r="K20" s="110"/>
      <c r="L20" s="110"/>
      <c r="M20" s="110"/>
      <c r="N20" s="110"/>
      <c r="O20" s="110"/>
    </row>
    <row r="21" spans="1:15" s="110" customFormat="1" ht="24.95" customHeight="1" x14ac:dyDescent="0.2">
      <c r="A21" s="201" t="s">
        <v>150</v>
      </c>
      <c r="B21" s="202" t="s">
        <v>151</v>
      </c>
      <c r="C21" s="113">
        <v>5.0165214779212981</v>
      </c>
      <c r="D21" s="115">
        <v>334</v>
      </c>
      <c r="E21" s="114">
        <v>256</v>
      </c>
      <c r="F21" s="114">
        <v>364</v>
      </c>
      <c r="G21" s="114">
        <v>297</v>
      </c>
      <c r="H21" s="140">
        <v>321</v>
      </c>
      <c r="I21" s="115">
        <v>13</v>
      </c>
      <c r="J21" s="116">
        <v>4.0498442367601246</v>
      </c>
    </row>
    <row r="22" spans="1:15" s="110" customFormat="1" ht="24.95" customHeight="1" x14ac:dyDescent="0.2">
      <c r="A22" s="201" t="s">
        <v>152</v>
      </c>
      <c r="B22" s="199" t="s">
        <v>153</v>
      </c>
      <c r="C22" s="113">
        <v>1.3217182337038149</v>
      </c>
      <c r="D22" s="115">
        <v>88</v>
      </c>
      <c r="E22" s="114">
        <v>62</v>
      </c>
      <c r="F22" s="114">
        <v>83</v>
      </c>
      <c r="G22" s="114">
        <v>78</v>
      </c>
      <c r="H22" s="140">
        <v>80</v>
      </c>
      <c r="I22" s="115">
        <v>8</v>
      </c>
      <c r="J22" s="116">
        <v>10</v>
      </c>
    </row>
    <row r="23" spans="1:15" s="110" customFormat="1" ht="24.95" customHeight="1" x14ac:dyDescent="0.2">
      <c r="A23" s="193" t="s">
        <v>154</v>
      </c>
      <c r="B23" s="199" t="s">
        <v>155</v>
      </c>
      <c r="C23" s="113">
        <v>0.63082006608591168</v>
      </c>
      <c r="D23" s="115">
        <v>42</v>
      </c>
      <c r="E23" s="114">
        <v>35</v>
      </c>
      <c r="F23" s="114">
        <v>82</v>
      </c>
      <c r="G23" s="114">
        <v>47</v>
      </c>
      <c r="H23" s="140">
        <v>75</v>
      </c>
      <c r="I23" s="115">
        <v>-33</v>
      </c>
      <c r="J23" s="116">
        <v>-44</v>
      </c>
    </row>
    <row r="24" spans="1:15" s="110" customFormat="1" ht="24.95" customHeight="1" x14ac:dyDescent="0.2">
      <c r="A24" s="193" t="s">
        <v>156</v>
      </c>
      <c r="B24" s="199" t="s">
        <v>221</v>
      </c>
      <c r="C24" s="113">
        <v>4.9414238510063084</v>
      </c>
      <c r="D24" s="115">
        <v>329</v>
      </c>
      <c r="E24" s="114">
        <v>209</v>
      </c>
      <c r="F24" s="114">
        <v>358</v>
      </c>
      <c r="G24" s="114">
        <v>239</v>
      </c>
      <c r="H24" s="140">
        <v>311</v>
      </c>
      <c r="I24" s="115">
        <v>18</v>
      </c>
      <c r="J24" s="116">
        <v>5.787781350482315</v>
      </c>
    </row>
    <row r="25" spans="1:15" s="110" customFormat="1" ht="24.95" customHeight="1" x14ac:dyDescent="0.2">
      <c r="A25" s="193" t="s">
        <v>222</v>
      </c>
      <c r="B25" s="204" t="s">
        <v>159</v>
      </c>
      <c r="C25" s="113">
        <v>6.9840793030940223</v>
      </c>
      <c r="D25" s="115">
        <v>465</v>
      </c>
      <c r="E25" s="114">
        <v>337</v>
      </c>
      <c r="F25" s="114">
        <v>506</v>
      </c>
      <c r="G25" s="114">
        <v>365</v>
      </c>
      <c r="H25" s="140">
        <v>655</v>
      </c>
      <c r="I25" s="115">
        <v>-190</v>
      </c>
      <c r="J25" s="116">
        <v>-29.007633587786259</v>
      </c>
    </row>
    <row r="26" spans="1:15" s="110" customFormat="1" ht="24.95" customHeight="1" x14ac:dyDescent="0.2">
      <c r="A26" s="201">
        <v>782.78300000000002</v>
      </c>
      <c r="B26" s="203" t="s">
        <v>160</v>
      </c>
      <c r="C26" s="113">
        <v>11.730249324121358</v>
      </c>
      <c r="D26" s="115">
        <v>781</v>
      </c>
      <c r="E26" s="114">
        <v>459</v>
      </c>
      <c r="F26" s="114">
        <v>731</v>
      </c>
      <c r="G26" s="114">
        <v>995</v>
      </c>
      <c r="H26" s="140">
        <v>856</v>
      </c>
      <c r="I26" s="115">
        <v>-75</v>
      </c>
      <c r="J26" s="116">
        <v>-8.7616822429906538</v>
      </c>
    </row>
    <row r="27" spans="1:15" s="110" customFormat="1" ht="24.95" customHeight="1" x14ac:dyDescent="0.2">
      <c r="A27" s="193" t="s">
        <v>161</v>
      </c>
      <c r="B27" s="199" t="s">
        <v>162</v>
      </c>
      <c r="C27" s="113">
        <v>2.2228897566836889</v>
      </c>
      <c r="D27" s="115">
        <v>148</v>
      </c>
      <c r="E27" s="114">
        <v>132</v>
      </c>
      <c r="F27" s="114">
        <v>271</v>
      </c>
      <c r="G27" s="114">
        <v>148</v>
      </c>
      <c r="H27" s="140">
        <v>131</v>
      </c>
      <c r="I27" s="115">
        <v>17</v>
      </c>
      <c r="J27" s="116">
        <v>12.977099236641221</v>
      </c>
    </row>
    <row r="28" spans="1:15" s="110" customFormat="1" ht="24.95" customHeight="1" x14ac:dyDescent="0.2">
      <c r="A28" s="193" t="s">
        <v>163</v>
      </c>
      <c r="B28" s="199" t="s">
        <v>164</v>
      </c>
      <c r="C28" s="113">
        <v>2.1477921297686993</v>
      </c>
      <c r="D28" s="115">
        <v>143</v>
      </c>
      <c r="E28" s="114">
        <v>130</v>
      </c>
      <c r="F28" s="114">
        <v>368</v>
      </c>
      <c r="G28" s="114">
        <v>101</v>
      </c>
      <c r="H28" s="140">
        <v>150</v>
      </c>
      <c r="I28" s="115">
        <v>-7</v>
      </c>
      <c r="J28" s="116">
        <v>-4.666666666666667</v>
      </c>
    </row>
    <row r="29" spans="1:15" s="110" customFormat="1" ht="24.95" customHeight="1" x14ac:dyDescent="0.2">
      <c r="A29" s="193">
        <v>86</v>
      </c>
      <c r="B29" s="199" t="s">
        <v>165</v>
      </c>
      <c r="C29" s="113">
        <v>5.7374586963051968</v>
      </c>
      <c r="D29" s="115">
        <v>382</v>
      </c>
      <c r="E29" s="114">
        <v>496</v>
      </c>
      <c r="F29" s="114">
        <v>478</v>
      </c>
      <c r="G29" s="114">
        <v>307</v>
      </c>
      <c r="H29" s="140">
        <v>328</v>
      </c>
      <c r="I29" s="115">
        <v>54</v>
      </c>
      <c r="J29" s="116">
        <v>16.463414634146343</v>
      </c>
    </row>
    <row r="30" spans="1:15" s="110" customFormat="1" ht="24.95" customHeight="1" x14ac:dyDescent="0.2">
      <c r="A30" s="193">
        <v>87.88</v>
      </c>
      <c r="B30" s="204" t="s">
        <v>166</v>
      </c>
      <c r="C30" s="113">
        <v>6.1429858816461396</v>
      </c>
      <c r="D30" s="115">
        <v>409</v>
      </c>
      <c r="E30" s="114">
        <v>460</v>
      </c>
      <c r="F30" s="114">
        <v>632</v>
      </c>
      <c r="G30" s="114">
        <v>368</v>
      </c>
      <c r="H30" s="140">
        <v>504</v>
      </c>
      <c r="I30" s="115">
        <v>-95</v>
      </c>
      <c r="J30" s="116">
        <v>-18.849206349206348</v>
      </c>
    </row>
    <row r="31" spans="1:15" s="110" customFormat="1" ht="24.95" customHeight="1" x14ac:dyDescent="0.2">
      <c r="A31" s="193" t="s">
        <v>167</v>
      </c>
      <c r="B31" s="199" t="s">
        <v>168</v>
      </c>
      <c r="C31" s="113">
        <v>3.6948032442174825</v>
      </c>
      <c r="D31" s="115">
        <v>246</v>
      </c>
      <c r="E31" s="114">
        <v>176</v>
      </c>
      <c r="F31" s="114">
        <v>294</v>
      </c>
      <c r="G31" s="114">
        <v>226</v>
      </c>
      <c r="H31" s="140">
        <v>218</v>
      </c>
      <c r="I31" s="115">
        <v>28</v>
      </c>
      <c r="J31" s="116">
        <v>12.844036697247706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0.28537098227696006</v>
      </c>
      <c r="D34" s="115">
        <v>19</v>
      </c>
      <c r="E34" s="114">
        <v>22</v>
      </c>
      <c r="F34" s="114">
        <v>30</v>
      </c>
      <c r="G34" s="114">
        <v>28</v>
      </c>
      <c r="H34" s="140">
        <v>24</v>
      </c>
      <c r="I34" s="115">
        <v>-5</v>
      </c>
      <c r="J34" s="116">
        <v>-20.833333333333332</v>
      </c>
    </row>
    <row r="35" spans="1:10" s="110" customFormat="1" ht="24.95" customHeight="1" x14ac:dyDescent="0.2">
      <c r="A35" s="292" t="s">
        <v>171</v>
      </c>
      <c r="B35" s="293" t="s">
        <v>172</v>
      </c>
      <c r="C35" s="113">
        <v>31.601081405827575</v>
      </c>
      <c r="D35" s="115">
        <v>2104</v>
      </c>
      <c r="E35" s="114">
        <v>1176</v>
      </c>
      <c r="F35" s="114">
        <v>2302</v>
      </c>
      <c r="G35" s="114">
        <v>1891</v>
      </c>
      <c r="H35" s="140">
        <v>1954</v>
      </c>
      <c r="I35" s="115">
        <v>150</v>
      </c>
      <c r="J35" s="116">
        <v>7.6765609007164795</v>
      </c>
    </row>
    <row r="36" spans="1:10" s="110" customFormat="1" ht="24.95" customHeight="1" x14ac:dyDescent="0.2">
      <c r="A36" s="294" t="s">
        <v>173</v>
      </c>
      <c r="B36" s="295" t="s">
        <v>174</v>
      </c>
      <c r="C36" s="125">
        <v>68.11354761189547</v>
      </c>
      <c r="D36" s="143">
        <v>4535</v>
      </c>
      <c r="E36" s="144">
        <v>3889</v>
      </c>
      <c r="F36" s="144">
        <v>5793</v>
      </c>
      <c r="G36" s="144">
        <v>4276</v>
      </c>
      <c r="H36" s="145">
        <v>4891</v>
      </c>
      <c r="I36" s="143">
        <v>-356</v>
      </c>
      <c r="J36" s="146">
        <v>-7.2786751175628703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6658</v>
      </c>
      <c r="F11" s="264">
        <v>5087</v>
      </c>
      <c r="G11" s="264">
        <v>8125</v>
      </c>
      <c r="H11" s="264">
        <v>6195</v>
      </c>
      <c r="I11" s="265">
        <v>6869</v>
      </c>
      <c r="J11" s="263">
        <v>-211</v>
      </c>
      <c r="K11" s="266">
        <v>-3.0717717280535739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32.697506758786425</v>
      </c>
      <c r="E13" s="115">
        <v>2177</v>
      </c>
      <c r="F13" s="114">
        <v>1587</v>
      </c>
      <c r="G13" s="114">
        <v>2206</v>
      </c>
      <c r="H13" s="114">
        <v>2277</v>
      </c>
      <c r="I13" s="140">
        <v>2201</v>
      </c>
      <c r="J13" s="115">
        <v>-24</v>
      </c>
      <c r="K13" s="116">
        <v>-1.0904134484325307</v>
      </c>
    </row>
    <row r="14" spans="1:15" ht="15.95" customHeight="1" x14ac:dyDescent="0.2">
      <c r="A14" s="306" t="s">
        <v>230</v>
      </c>
      <c r="B14" s="307"/>
      <c r="C14" s="308"/>
      <c r="D14" s="113">
        <v>50.555722439170921</v>
      </c>
      <c r="E14" s="115">
        <v>3366</v>
      </c>
      <c r="F14" s="114">
        <v>2770</v>
      </c>
      <c r="G14" s="114">
        <v>4811</v>
      </c>
      <c r="H14" s="114">
        <v>3012</v>
      </c>
      <c r="I14" s="140">
        <v>3554</v>
      </c>
      <c r="J14" s="115">
        <v>-188</v>
      </c>
      <c r="K14" s="116">
        <v>-5.2898142937535173</v>
      </c>
    </row>
    <row r="15" spans="1:15" ht="15.95" customHeight="1" x14ac:dyDescent="0.2">
      <c r="A15" s="306" t="s">
        <v>231</v>
      </c>
      <c r="B15" s="307"/>
      <c r="C15" s="308"/>
      <c r="D15" s="113">
        <v>8.9366176028837483</v>
      </c>
      <c r="E15" s="115">
        <v>595</v>
      </c>
      <c r="F15" s="114">
        <v>376</v>
      </c>
      <c r="G15" s="114">
        <v>544</v>
      </c>
      <c r="H15" s="114">
        <v>465</v>
      </c>
      <c r="I15" s="140">
        <v>529</v>
      </c>
      <c r="J15" s="115">
        <v>66</v>
      </c>
      <c r="K15" s="116">
        <v>12.476370510396976</v>
      </c>
    </row>
    <row r="16" spans="1:15" ht="15.95" customHeight="1" x14ac:dyDescent="0.2">
      <c r="A16" s="306" t="s">
        <v>232</v>
      </c>
      <c r="B16" s="307"/>
      <c r="C16" s="308"/>
      <c r="D16" s="113">
        <v>7.7650946230099125</v>
      </c>
      <c r="E16" s="115">
        <v>517</v>
      </c>
      <c r="F16" s="114">
        <v>348</v>
      </c>
      <c r="G16" s="114">
        <v>543</v>
      </c>
      <c r="H16" s="114">
        <v>430</v>
      </c>
      <c r="I16" s="140">
        <v>570</v>
      </c>
      <c r="J16" s="115">
        <v>-53</v>
      </c>
      <c r="K16" s="116">
        <v>-9.2982456140350873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1.006308200660859</v>
      </c>
      <c r="E18" s="115">
        <v>67</v>
      </c>
      <c r="F18" s="114">
        <v>48</v>
      </c>
      <c r="G18" s="114">
        <v>58</v>
      </c>
      <c r="H18" s="114">
        <v>34</v>
      </c>
      <c r="I18" s="140">
        <v>44</v>
      </c>
      <c r="J18" s="115">
        <v>23</v>
      </c>
      <c r="K18" s="116">
        <v>52.272727272727273</v>
      </c>
    </row>
    <row r="19" spans="1:11" ht="14.1" customHeight="1" x14ac:dyDescent="0.2">
      <c r="A19" s="306" t="s">
        <v>235</v>
      </c>
      <c r="B19" s="307" t="s">
        <v>236</v>
      </c>
      <c r="C19" s="308"/>
      <c r="D19" s="113">
        <v>0.25533193151096423</v>
      </c>
      <c r="E19" s="115">
        <v>17</v>
      </c>
      <c r="F19" s="114">
        <v>15</v>
      </c>
      <c r="G19" s="114">
        <v>13</v>
      </c>
      <c r="H19" s="114">
        <v>20</v>
      </c>
      <c r="I19" s="140">
        <v>12</v>
      </c>
      <c r="J19" s="115">
        <v>5</v>
      </c>
      <c r="K19" s="116">
        <v>41.666666666666664</v>
      </c>
    </row>
    <row r="20" spans="1:11" ht="14.1" customHeight="1" x14ac:dyDescent="0.2">
      <c r="A20" s="306">
        <v>12</v>
      </c>
      <c r="B20" s="307" t="s">
        <v>237</v>
      </c>
      <c r="C20" s="308"/>
      <c r="D20" s="113">
        <v>1.5920696905977771</v>
      </c>
      <c r="E20" s="115">
        <v>106</v>
      </c>
      <c r="F20" s="114">
        <v>51</v>
      </c>
      <c r="G20" s="114">
        <v>110</v>
      </c>
      <c r="H20" s="114">
        <v>111</v>
      </c>
      <c r="I20" s="140">
        <v>132</v>
      </c>
      <c r="J20" s="115">
        <v>-26</v>
      </c>
      <c r="K20" s="116">
        <v>-19.696969696969695</v>
      </c>
    </row>
    <row r="21" spans="1:11" ht="14.1" customHeight="1" x14ac:dyDescent="0.2">
      <c r="A21" s="306">
        <v>21</v>
      </c>
      <c r="B21" s="307" t="s">
        <v>238</v>
      </c>
      <c r="C21" s="308"/>
      <c r="D21" s="113">
        <v>0.64583959146890957</v>
      </c>
      <c r="E21" s="115">
        <v>43</v>
      </c>
      <c r="F21" s="114">
        <v>19</v>
      </c>
      <c r="G21" s="114">
        <v>33</v>
      </c>
      <c r="H21" s="114">
        <v>37</v>
      </c>
      <c r="I21" s="140">
        <v>61</v>
      </c>
      <c r="J21" s="115">
        <v>-18</v>
      </c>
      <c r="K21" s="116">
        <v>-29.508196721311474</v>
      </c>
    </row>
    <row r="22" spans="1:11" ht="14.1" customHeight="1" x14ac:dyDescent="0.2">
      <c r="A22" s="306">
        <v>22</v>
      </c>
      <c r="B22" s="307" t="s">
        <v>239</v>
      </c>
      <c r="C22" s="308"/>
      <c r="D22" s="113">
        <v>3.3042955842595374</v>
      </c>
      <c r="E22" s="115">
        <v>220</v>
      </c>
      <c r="F22" s="114">
        <v>87</v>
      </c>
      <c r="G22" s="114">
        <v>192</v>
      </c>
      <c r="H22" s="114">
        <v>139</v>
      </c>
      <c r="I22" s="140">
        <v>155</v>
      </c>
      <c r="J22" s="115">
        <v>65</v>
      </c>
      <c r="K22" s="116">
        <v>41.935483870967744</v>
      </c>
    </row>
    <row r="23" spans="1:11" ht="14.1" customHeight="1" x14ac:dyDescent="0.2">
      <c r="A23" s="306">
        <v>23</v>
      </c>
      <c r="B23" s="307" t="s">
        <v>240</v>
      </c>
      <c r="C23" s="308"/>
      <c r="D23" s="113">
        <v>0.18023430459597475</v>
      </c>
      <c r="E23" s="115">
        <v>12</v>
      </c>
      <c r="F23" s="114">
        <v>15</v>
      </c>
      <c r="G23" s="114">
        <v>25</v>
      </c>
      <c r="H23" s="114">
        <v>16</v>
      </c>
      <c r="I23" s="140">
        <v>20</v>
      </c>
      <c r="J23" s="115">
        <v>-8</v>
      </c>
      <c r="K23" s="116">
        <v>-40</v>
      </c>
    </row>
    <row r="24" spans="1:11" ht="14.1" customHeight="1" x14ac:dyDescent="0.2">
      <c r="A24" s="306">
        <v>24</v>
      </c>
      <c r="B24" s="307" t="s">
        <v>241</v>
      </c>
      <c r="C24" s="308"/>
      <c r="D24" s="113">
        <v>7.28446981075398</v>
      </c>
      <c r="E24" s="115">
        <v>485</v>
      </c>
      <c r="F24" s="114">
        <v>328</v>
      </c>
      <c r="G24" s="114">
        <v>593</v>
      </c>
      <c r="H24" s="114">
        <v>640</v>
      </c>
      <c r="I24" s="140">
        <v>650</v>
      </c>
      <c r="J24" s="115">
        <v>-165</v>
      </c>
      <c r="K24" s="116">
        <v>-25.384615384615383</v>
      </c>
    </row>
    <row r="25" spans="1:11" ht="14.1" customHeight="1" x14ac:dyDescent="0.2">
      <c r="A25" s="306">
        <v>25</v>
      </c>
      <c r="B25" s="307" t="s">
        <v>242</v>
      </c>
      <c r="C25" s="308"/>
      <c r="D25" s="113">
        <v>4.8663262240913188</v>
      </c>
      <c r="E25" s="115">
        <v>324</v>
      </c>
      <c r="F25" s="114">
        <v>205</v>
      </c>
      <c r="G25" s="114">
        <v>498</v>
      </c>
      <c r="H25" s="114">
        <v>303</v>
      </c>
      <c r="I25" s="140">
        <v>374</v>
      </c>
      <c r="J25" s="115">
        <v>-50</v>
      </c>
      <c r="K25" s="116">
        <v>-13.368983957219251</v>
      </c>
    </row>
    <row r="26" spans="1:11" ht="14.1" customHeight="1" x14ac:dyDescent="0.2">
      <c r="A26" s="306">
        <v>26</v>
      </c>
      <c r="B26" s="307" t="s">
        <v>243</v>
      </c>
      <c r="C26" s="308"/>
      <c r="D26" s="113">
        <v>2.4782216881946528</v>
      </c>
      <c r="E26" s="115">
        <v>165</v>
      </c>
      <c r="F26" s="114">
        <v>85</v>
      </c>
      <c r="G26" s="114">
        <v>232</v>
      </c>
      <c r="H26" s="114">
        <v>135</v>
      </c>
      <c r="I26" s="140">
        <v>193</v>
      </c>
      <c r="J26" s="115">
        <v>-28</v>
      </c>
      <c r="K26" s="116">
        <v>-14.507772020725389</v>
      </c>
    </row>
    <row r="27" spans="1:11" ht="14.1" customHeight="1" x14ac:dyDescent="0.2">
      <c r="A27" s="306">
        <v>27</v>
      </c>
      <c r="B27" s="307" t="s">
        <v>244</v>
      </c>
      <c r="C27" s="308"/>
      <c r="D27" s="113">
        <v>2.8687293481525984</v>
      </c>
      <c r="E27" s="115">
        <v>191</v>
      </c>
      <c r="F27" s="114">
        <v>97</v>
      </c>
      <c r="G27" s="114">
        <v>161</v>
      </c>
      <c r="H27" s="114">
        <v>148</v>
      </c>
      <c r="I27" s="140">
        <v>191</v>
      </c>
      <c r="J27" s="115">
        <v>0</v>
      </c>
      <c r="K27" s="116">
        <v>0</v>
      </c>
    </row>
    <row r="28" spans="1:11" ht="14.1" customHeight="1" x14ac:dyDescent="0.2">
      <c r="A28" s="306">
        <v>28</v>
      </c>
      <c r="B28" s="307" t="s">
        <v>245</v>
      </c>
      <c r="C28" s="308"/>
      <c r="D28" s="113">
        <v>0.28537098227696006</v>
      </c>
      <c r="E28" s="115">
        <v>19</v>
      </c>
      <c r="F28" s="114">
        <v>7</v>
      </c>
      <c r="G28" s="114">
        <v>16</v>
      </c>
      <c r="H28" s="114">
        <v>21</v>
      </c>
      <c r="I28" s="140">
        <v>18</v>
      </c>
      <c r="J28" s="115">
        <v>1</v>
      </c>
      <c r="K28" s="116">
        <v>5.5555555555555554</v>
      </c>
    </row>
    <row r="29" spans="1:11" ht="14.1" customHeight="1" x14ac:dyDescent="0.2">
      <c r="A29" s="306">
        <v>29</v>
      </c>
      <c r="B29" s="307" t="s">
        <v>246</v>
      </c>
      <c r="C29" s="308"/>
      <c r="D29" s="113">
        <v>2.7185340943226195</v>
      </c>
      <c r="E29" s="115">
        <v>181</v>
      </c>
      <c r="F29" s="114">
        <v>172</v>
      </c>
      <c r="G29" s="114">
        <v>275</v>
      </c>
      <c r="H29" s="114">
        <v>167</v>
      </c>
      <c r="I29" s="140">
        <v>195</v>
      </c>
      <c r="J29" s="115">
        <v>-14</v>
      </c>
      <c r="K29" s="116">
        <v>-7.1794871794871797</v>
      </c>
    </row>
    <row r="30" spans="1:11" ht="14.1" customHeight="1" x14ac:dyDescent="0.2">
      <c r="A30" s="306" t="s">
        <v>247</v>
      </c>
      <c r="B30" s="307" t="s">
        <v>248</v>
      </c>
      <c r="C30" s="308"/>
      <c r="D30" s="113">
        <v>0.46560528687293484</v>
      </c>
      <c r="E30" s="115">
        <v>31</v>
      </c>
      <c r="F30" s="114" t="s">
        <v>513</v>
      </c>
      <c r="G30" s="114">
        <v>65</v>
      </c>
      <c r="H30" s="114" t="s">
        <v>513</v>
      </c>
      <c r="I30" s="140">
        <v>42</v>
      </c>
      <c r="J30" s="115">
        <v>-11</v>
      </c>
      <c r="K30" s="116">
        <v>-26.19047619047619</v>
      </c>
    </row>
    <row r="31" spans="1:11" ht="14.1" customHeight="1" x14ac:dyDescent="0.2">
      <c r="A31" s="306" t="s">
        <v>249</v>
      </c>
      <c r="B31" s="307" t="s">
        <v>250</v>
      </c>
      <c r="C31" s="308"/>
      <c r="D31" s="113">
        <v>2.2529288074496847</v>
      </c>
      <c r="E31" s="115">
        <v>150</v>
      </c>
      <c r="F31" s="114">
        <v>135</v>
      </c>
      <c r="G31" s="114">
        <v>210</v>
      </c>
      <c r="H31" s="114">
        <v>142</v>
      </c>
      <c r="I31" s="140">
        <v>153</v>
      </c>
      <c r="J31" s="115">
        <v>-3</v>
      </c>
      <c r="K31" s="116">
        <v>-1.9607843137254901</v>
      </c>
    </row>
    <row r="32" spans="1:11" ht="14.1" customHeight="1" x14ac:dyDescent="0.2">
      <c r="A32" s="306">
        <v>31</v>
      </c>
      <c r="B32" s="307" t="s">
        <v>251</v>
      </c>
      <c r="C32" s="308"/>
      <c r="D32" s="113">
        <v>0.70591769300090113</v>
      </c>
      <c r="E32" s="115">
        <v>47</v>
      </c>
      <c r="F32" s="114">
        <v>30</v>
      </c>
      <c r="G32" s="114">
        <v>42</v>
      </c>
      <c r="H32" s="114">
        <v>27</v>
      </c>
      <c r="I32" s="140">
        <v>40</v>
      </c>
      <c r="J32" s="115">
        <v>7</v>
      </c>
      <c r="K32" s="116">
        <v>17.5</v>
      </c>
    </row>
    <row r="33" spans="1:11" ht="14.1" customHeight="1" x14ac:dyDescent="0.2">
      <c r="A33" s="306">
        <v>32</v>
      </c>
      <c r="B33" s="307" t="s">
        <v>252</v>
      </c>
      <c r="C33" s="308"/>
      <c r="D33" s="113">
        <v>5.3169119855812559</v>
      </c>
      <c r="E33" s="115">
        <v>354</v>
      </c>
      <c r="F33" s="114">
        <v>158</v>
      </c>
      <c r="G33" s="114">
        <v>347</v>
      </c>
      <c r="H33" s="114">
        <v>262</v>
      </c>
      <c r="I33" s="140">
        <v>226</v>
      </c>
      <c r="J33" s="115">
        <v>128</v>
      </c>
      <c r="K33" s="116">
        <v>56.637168141592923</v>
      </c>
    </row>
    <row r="34" spans="1:11" ht="14.1" customHeight="1" x14ac:dyDescent="0.2">
      <c r="A34" s="306">
        <v>33</v>
      </c>
      <c r="B34" s="307" t="s">
        <v>253</v>
      </c>
      <c r="C34" s="308"/>
      <c r="D34" s="113">
        <v>2.2379092820666866</v>
      </c>
      <c r="E34" s="115">
        <v>149</v>
      </c>
      <c r="F34" s="114">
        <v>81</v>
      </c>
      <c r="G34" s="114">
        <v>167</v>
      </c>
      <c r="H34" s="114">
        <v>144</v>
      </c>
      <c r="I34" s="140">
        <v>143</v>
      </c>
      <c r="J34" s="115">
        <v>6</v>
      </c>
      <c r="K34" s="116">
        <v>4.1958041958041958</v>
      </c>
    </row>
    <row r="35" spans="1:11" ht="14.1" customHeight="1" x14ac:dyDescent="0.2">
      <c r="A35" s="306">
        <v>34</v>
      </c>
      <c r="B35" s="307" t="s">
        <v>254</v>
      </c>
      <c r="C35" s="308"/>
      <c r="D35" s="113">
        <v>1.8023430459597476</v>
      </c>
      <c r="E35" s="115">
        <v>120</v>
      </c>
      <c r="F35" s="114">
        <v>83</v>
      </c>
      <c r="G35" s="114">
        <v>151</v>
      </c>
      <c r="H35" s="114">
        <v>107</v>
      </c>
      <c r="I35" s="140">
        <v>113</v>
      </c>
      <c r="J35" s="115">
        <v>7</v>
      </c>
      <c r="K35" s="116">
        <v>6.1946902654867255</v>
      </c>
    </row>
    <row r="36" spans="1:11" ht="14.1" customHeight="1" x14ac:dyDescent="0.2">
      <c r="A36" s="306">
        <v>41</v>
      </c>
      <c r="B36" s="307" t="s">
        <v>255</v>
      </c>
      <c r="C36" s="308"/>
      <c r="D36" s="113">
        <v>0.30039050765995795</v>
      </c>
      <c r="E36" s="115">
        <v>20</v>
      </c>
      <c r="F36" s="114">
        <v>10</v>
      </c>
      <c r="G36" s="114">
        <v>30</v>
      </c>
      <c r="H36" s="114">
        <v>36</v>
      </c>
      <c r="I36" s="140">
        <v>33</v>
      </c>
      <c r="J36" s="115">
        <v>-13</v>
      </c>
      <c r="K36" s="116">
        <v>-39.393939393939391</v>
      </c>
    </row>
    <row r="37" spans="1:11" ht="14.1" customHeight="1" x14ac:dyDescent="0.2">
      <c r="A37" s="306">
        <v>42</v>
      </c>
      <c r="B37" s="307" t="s">
        <v>256</v>
      </c>
      <c r="C37" s="308"/>
      <c r="D37" s="113">
        <v>0.21027335536197056</v>
      </c>
      <c r="E37" s="115">
        <v>14</v>
      </c>
      <c r="F37" s="114">
        <v>7</v>
      </c>
      <c r="G37" s="114">
        <v>11</v>
      </c>
      <c r="H37" s="114">
        <v>12</v>
      </c>
      <c r="I37" s="140">
        <v>12</v>
      </c>
      <c r="J37" s="115">
        <v>2</v>
      </c>
      <c r="K37" s="116">
        <v>16.666666666666668</v>
      </c>
    </row>
    <row r="38" spans="1:11" ht="14.1" customHeight="1" x14ac:dyDescent="0.2">
      <c r="A38" s="306">
        <v>43</v>
      </c>
      <c r="B38" s="307" t="s">
        <v>257</v>
      </c>
      <c r="C38" s="308"/>
      <c r="D38" s="113">
        <v>1.0814058275758487</v>
      </c>
      <c r="E38" s="115">
        <v>72</v>
      </c>
      <c r="F38" s="114">
        <v>54</v>
      </c>
      <c r="G38" s="114">
        <v>103</v>
      </c>
      <c r="H38" s="114">
        <v>87</v>
      </c>
      <c r="I38" s="140">
        <v>81</v>
      </c>
      <c r="J38" s="115">
        <v>-9</v>
      </c>
      <c r="K38" s="116">
        <v>-11.111111111111111</v>
      </c>
    </row>
    <row r="39" spans="1:11" ht="14.1" customHeight="1" x14ac:dyDescent="0.2">
      <c r="A39" s="306">
        <v>51</v>
      </c>
      <c r="B39" s="307" t="s">
        <v>258</v>
      </c>
      <c r="C39" s="308"/>
      <c r="D39" s="113">
        <v>10.784019224992491</v>
      </c>
      <c r="E39" s="115">
        <v>718</v>
      </c>
      <c r="F39" s="114">
        <v>520</v>
      </c>
      <c r="G39" s="114">
        <v>712</v>
      </c>
      <c r="H39" s="114">
        <v>783</v>
      </c>
      <c r="I39" s="140">
        <v>690</v>
      </c>
      <c r="J39" s="115">
        <v>28</v>
      </c>
      <c r="K39" s="116">
        <v>4.0579710144927539</v>
      </c>
    </row>
    <row r="40" spans="1:11" ht="14.1" customHeight="1" x14ac:dyDescent="0.2">
      <c r="A40" s="306" t="s">
        <v>259</v>
      </c>
      <c r="B40" s="307" t="s">
        <v>260</v>
      </c>
      <c r="C40" s="308"/>
      <c r="D40" s="113">
        <v>10.033042955842596</v>
      </c>
      <c r="E40" s="115">
        <v>668</v>
      </c>
      <c r="F40" s="114">
        <v>499</v>
      </c>
      <c r="G40" s="114">
        <v>647</v>
      </c>
      <c r="H40" s="114">
        <v>735</v>
      </c>
      <c r="I40" s="140">
        <v>632</v>
      </c>
      <c r="J40" s="115">
        <v>36</v>
      </c>
      <c r="K40" s="116">
        <v>5.6962025316455698</v>
      </c>
    </row>
    <row r="41" spans="1:11" ht="14.1" customHeight="1" x14ac:dyDescent="0.2">
      <c r="A41" s="306"/>
      <c r="B41" s="307" t="s">
        <v>261</v>
      </c>
      <c r="C41" s="308"/>
      <c r="D41" s="113">
        <v>9.0117152297987388</v>
      </c>
      <c r="E41" s="115">
        <v>600</v>
      </c>
      <c r="F41" s="114">
        <v>431</v>
      </c>
      <c r="G41" s="114">
        <v>565</v>
      </c>
      <c r="H41" s="114">
        <v>678</v>
      </c>
      <c r="I41" s="140">
        <v>561</v>
      </c>
      <c r="J41" s="115">
        <v>39</v>
      </c>
      <c r="K41" s="116">
        <v>6.9518716577540109</v>
      </c>
    </row>
    <row r="42" spans="1:11" ht="14.1" customHeight="1" x14ac:dyDescent="0.2">
      <c r="A42" s="306">
        <v>52</v>
      </c>
      <c r="B42" s="307" t="s">
        <v>262</v>
      </c>
      <c r="C42" s="308"/>
      <c r="D42" s="113">
        <v>4.5208771402823666</v>
      </c>
      <c r="E42" s="115">
        <v>301</v>
      </c>
      <c r="F42" s="114">
        <v>201</v>
      </c>
      <c r="G42" s="114">
        <v>281</v>
      </c>
      <c r="H42" s="114">
        <v>285</v>
      </c>
      <c r="I42" s="140">
        <v>297</v>
      </c>
      <c r="J42" s="115">
        <v>4</v>
      </c>
      <c r="K42" s="116">
        <v>1.3468013468013469</v>
      </c>
    </row>
    <row r="43" spans="1:11" ht="14.1" customHeight="1" x14ac:dyDescent="0.2">
      <c r="A43" s="306" t="s">
        <v>263</v>
      </c>
      <c r="B43" s="307" t="s">
        <v>264</v>
      </c>
      <c r="C43" s="308"/>
      <c r="D43" s="113">
        <v>3.4995494142385102</v>
      </c>
      <c r="E43" s="115">
        <v>233</v>
      </c>
      <c r="F43" s="114">
        <v>167</v>
      </c>
      <c r="G43" s="114">
        <v>240</v>
      </c>
      <c r="H43" s="114">
        <v>225</v>
      </c>
      <c r="I43" s="140">
        <v>240</v>
      </c>
      <c r="J43" s="115">
        <v>-7</v>
      </c>
      <c r="K43" s="116">
        <v>-2.9166666666666665</v>
      </c>
    </row>
    <row r="44" spans="1:11" ht="14.1" customHeight="1" x14ac:dyDescent="0.2">
      <c r="A44" s="306">
        <v>53</v>
      </c>
      <c r="B44" s="307" t="s">
        <v>265</v>
      </c>
      <c r="C44" s="308"/>
      <c r="D44" s="113">
        <v>1.1264644037248424</v>
      </c>
      <c r="E44" s="115">
        <v>75</v>
      </c>
      <c r="F44" s="114">
        <v>59</v>
      </c>
      <c r="G44" s="114">
        <v>44</v>
      </c>
      <c r="H44" s="114">
        <v>34</v>
      </c>
      <c r="I44" s="140">
        <v>61</v>
      </c>
      <c r="J44" s="115">
        <v>14</v>
      </c>
      <c r="K44" s="116">
        <v>22.950819672131146</v>
      </c>
    </row>
    <row r="45" spans="1:11" ht="14.1" customHeight="1" x14ac:dyDescent="0.2">
      <c r="A45" s="306" t="s">
        <v>266</v>
      </c>
      <c r="B45" s="307" t="s">
        <v>267</v>
      </c>
      <c r="C45" s="308"/>
      <c r="D45" s="113">
        <v>1.0964253529588466</v>
      </c>
      <c r="E45" s="115">
        <v>73</v>
      </c>
      <c r="F45" s="114">
        <v>55</v>
      </c>
      <c r="G45" s="114">
        <v>44</v>
      </c>
      <c r="H45" s="114">
        <v>34</v>
      </c>
      <c r="I45" s="140">
        <v>61</v>
      </c>
      <c r="J45" s="115">
        <v>12</v>
      </c>
      <c r="K45" s="116">
        <v>19.672131147540984</v>
      </c>
    </row>
    <row r="46" spans="1:11" ht="14.1" customHeight="1" x14ac:dyDescent="0.2">
      <c r="A46" s="306">
        <v>54</v>
      </c>
      <c r="B46" s="307" t="s">
        <v>268</v>
      </c>
      <c r="C46" s="308"/>
      <c r="D46" s="113">
        <v>3.4244517873235205</v>
      </c>
      <c r="E46" s="115">
        <v>228</v>
      </c>
      <c r="F46" s="114">
        <v>192</v>
      </c>
      <c r="G46" s="114">
        <v>320</v>
      </c>
      <c r="H46" s="114">
        <v>214</v>
      </c>
      <c r="I46" s="140">
        <v>326</v>
      </c>
      <c r="J46" s="115">
        <v>-98</v>
      </c>
      <c r="K46" s="116">
        <v>-30.061349693251532</v>
      </c>
    </row>
    <row r="47" spans="1:11" ht="14.1" customHeight="1" x14ac:dyDescent="0.2">
      <c r="A47" s="306">
        <v>61</v>
      </c>
      <c r="B47" s="307" t="s">
        <v>269</v>
      </c>
      <c r="C47" s="308"/>
      <c r="D47" s="113">
        <v>2.9738660258335838</v>
      </c>
      <c r="E47" s="115">
        <v>198</v>
      </c>
      <c r="F47" s="114">
        <v>103</v>
      </c>
      <c r="G47" s="114">
        <v>172</v>
      </c>
      <c r="H47" s="114">
        <v>124</v>
      </c>
      <c r="I47" s="140">
        <v>147</v>
      </c>
      <c r="J47" s="115">
        <v>51</v>
      </c>
      <c r="K47" s="116">
        <v>34.693877551020407</v>
      </c>
    </row>
    <row r="48" spans="1:11" ht="14.1" customHeight="1" x14ac:dyDescent="0.2">
      <c r="A48" s="306">
        <v>62</v>
      </c>
      <c r="B48" s="307" t="s">
        <v>270</v>
      </c>
      <c r="C48" s="308"/>
      <c r="D48" s="113">
        <v>6.954040252328026</v>
      </c>
      <c r="E48" s="115">
        <v>463</v>
      </c>
      <c r="F48" s="114">
        <v>595</v>
      </c>
      <c r="G48" s="114">
        <v>725</v>
      </c>
      <c r="H48" s="114">
        <v>527</v>
      </c>
      <c r="I48" s="140">
        <v>570</v>
      </c>
      <c r="J48" s="115">
        <v>-107</v>
      </c>
      <c r="K48" s="116">
        <v>-18.771929824561404</v>
      </c>
    </row>
    <row r="49" spans="1:11" ht="14.1" customHeight="1" x14ac:dyDescent="0.2">
      <c r="A49" s="306">
        <v>63</v>
      </c>
      <c r="B49" s="307" t="s">
        <v>271</v>
      </c>
      <c r="C49" s="308"/>
      <c r="D49" s="113">
        <v>2.6434364674076298</v>
      </c>
      <c r="E49" s="115">
        <v>176</v>
      </c>
      <c r="F49" s="114">
        <v>150</v>
      </c>
      <c r="G49" s="114">
        <v>200</v>
      </c>
      <c r="H49" s="114">
        <v>187</v>
      </c>
      <c r="I49" s="140">
        <v>205</v>
      </c>
      <c r="J49" s="115">
        <v>-29</v>
      </c>
      <c r="K49" s="116">
        <v>-14.146341463414634</v>
      </c>
    </row>
    <row r="50" spans="1:11" ht="14.1" customHeight="1" x14ac:dyDescent="0.2">
      <c r="A50" s="306" t="s">
        <v>272</v>
      </c>
      <c r="B50" s="307" t="s">
        <v>273</v>
      </c>
      <c r="C50" s="308"/>
      <c r="D50" s="113">
        <v>0.57074196455392012</v>
      </c>
      <c r="E50" s="115">
        <v>38</v>
      </c>
      <c r="F50" s="114">
        <v>21</v>
      </c>
      <c r="G50" s="114">
        <v>37</v>
      </c>
      <c r="H50" s="114">
        <v>39</v>
      </c>
      <c r="I50" s="140">
        <v>28</v>
      </c>
      <c r="J50" s="115">
        <v>10</v>
      </c>
      <c r="K50" s="116">
        <v>35.714285714285715</v>
      </c>
    </row>
    <row r="51" spans="1:11" ht="14.1" customHeight="1" x14ac:dyDescent="0.2">
      <c r="A51" s="306" t="s">
        <v>274</v>
      </c>
      <c r="B51" s="307" t="s">
        <v>275</v>
      </c>
      <c r="C51" s="308"/>
      <c r="D51" s="113">
        <v>1.8924601982577351</v>
      </c>
      <c r="E51" s="115">
        <v>126</v>
      </c>
      <c r="F51" s="114">
        <v>112</v>
      </c>
      <c r="G51" s="114">
        <v>135</v>
      </c>
      <c r="H51" s="114">
        <v>132</v>
      </c>
      <c r="I51" s="140">
        <v>141</v>
      </c>
      <c r="J51" s="115">
        <v>-15</v>
      </c>
      <c r="K51" s="116">
        <v>-10.638297872340425</v>
      </c>
    </row>
    <row r="52" spans="1:11" ht="14.1" customHeight="1" x14ac:dyDescent="0.2">
      <c r="A52" s="306">
        <v>71</v>
      </c>
      <c r="B52" s="307" t="s">
        <v>276</v>
      </c>
      <c r="C52" s="308"/>
      <c r="D52" s="113">
        <v>8.3808951637128271</v>
      </c>
      <c r="E52" s="115">
        <v>558</v>
      </c>
      <c r="F52" s="114">
        <v>385</v>
      </c>
      <c r="G52" s="114">
        <v>650</v>
      </c>
      <c r="H52" s="114">
        <v>451</v>
      </c>
      <c r="I52" s="140">
        <v>553</v>
      </c>
      <c r="J52" s="115">
        <v>5</v>
      </c>
      <c r="K52" s="116">
        <v>0.9041591320072333</v>
      </c>
    </row>
    <row r="53" spans="1:11" ht="14.1" customHeight="1" x14ac:dyDescent="0.2">
      <c r="A53" s="306" t="s">
        <v>277</v>
      </c>
      <c r="B53" s="307" t="s">
        <v>278</v>
      </c>
      <c r="C53" s="308"/>
      <c r="D53" s="113">
        <v>3.2892760588765393</v>
      </c>
      <c r="E53" s="115">
        <v>219</v>
      </c>
      <c r="F53" s="114">
        <v>131</v>
      </c>
      <c r="G53" s="114">
        <v>255</v>
      </c>
      <c r="H53" s="114">
        <v>165</v>
      </c>
      <c r="I53" s="140">
        <v>193</v>
      </c>
      <c r="J53" s="115">
        <v>26</v>
      </c>
      <c r="K53" s="116">
        <v>13.471502590673575</v>
      </c>
    </row>
    <row r="54" spans="1:11" ht="14.1" customHeight="1" x14ac:dyDescent="0.2">
      <c r="A54" s="306" t="s">
        <v>279</v>
      </c>
      <c r="B54" s="307" t="s">
        <v>280</v>
      </c>
      <c r="C54" s="308"/>
      <c r="D54" s="113">
        <v>3.9951937518774407</v>
      </c>
      <c r="E54" s="115">
        <v>266</v>
      </c>
      <c r="F54" s="114">
        <v>206</v>
      </c>
      <c r="G54" s="114">
        <v>342</v>
      </c>
      <c r="H54" s="114">
        <v>239</v>
      </c>
      <c r="I54" s="140">
        <v>284</v>
      </c>
      <c r="J54" s="115">
        <v>-18</v>
      </c>
      <c r="K54" s="116">
        <v>-6.3380281690140849</v>
      </c>
    </row>
    <row r="55" spans="1:11" ht="14.1" customHeight="1" x14ac:dyDescent="0.2">
      <c r="A55" s="306">
        <v>72</v>
      </c>
      <c r="B55" s="307" t="s">
        <v>281</v>
      </c>
      <c r="C55" s="308"/>
      <c r="D55" s="113">
        <v>1.8774406728747373</v>
      </c>
      <c r="E55" s="115">
        <v>125</v>
      </c>
      <c r="F55" s="114">
        <v>71</v>
      </c>
      <c r="G55" s="114">
        <v>148</v>
      </c>
      <c r="H55" s="114">
        <v>90</v>
      </c>
      <c r="I55" s="140">
        <v>141</v>
      </c>
      <c r="J55" s="115">
        <v>-16</v>
      </c>
      <c r="K55" s="116">
        <v>-11.347517730496454</v>
      </c>
    </row>
    <row r="56" spans="1:11" ht="14.1" customHeight="1" x14ac:dyDescent="0.2">
      <c r="A56" s="306" t="s">
        <v>282</v>
      </c>
      <c r="B56" s="307" t="s">
        <v>283</v>
      </c>
      <c r="C56" s="308"/>
      <c r="D56" s="113">
        <v>0.43556623610693901</v>
      </c>
      <c r="E56" s="115">
        <v>29</v>
      </c>
      <c r="F56" s="114">
        <v>25</v>
      </c>
      <c r="G56" s="114">
        <v>64</v>
      </c>
      <c r="H56" s="114">
        <v>23</v>
      </c>
      <c r="I56" s="140">
        <v>43</v>
      </c>
      <c r="J56" s="115">
        <v>-14</v>
      </c>
      <c r="K56" s="116">
        <v>-32.558139534883722</v>
      </c>
    </row>
    <row r="57" spans="1:11" ht="14.1" customHeight="1" x14ac:dyDescent="0.2">
      <c r="A57" s="306" t="s">
        <v>284</v>
      </c>
      <c r="B57" s="307" t="s">
        <v>285</v>
      </c>
      <c r="C57" s="308"/>
      <c r="D57" s="113">
        <v>0.96124962451186546</v>
      </c>
      <c r="E57" s="115">
        <v>64</v>
      </c>
      <c r="F57" s="114">
        <v>32</v>
      </c>
      <c r="G57" s="114">
        <v>49</v>
      </c>
      <c r="H57" s="114">
        <v>43</v>
      </c>
      <c r="I57" s="140">
        <v>66</v>
      </c>
      <c r="J57" s="115">
        <v>-2</v>
      </c>
      <c r="K57" s="116">
        <v>-3.0303030303030303</v>
      </c>
    </row>
    <row r="58" spans="1:11" ht="14.1" customHeight="1" x14ac:dyDescent="0.2">
      <c r="A58" s="306">
        <v>73</v>
      </c>
      <c r="B58" s="307" t="s">
        <v>286</v>
      </c>
      <c r="C58" s="308"/>
      <c r="D58" s="113">
        <v>1.2316010814058276</v>
      </c>
      <c r="E58" s="115">
        <v>82</v>
      </c>
      <c r="F58" s="114">
        <v>60</v>
      </c>
      <c r="G58" s="114">
        <v>140</v>
      </c>
      <c r="H58" s="114">
        <v>79</v>
      </c>
      <c r="I58" s="140">
        <v>73</v>
      </c>
      <c r="J58" s="115">
        <v>9</v>
      </c>
      <c r="K58" s="116">
        <v>12.328767123287671</v>
      </c>
    </row>
    <row r="59" spans="1:11" ht="14.1" customHeight="1" x14ac:dyDescent="0.2">
      <c r="A59" s="306" t="s">
        <v>287</v>
      </c>
      <c r="B59" s="307" t="s">
        <v>288</v>
      </c>
      <c r="C59" s="308"/>
      <c r="D59" s="113">
        <v>0.87113247221387802</v>
      </c>
      <c r="E59" s="115">
        <v>58</v>
      </c>
      <c r="F59" s="114">
        <v>40</v>
      </c>
      <c r="G59" s="114">
        <v>95</v>
      </c>
      <c r="H59" s="114">
        <v>52</v>
      </c>
      <c r="I59" s="140">
        <v>51</v>
      </c>
      <c r="J59" s="115">
        <v>7</v>
      </c>
      <c r="K59" s="116">
        <v>13.725490196078431</v>
      </c>
    </row>
    <row r="60" spans="1:11" ht="14.1" customHeight="1" x14ac:dyDescent="0.2">
      <c r="A60" s="306">
        <v>81</v>
      </c>
      <c r="B60" s="307" t="s">
        <v>289</v>
      </c>
      <c r="C60" s="308"/>
      <c r="D60" s="113">
        <v>6.2781616100931208</v>
      </c>
      <c r="E60" s="115">
        <v>418</v>
      </c>
      <c r="F60" s="114">
        <v>522</v>
      </c>
      <c r="G60" s="114">
        <v>501</v>
      </c>
      <c r="H60" s="114">
        <v>360</v>
      </c>
      <c r="I60" s="140">
        <v>384</v>
      </c>
      <c r="J60" s="115">
        <v>34</v>
      </c>
      <c r="K60" s="116">
        <v>8.8541666666666661</v>
      </c>
    </row>
    <row r="61" spans="1:11" ht="14.1" customHeight="1" x14ac:dyDescent="0.2">
      <c r="A61" s="306" t="s">
        <v>290</v>
      </c>
      <c r="B61" s="307" t="s">
        <v>291</v>
      </c>
      <c r="C61" s="308"/>
      <c r="D61" s="113">
        <v>2.1027335536197058</v>
      </c>
      <c r="E61" s="115">
        <v>140</v>
      </c>
      <c r="F61" s="114">
        <v>113</v>
      </c>
      <c r="G61" s="114">
        <v>192</v>
      </c>
      <c r="H61" s="114">
        <v>106</v>
      </c>
      <c r="I61" s="140">
        <v>114</v>
      </c>
      <c r="J61" s="115">
        <v>26</v>
      </c>
      <c r="K61" s="116">
        <v>22.807017543859651</v>
      </c>
    </row>
    <row r="62" spans="1:11" ht="14.1" customHeight="1" x14ac:dyDescent="0.2">
      <c r="A62" s="306" t="s">
        <v>292</v>
      </c>
      <c r="B62" s="307" t="s">
        <v>293</v>
      </c>
      <c r="C62" s="308"/>
      <c r="D62" s="113">
        <v>2.1628116551516974</v>
      </c>
      <c r="E62" s="115">
        <v>144</v>
      </c>
      <c r="F62" s="114">
        <v>310</v>
      </c>
      <c r="G62" s="114">
        <v>199</v>
      </c>
      <c r="H62" s="114">
        <v>160</v>
      </c>
      <c r="I62" s="140">
        <v>149</v>
      </c>
      <c r="J62" s="115">
        <v>-5</v>
      </c>
      <c r="K62" s="116">
        <v>-3.3557046979865772</v>
      </c>
    </row>
    <row r="63" spans="1:11" ht="14.1" customHeight="1" x14ac:dyDescent="0.2">
      <c r="A63" s="306"/>
      <c r="B63" s="307" t="s">
        <v>294</v>
      </c>
      <c r="C63" s="308"/>
      <c r="D63" s="113">
        <v>1.8624211474917394</v>
      </c>
      <c r="E63" s="115">
        <v>124</v>
      </c>
      <c r="F63" s="114">
        <v>284</v>
      </c>
      <c r="G63" s="114">
        <v>136</v>
      </c>
      <c r="H63" s="114">
        <v>134</v>
      </c>
      <c r="I63" s="140">
        <v>127</v>
      </c>
      <c r="J63" s="115">
        <v>-3</v>
      </c>
      <c r="K63" s="116">
        <v>-2.3622047244094486</v>
      </c>
    </row>
    <row r="64" spans="1:11" ht="14.1" customHeight="1" x14ac:dyDescent="0.2">
      <c r="A64" s="306" t="s">
        <v>295</v>
      </c>
      <c r="B64" s="307" t="s">
        <v>296</v>
      </c>
      <c r="C64" s="308"/>
      <c r="D64" s="113">
        <v>0.99128867527786124</v>
      </c>
      <c r="E64" s="115">
        <v>66</v>
      </c>
      <c r="F64" s="114">
        <v>43</v>
      </c>
      <c r="G64" s="114">
        <v>57</v>
      </c>
      <c r="H64" s="114">
        <v>44</v>
      </c>
      <c r="I64" s="140">
        <v>65</v>
      </c>
      <c r="J64" s="115">
        <v>1</v>
      </c>
      <c r="K64" s="116">
        <v>1.5384615384615385</v>
      </c>
    </row>
    <row r="65" spans="1:11" ht="14.1" customHeight="1" x14ac:dyDescent="0.2">
      <c r="A65" s="306" t="s">
        <v>297</v>
      </c>
      <c r="B65" s="307" t="s">
        <v>298</v>
      </c>
      <c r="C65" s="308"/>
      <c r="D65" s="113">
        <v>0.43556623610693901</v>
      </c>
      <c r="E65" s="115">
        <v>29</v>
      </c>
      <c r="F65" s="114">
        <v>29</v>
      </c>
      <c r="G65" s="114">
        <v>23</v>
      </c>
      <c r="H65" s="114">
        <v>23</v>
      </c>
      <c r="I65" s="140">
        <v>29</v>
      </c>
      <c r="J65" s="115">
        <v>0</v>
      </c>
      <c r="K65" s="116">
        <v>0</v>
      </c>
    </row>
    <row r="66" spans="1:11" ht="14.1" customHeight="1" x14ac:dyDescent="0.2">
      <c r="A66" s="306">
        <v>82</v>
      </c>
      <c r="B66" s="307" t="s">
        <v>299</v>
      </c>
      <c r="C66" s="308"/>
      <c r="D66" s="113">
        <v>3.9200961249624511</v>
      </c>
      <c r="E66" s="115">
        <v>261</v>
      </c>
      <c r="F66" s="114">
        <v>280</v>
      </c>
      <c r="G66" s="114">
        <v>361</v>
      </c>
      <c r="H66" s="114">
        <v>224</v>
      </c>
      <c r="I66" s="140">
        <v>251</v>
      </c>
      <c r="J66" s="115">
        <v>10</v>
      </c>
      <c r="K66" s="116">
        <v>3.9840637450199203</v>
      </c>
    </row>
    <row r="67" spans="1:11" ht="14.1" customHeight="1" x14ac:dyDescent="0.2">
      <c r="A67" s="306" t="s">
        <v>300</v>
      </c>
      <c r="B67" s="307" t="s">
        <v>301</v>
      </c>
      <c r="C67" s="308"/>
      <c r="D67" s="113">
        <v>2.9137879243015923</v>
      </c>
      <c r="E67" s="115">
        <v>194</v>
      </c>
      <c r="F67" s="114">
        <v>220</v>
      </c>
      <c r="G67" s="114">
        <v>247</v>
      </c>
      <c r="H67" s="114">
        <v>160</v>
      </c>
      <c r="I67" s="140">
        <v>190</v>
      </c>
      <c r="J67" s="115">
        <v>4</v>
      </c>
      <c r="K67" s="116">
        <v>2.1052631578947367</v>
      </c>
    </row>
    <row r="68" spans="1:11" ht="14.1" customHeight="1" x14ac:dyDescent="0.2">
      <c r="A68" s="306" t="s">
        <v>302</v>
      </c>
      <c r="B68" s="307" t="s">
        <v>303</v>
      </c>
      <c r="C68" s="308"/>
      <c r="D68" s="113">
        <v>0.69089816761790324</v>
      </c>
      <c r="E68" s="115">
        <v>46</v>
      </c>
      <c r="F68" s="114">
        <v>34</v>
      </c>
      <c r="G68" s="114">
        <v>65</v>
      </c>
      <c r="H68" s="114">
        <v>35</v>
      </c>
      <c r="I68" s="140">
        <v>37</v>
      </c>
      <c r="J68" s="115">
        <v>9</v>
      </c>
      <c r="K68" s="116">
        <v>24.324324324324323</v>
      </c>
    </row>
    <row r="69" spans="1:11" ht="14.1" customHeight="1" x14ac:dyDescent="0.2">
      <c r="A69" s="306">
        <v>83</v>
      </c>
      <c r="B69" s="307" t="s">
        <v>304</v>
      </c>
      <c r="C69" s="308"/>
      <c r="D69" s="113">
        <v>4.0402523280264342</v>
      </c>
      <c r="E69" s="115">
        <v>269</v>
      </c>
      <c r="F69" s="114">
        <v>255</v>
      </c>
      <c r="G69" s="114">
        <v>541</v>
      </c>
      <c r="H69" s="114">
        <v>210</v>
      </c>
      <c r="I69" s="140">
        <v>246</v>
      </c>
      <c r="J69" s="115">
        <v>23</v>
      </c>
      <c r="K69" s="116">
        <v>9.3495934959349594</v>
      </c>
    </row>
    <row r="70" spans="1:11" ht="14.1" customHeight="1" x14ac:dyDescent="0.2">
      <c r="A70" s="306" t="s">
        <v>305</v>
      </c>
      <c r="B70" s="307" t="s">
        <v>306</v>
      </c>
      <c r="C70" s="308"/>
      <c r="D70" s="113">
        <v>2.7936317212376087</v>
      </c>
      <c r="E70" s="115">
        <v>186</v>
      </c>
      <c r="F70" s="114">
        <v>181</v>
      </c>
      <c r="G70" s="114">
        <v>438</v>
      </c>
      <c r="H70" s="114">
        <v>141</v>
      </c>
      <c r="I70" s="140">
        <v>182</v>
      </c>
      <c r="J70" s="115">
        <v>4</v>
      </c>
      <c r="K70" s="116">
        <v>2.197802197802198</v>
      </c>
    </row>
    <row r="71" spans="1:11" ht="14.1" customHeight="1" x14ac:dyDescent="0.2">
      <c r="A71" s="306"/>
      <c r="B71" s="307" t="s">
        <v>307</v>
      </c>
      <c r="C71" s="308"/>
      <c r="D71" s="113">
        <v>1.441874436767798</v>
      </c>
      <c r="E71" s="115">
        <v>96</v>
      </c>
      <c r="F71" s="114">
        <v>94</v>
      </c>
      <c r="G71" s="114">
        <v>293</v>
      </c>
      <c r="H71" s="114">
        <v>73</v>
      </c>
      <c r="I71" s="140">
        <v>85</v>
      </c>
      <c r="J71" s="115">
        <v>11</v>
      </c>
      <c r="K71" s="116">
        <v>12.941176470588236</v>
      </c>
    </row>
    <row r="72" spans="1:11" ht="14.1" customHeight="1" x14ac:dyDescent="0.2">
      <c r="A72" s="306">
        <v>84</v>
      </c>
      <c r="B72" s="307" t="s">
        <v>308</v>
      </c>
      <c r="C72" s="308"/>
      <c r="D72" s="113">
        <v>1.2766596575548212</v>
      </c>
      <c r="E72" s="115">
        <v>85</v>
      </c>
      <c r="F72" s="114">
        <v>64</v>
      </c>
      <c r="G72" s="114">
        <v>126</v>
      </c>
      <c r="H72" s="114">
        <v>65</v>
      </c>
      <c r="I72" s="140">
        <v>93</v>
      </c>
      <c r="J72" s="115">
        <v>-8</v>
      </c>
      <c r="K72" s="116">
        <v>-8.6021505376344081</v>
      </c>
    </row>
    <row r="73" spans="1:11" ht="14.1" customHeight="1" x14ac:dyDescent="0.2">
      <c r="A73" s="306" t="s">
        <v>309</v>
      </c>
      <c r="B73" s="307" t="s">
        <v>310</v>
      </c>
      <c r="C73" s="308"/>
      <c r="D73" s="113">
        <v>0.66085911685190746</v>
      </c>
      <c r="E73" s="115">
        <v>44</v>
      </c>
      <c r="F73" s="114">
        <v>30</v>
      </c>
      <c r="G73" s="114">
        <v>89</v>
      </c>
      <c r="H73" s="114">
        <v>29</v>
      </c>
      <c r="I73" s="140">
        <v>57</v>
      </c>
      <c r="J73" s="115">
        <v>-13</v>
      </c>
      <c r="K73" s="116">
        <v>-22.807017543859651</v>
      </c>
    </row>
    <row r="74" spans="1:11" ht="14.1" customHeight="1" x14ac:dyDescent="0.2">
      <c r="A74" s="306" t="s">
        <v>311</v>
      </c>
      <c r="B74" s="307" t="s">
        <v>312</v>
      </c>
      <c r="C74" s="308"/>
      <c r="D74" s="113">
        <v>0.16521477921297686</v>
      </c>
      <c r="E74" s="115">
        <v>11</v>
      </c>
      <c r="F74" s="114">
        <v>5</v>
      </c>
      <c r="G74" s="114">
        <v>13</v>
      </c>
      <c r="H74" s="114">
        <v>4</v>
      </c>
      <c r="I74" s="140">
        <v>7</v>
      </c>
      <c r="J74" s="115">
        <v>4</v>
      </c>
      <c r="K74" s="116">
        <v>57.142857142857146</v>
      </c>
    </row>
    <row r="75" spans="1:11" ht="14.1" customHeight="1" x14ac:dyDescent="0.2">
      <c r="A75" s="306" t="s">
        <v>313</v>
      </c>
      <c r="B75" s="307" t="s">
        <v>314</v>
      </c>
      <c r="C75" s="308"/>
      <c r="D75" s="113">
        <v>0.15019525382997898</v>
      </c>
      <c r="E75" s="115">
        <v>10</v>
      </c>
      <c r="F75" s="114">
        <v>0</v>
      </c>
      <c r="G75" s="114" t="s">
        <v>513</v>
      </c>
      <c r="H75" s="114">
        <v>0</v>
      </c>
      <c r="I75" s="140">
        <v>4</v>
      </c>
      <c r="J75" s="115">
        <v>6</v>
      </c>
      <c r="K75" s="116">
        <v>150</v>
      </c>
    </row>
    <row r="76" spans="1:11" ht="14.1" customHeight="1" x14ac:dyDescent="0.2">
      <c r="A76" s="306">
        <v>91</v>
      </c>
      <c r="B76" s="307" t="s">
        <v>315</v>
      </c>
      <c r="C76" s="308"/>
      <c r="D76" s="113">
        <v>0.22529288074496845</v>
      </c>
      <c r="E76" s="115">
        <v>15</v>
      </c>
      <c r="F76" s="114">
        <v>6</v>
      </c>
      <c r="G76" s="114">
        <v>20</v>
      </c>
      <c r="H76" s="114">
        <v>13</v>
      </c>
      <c r="I76" s="140">
        <v>26</v>
      </c>
      <c r="J76" s="115">
        <v>-11</v>
      </c>
      <c r="K76" s="116">
        <v>-42.307692307692307</v>
      </c>
    </row>
    <row r="77" spans="1:11" ht="14.1" customHeight="1" x14ac:dyDescent="0.2">
      <c r="A77" s="306">
        <v>92</v>
      </c>
      <c r="B77" s="307" t="s">
        <v>316</v>
      </c>
      <c r="C77" s="308"/>
      <c r="D77" s="113">
        <v>1.1865425052568339</v>
      </c>
      <c r="E77" s="115">
        <v>79</v>
      </c>
      <c r="F77" s="114">
        <v>67</v>
      </c>
      <c r="G77" s="114">
        <v>56</v>
      </c>
      <c r="H77" s="114">
        <v>56</v>
      </c>
      <c r="I77" s="140">
        <v>60</v>
      </c>
      <c r="J77" s="115">
        <v>19</v>
      </c>
      <c r="K77" s="116">
        <v>31.666666666666668</v>
      </c>
    </row>
    <row r="78" spans="1:11" ht="14.1" customHeight="1" x14ac:dyDescent="0.2">
      <c r="A78" s="306">
        <v>93</v>
      </c>
      <c r="B78" s="307" t="s">
        <v>317</v>
      </c>
      <c r="C78" s="308"/>
      <c r="D78" s="113">
        <v>0.16521477921297686</v>
      </c>
      <c r="E78" s="115">
        <v>11</v>
      </c>
      <c r="F78" s="114">
        <v>4</v>
      </c>
      <c r="G78" s="114">
        <v>12</v>
      </c>
      <c r="H78" s="114">
        <v>5</v>
      </c>
      <c r="I78" s="140">
        <v>12</v>
      </c>
      <c r="J78" s="115">
        <v>-1</v>
      </c>
      <c r="K78" s="116">
        <v>-8.3333333333333339</v>
      </c>
    </row>
    <row r="79" spans="1:11" ht="14.1" customHeight="1" x14ac:dyDescent="0.2">
      <c r="A79" s="306">
        <v>94</v>
      </c>
      <c r="B79" s="307" t="s">
        <v>318</v>
      </c>
      <c r="C79" s="308"/>
      <c r="D79" s="113" t="s">
        <v>513</v>
      </c>
      <c r="E79" s="115" t="s">
        <v>513</v>
      </c>
      <c r="F79" s="114">
        <v>6</v>
      </c>
      <c r="G79" s="114">
        <v>28</v>
      </c>
      <c r="H79" s="114">
        <v>4</v>
      </c>
      <c r="I79" s="140">
        <v>15</v>
      </c>
      <c r="J79" s="115" t="s">
        <v>513</v>
      </c>
      <c r="K79" s="116" t="s">
        <v>513</v>
      </c>
    </row>
    <row r="80" spans="1:11" ht="14.1" customHeight="1" x14ac:dyDescent="0.2">
      <c r="A80" s="306" t="s">
        <v>319</v>
      </c>
      <c r="B80" s="307" t="s">
        <v>320</v>
      </c>
      <c r="C80" s="308"/>
      <c r="D80" s="113" t="s">
        <v>513</v>
      </c>
      <c r="E80" s="115" t="s">
        <v>513</v>
      </c>
      <c r="F80" s="114">
        <v>4</v>
      </c>
      <c r="G80" s="114">
        <v>23</v>
      </c>
      <c r="H80" s="114">
        <v>47</v>
      </c>
      <c r="I80" s="140">
        <v>23</v>
      </c>
      <c r="J80" s="115" t="s">
        <v>513</v>
      </c>
      <c r="K80" s="116" t="s">
        <v>513</v>
      </c>
    </row>
    <row r="81" spans="1:11" ht="14.1" customHeight="1" x14ac:dyDescent="0.2">
      <c r="A81" s="310" t="s">
        <v>321</v>
      </c>
      <c r="B81" s="311" t="s">
        <v>333</v>
      </c>
      <c r="C81" s="312"/>
      <c r="D81" s="125">
        <v>4.5058576148993688E-2</v>
      </c>
      <c r="E81" s="143">
        <v>3</v>
      </c>
      <c r="F81" s="144">
        <v>6</v>
      </c>
      <c r="G81" s="144">
        <v>21</v>
      </c>
      <c r="H81" s="144">
        <v>11</v>
      </c>
      <c r="I81" s="145">
        <v>15</v>
      </c>
      <c r="J81" s="143">
        <v>-12</v>
      </c>
      <c r="K81" s="146">
        <v>-80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7135</v>
      </c>
      <c r="E11" s="114">
        <v>6089</v>
      </c>
      <c r="F11" s="114">
        <v>6913</v>
      </c>
      <c r="G11" s="114">
        <v>6559</v>
      </c>
      <c r="H11" s="140">
        <v>6908</v>
      </c>
      <c r="I11" s="115">
        <v>227</v>
      </c>
      <c r="J11" s="116">
        <v>3.2860451650260569</v>
      </c>
    </row>
    <row r="12" spans="1:15" s="110" customFormat="1" ht="24.95" customHeight="1" x14ac:dyDescent="0.2">
      <c r="A12" s="193" t="s">
        <v>132</v>
      </c>
      <c r="B12" s="194" t="s">
        <v>133</v>
      </c>
      <c r="C12" s="113">
        <v>0.37841625788367206</v>
      </c>
      <c r="D12" s="115">
        <v>27</v>
      </c>
      <c r="E12" s="114">
        <v>17</v>
      </c>
      <c r="F12" s="114">
        <v>20</v>
      </c>
      <c r="G12" s="114">
        <v>26</v>
      </c>
      <c r="H12" s="140">
        <v>21</v>
      </c>
      <c r="I12" s="115">
        <v>6</v>
      </c>
      <c r="J12" s="116">
        <v>28.571428571428573</v>
      </c>
    </row>
    <row r="13" spans="1:15" s="110" customFormat="1" ht="24.95" customHeight="1" x14ac:dyDescent="0.2">
      <c r="A13" s="193" t="s">
        <v>134</v>
      </c>
      <c r="B13" s="199" t="s">
        <v>214</v>
      </c>
      <c r="C13" s="113">
        <v>1.1352487736510162</v>
      </c>
      <c r="D13" s="115">
        <v>81</v>
      </c>
      <c r="E13" s="114">
        <v>36</v>
      </c>
      <c r="F13" s="114">
        <v>28</v>
      </c>
      <c r="G13" s="114">
        <v>44</v>
      </c>
      <c r="H13" s="140">
        <v>51</v>
      </c>
      <c r="I13" s="115">
        <v>30</v>
      </c>
      <c r="J13" s="116">
        <v>58.823529411764703</v>
      </c>
    </row>
    <row r="14" spans="1:15" s="287" customFormat="1" ht="24.95" customHeight="1" x14ac:dyDescent="0.2">
      <c r="A14" s="193" t="s">
        <v>215</v>
      </c>
      <c r="B14" s="199" t="s">
        <v>137</v>
      </c>
      <c r="C14" s="113">
        <v>26.601261387526279</v>
      </c>
      <c r="D14" s="115">
        <v>1898</v>
      </c>
      <c r="E14" s="114">
        <v>1306</v>
      </c>
      <c r="F14" s="114">
        <v>1420</v>
      </c>
      <c r="G14" s="114">
        <v>1594</v>
      </c>
      <c r="H14" s="140">
        <v>1485</v>
      </c>
      <c r="I14" s="115">
        <v>413</v>
      </c>
      <c r="J14" s="116">
        <v>27.811447811447813</v>
      </c>
      <c r="K14" s="110"/>
      <c r="L14" s="110"/>
      <c r="M14" s="110"/>
      <c r="N14" s="110"/>
      <c r="O14" s="110"/>
    </row>
    <row r="15" spans="1:15" s="110" customFormat="1" ht="24.95" customHeight="1" x14ac:dyDescent="0.2">
      <c r="A15" s="193" t="s">
        <v>216</v>
      </c>
      <c r="B15" s="199" t="s">
        <v>217</v>
      </c>
      <c r="C15" s="113">
        <v>1.6257883672039244</v>
      </c>
      <c r="D15" s="115">
        <v>116</v>
      </c>
      <c r="E15" s="114">
        <v>142</v>
      </c>
      <c r="F15" s="114">
        <v>163</v>
      </c>
      <c r="G15" s="114">
        <v>198</v>
      </c>
      <c r="H15" s="140">
        <v>145</v>
      </c>
      <c r="I15" s="115">
        <v>-29</v>
      </c>
      <c r="J15" s="116">
        <v>-20</v>
      </c>
    </row>
    <row r="16" spans="1:15" s="287" customFormat="1" ht="24.95" customHeight="1" x14ac:dyDescent="0.2">
      <c r="A16" s="193" t="s">
        <v>218</v>
      </c>
      <c r="B16" s="199" t="s">
        <v>141</v>
      </c>
      <c r="C16" s="113">
        <v>21.17729502452698</v>
      </c>
      <c r="D16" s="115">
        <v>1511</v>
      </c>
      <c r="E16" s="114">
        <v>988</v>
      </c>
      <c r="F16" s="114">
        <v>1052</v>
      </c>
      <c r="G16" s="114">
        <v>1175</v>
      </c>
      <c r="H16" s="140">
        <v>1164</v>
      </c>
      <c r="I16" s="115">
        <v>347</v>
      </c>
      <c r="J16" s="116">
        <v>29.810996563573884</v>
      </c>
      <c r="K16" s="110"/>
      <c r="L16" s="110"/>
      <c r="M16" s="110"/>
      <c r="N16" s="110"/>
      <c r="O16" s="110"/>
    </row>
    <row r="17" spans="1:15" s="110" customFormat="1" ht="24.95" customHeight="1" x14ac:dyDescent="0.2">
      <c r="A17" s="193" t="s">
        <v>142</v>
      </c>
      <c r="B17" s="199" t="s">
        <v>220</v>
      </c>
      <c r="C17" s="113">
        <v>3.798177995795375</v>
      </c>
      <c r="D17" s="115">
        <v>271</v>
      </c>
      <c r="E17" s="114">
        <v>176</v>
      </c>
      <c r="F17" s="114">
        <v>205</v>
      </c>
      <c r="G17" s="114">
        <v>221</v>
      </c>
      <c r="H17" s="140">
        <v>176</v>
      </c>
      <c r="I17" s="115">
        <v>95</v>
      </c>
      <c r="J17" s="116">
        <v>53.977272727272727</v>
      </c>
    </row>
    <row r="18" spans="1:15" s="287" customFormat="1" ht="24.95" customHeight="1" x14ac:dyDescent="0.2">
      <c r="A18" s="201" t="s">
        <v>144</v>
      </c>
      <c r="B18" s="202" t="s">
        <v>145</v>
      </c>
      <c r="C18" s="113">
        <v>6.867554309740715</v>
      </c>
      <c r="D18" s="115">
        <v>490</v>
      </c>
      <c r="E18" s="114">
        <v>540</v>
      </c>
      <c r="F18" s="114">
        <v>477</v>
      </c>
      <c r="G18" s="114">
        <v>361</v>
      </c>
      <c r="H18" s="140">
        <v>421</v>
      </c>
      <c r="I18" s="115">
        <v>69</v>
      </c>
      <c r="J18" s="116">
        <v>16.389548693586697</v>
      </c>
      <c r="K18" s="110"/>
      <c r="L18" s="110"/>
      <c r="M18" s="110"/>
      <c r="N18" s="110"/>
      <c r="O18" s="110"/>
    </row>
    <row r="19" spans="1:15" s="110" customFormat="1" ht="24.95" customHeight="1" x14ac:dyDescent="0.2">
      <c r="A19" s="193" t="s">
        <v>146</v>
      </c>
      <c r="B19" s="199" t="s">
        <v>147</v>
      </c>
      <c r="C19" s="113">
        <v>13.70707778556412</v>
      </c>
      <c r="D19" s="115">
        <v>978</v>
      </c>
      <c r="E19" s="114">
        <v>736</v>
      </c>
      <c r="F19" s="114">
        <v>931</v>
      </c>
      <c r="G19" s="114">
        <v>824</v>
      </c>
      <c r="H19" s="140">
        <v>941</v>
      </c>
      <c r="I19" s="115">
        <v>37</v>
      </c>
      <c r="J19" s="116">
        <v>3.9319872476089266</v>
      </c>
    </row>
    <row r="20" spans="1:15" s="287" customFormat="1" ht="24.95" customHeight="1" x14ac:dyDescent="0.2">
      <c r="A20" s="193" t="s">
        <v>148</v>
      </c>
      <c r="B20" s="199" t="s">
        <v>149</v>
      </c>
      <c r="C20" s="113">
        <v>5.1156271899089001</v>
      </c>
      <c r="D20" s="115">
        <v>365</v>
      </c>
      <c r="E20" s="114">
        <v>325</v>
      </c>
      <c r="F20" s="114">
        <v>334</v>
      </c>
      <c r="G20" s="114">
        <v>342</v>
      </c>
      <c r="H20" s="140">
        <v>372</v>
      </c>
      <c r="I20" s="115">
        <v>-7</v>
      </c>
      <c r="J20" s="116">
        <v>-1.881720430107527</v>
      </c>
      <c r="K20" s="110"/>
      <c r="L20" s="110"/>
      <c r="M20" s="110"/>
      <c r="N20" s="110"/>
      <c r="O20" s="110"/>
    </row>
    <row r="21" spans="1:15" s="110" customFormat="1" ht="24.95" customHeight="1" x14ac:dyDescent="0.2">
      <c r="A21" s="201" t="s">
        <v>150</v>
      </c>
      <c r="B21" s="202" t="s">
        <v>151</v>
      </c>
      <c r="C21" s="113">
        <v>4.7652417659425366</v>
      </c>
      <c r="D21" s="115">
        <v>340</v>
      </c>
      <c r="E21" s="114">
        <v>307</v>
      </c>
      <c r="F21" s="114">
        <v>297</v>
      </c>
      <c r="G21" s="114">
        <v>320</v>
      </c>
      <c r="H21" s="140">
        <v>267</v>
      </c>
      <c r="I21" s="115">
        <v>73</v>
      </c>
      <c r="J21" s="116">
        <v>27.340823970037452</v>
      </c>
    </row>
    <row r="22" spans="1:15" s="110" customFormat="1" ht="24.95" customHeight="1" x14ac:dyDescent="0.2">
      <c r="A22" s="201" t="s">
        <v>152</v>
      </c>
      <c r="B22" s="199" t="s">
        <v>153</v>
      </c>
      <c r="C22" s="113">
        <v>0.93903293622985284</v>
      </c>
      <c r="D22" s="115">
        <v>67</v>
      </c>
      <c r="E22" s="114">
        <v>65</v>
      </c>
      <c r="F22" s="114">
        <v>69</v>
      </c>
      <c r="G22" s="114">
        <v>69</v>
      </c>
      <c r="H22" s="140">
        <v>93</v>
      </c>
      <c r="I22" s="115">
        <v>-26</v>
      </c>
      <c r="J22" s="116">
        <v>-27.956989247311828</v>
      </c>
    </row>
    <row r="23" spans="1:15" s="110" customFormat="1" ht="24.95" customHeight="1" x14ac:dyDescent="0.2">
      <c r="A23" s="193" t="s">
        <v>154</v>
      </c>
      <c r="B23" s="199" t="s">
        <v>155</v>
      </c>
      <c r="C23" s="113">
        <v>1.2894183601962159</v>
      </c>
      <c r="D23" s="115">
        <v>92</v>
      </c>
      <c r="E23" s="114">
        <v>53</v>
      </c>
      <c r="F23" s="114">
        <v>75</v>
      </c>
      <c r="G23" s="114">
        <v>42</v>
      </c>
      <c r="H23" s="140">
        <v>88</v>
      </c>
      <c r="I23" s="115">
        <v>4</v>
      </c>
      <c r="J23" s="116">
        <v>4.5454545454545459</v>
      </c>
    </row>
    <row r="24" spans="1:15" s="110" customFormat="1" ht="24.95" customHeight="1" x14ac:dyDescent="0.2">
      <c r="A24" s="193" t="s">
        <v>156</v>
      </c>
      <c r="B24" s="199" t="s">
        <v>221</v>
      </c>
      <c r="C24" s="113">
        <v>4.302733006306938</v>
      </c>
      <c r="D24" s="115">
        <v>307</v>
      </c>
      <c r="E24" s="114">
        <v>280</v>
      </c>
      <c r="F24" s="114">
        <v>259</v>
      </c>
      <c r="G24" s="114">
        <v>243</v>
      </c>
      <c r="H24" s="140">
        <v>325</v>
      </c>
      <c r="I24" s="115">
        <v>-18</v>
      </c>
      <c r="J24" s="116">
        <v>-5.5384615384615383</v>
      </c>
    </row>
    <row r="25" spans="1:15" s="110" customFormat="1" ht="24.95" customHeight="1" x14ac:dyDescent="0.2">
      <c r="A25" s="193" t="s">
        <v>222</v>
      </c>
      <c r="B25" s="204" t="s">
        <v>159</v>
      </c>
      <c r="C25" s="113">
        <v>4.5690259285213735</v>
      </c>
      <c r="D25" s="115">
        <v>326</v>
      </c>
      <c r="E25" s="114">
        <v>483</v>
      </c>
      <c r="F25" s="114">
        <v>410</v>
      </c>
      <c r="G25" s="114">
        <v>378</v>
      </c>
      <c r="H25" s="140">
        <v>540</v>
      </c>
      <c r="I25" s="115">
        <v>-214</v>
      </c>
      <c r="J25" s="116">
        <v>-39.629629629629626</v>
      </c>
    </row>
    <row r="26" spans="1:15" s="110" customFormat="1" ht="24.95" customHeight="1" x14ac:dyDescent="0.2">
      <c r="A26" s="201">
        <v>782.78300000000002</v>
      </c>
      <c r="B26" s="203" t="s">
        <v>160</v>
      </c>
      <c r="C26" s="113">
        <v>11.506657323055361</v>
      </c>
      <c r="D26" s="115">
        <v>821</v>
      </c>
      <c r="E26" s="114">
        <v>769</v>
      </c>
      <c r="F26" s="114">
        <v>947</v>
      </c>
      <c r="G26" s="114">
        <v>994</v>
      </c>
      <c r="H26" s="140">
        <v>942</v>
      </c>
      <c r="I26" s="115">
        <v>-121</v>
      </c>
      <c r="J26" s="116">
        <v>-12.845010615711253</v>
      </c>
    </row>
    <row r="27" spans="1:15" s="110" customFormat="1" ht="24.95" customHeight="1" x14ac:dyDescent="0.2">
      <c r="A27" s="193" t="s">
        <v>161</v>
      </c>
      <c r="B27" s="199" t="s">
        <v>162</v>
      </c>
      <c r="C27" s="113">
        <v>2.2144358794674139</v>
      </c>
      <c r="D27" s="115">
        <v>158</v>
      </c>
      <c r="E27" s="114">
        <v>134</v>
      </c>
      <c r="F27" s="114">
        <v>202</v>
      </c>
      <c r="G27" s="114">
        <v>144</v>
      </c>
      <c r="H27" s="140">
        <v>132</v>
      </c>
      <c r="I27" s="115">
        <v>26</v>
      </c>
      <c r="J27" s="116">
        <v>19.696969696969695</v>
      </c>
    </row>
    <row r="28" spans="1:15" s="110" customFormat="1" ht="24.95" customHeight="1" x14ac:dyDescent="0.2">
      <c r="A28" s="193" t="s">
        <v>163</v>
      </c>
      <c r="B28" s="199" t="s">
        <v>164</v>
      </c>
      <c r="C28" s="113">
        <v>1.9060967063770147</v>
      </c>
      <c r="D28" s="115">
        <v>136</v>
      </c>
      <c r="E28" s="114">
        <v>102</v>
      </c>
      <c r="F28" s="114">
        <v>316</v>
      </c>
      <c r="G28" s="114">
        <v>193</v>
      </c>
      <c r="H28" s="140">
        <v>142</v>
      </c>
      <c r="I28" s="115">
        <v>-6</v>
      </c>
      <c r="J28" s="116">
        <v>-4.225352112676056</v>
      </c>
    </row>
    <row r="29" spans="1:15" s="110" customFormat="1" ht="24.95" customHeight="1" x14ac:dyDescent="0.2">
      <c r="A29" s="193">
        <v>86</v>
      </c>
      <c r="B29" s="199" t="s">
        <v>165</v>
      </c>
      <c r="C29" s="113">
        <v>5.7323055360896991</v>
      </c>
      <c r="D29" s="115">
        <v>409</v>
      </c>
      <c r="E29" s="114">
        <v>364</v>
      </c>
      <c r="F29" s="114">
        <v>385</v>
      </c>
      <c r="G29" s="114">
        <v>345</v>
      </c>
      <c r="H29" s="140">
        <v>341</v>
      </c>
      <c r="I29" s="115">
        <v>68</v>
      </c>
      <c r="J29" s="116">
        <v>19.941348973607038</v>
      </c>
    </row>
    <row r="30" spans="1:15" s="110" customFormat="1" ht="24.95" customHeight="1" x14ac:dyDescent="0.2">
      <c r="A30" s="193">
        <v>87.88</v>
      </c>
      <c r="B30" s="204" t="s">
        <v>166</v>
      </c>
      <c r="C30" s="113">
        <v>5.8023826208829714</v>
      </c>
      <c r="D30" s="115">
        <v>414</v>
      </c>
      <c r="E30" s="114">
        <v>379</v>
      </c>
      <c r="F30" s="114">
        <v>510</v>
      </c>
      <c r="G30" s="114">
        <v>423</v>
      </c>
      <c r="H30" s="140">
        <v>499</v>
      </c>
      <c r="I30" s="115">
        <v>-85</v>
      </c>
      <c r="J30" s="116">
        <v>-17.034068136272545</v>
      </c>
    </row>
    <row r="31" spans="1:15" s="110" customFormat="1" ht="24.95" customHeight="1" x14ac:dyDescent="0.2">
      <c r="A31" s="193" t="s">
        <v>167</v>
      </c>
      <c r="B31" s="199" t="s">
        <v>168</v>
      </c>
      <c r="C31" s="113">
        <v>3.1674842326559216</v>
      </c>
      <c r="D31" s="115">
        <v>226</v>
      </c>
      <c r="E31" s="114">
        <v>193</v>
      </c>
      <c r="F31" s="114">
        <v>233</v>
      </c>
      <c r="G31" s="114">
        <v>217</v>
      </c>
      <c r="H31" s="140">
        <v>248</v>
      </c>
      <c r="I31" s="115">
        <v>-22</v>
      </c>
      <c r="J31" s="116">
        <v>-8.870967741935484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0.37841625788367206</v>
      </c>
      <c r="D34" s="115">
        <v>27</v>
      </c>
      <c r="E34" s="114">
        <v>17</v>
      </c>
      <c r="F34" s="114">
        <v>20</v>
      </c>
      <c r="G34" s="114">
        <v>26</v>
      </c>
      <c r="H34" s="140">
        <v>21</v>
      </c>
      <c r="I34" s="115">
        <v>6</v>
      </c>
      <c r="J34" s="116">
        <v>28.571428571428573</v>
      </c>
    </row>
    <row r="35" spans="1:10" s="110" customFormat="1" ht="24.95" customHeight="1" x14ac:dyDescent="0.2">
      <c r="A35" s="292" t="s">
        <v>171</v>
      </c>
      <c r="B35" s="293" t="s">
        <v>172</v>
      </c>
      <c r="C35" s="113">
        <v>34.604064470918011</v>
      </c>
      <c r="D35" s="115">
        <v>2469</v>
      </c>
      <c r="E35" s="114">
        <v>1882</v>
      </c>
      <c r="F35" s="114">
        <v>1925</v>
      </c>
      <c r="G35" s="114">
        <v>1999</v>
      </c>
      <c r="H35" s="140">
        <v>1957</v>
      </c>
      <c r="I35" s="115">
        <v>512</v>
      </c>
      <c r="J35" s="116">
        <v>26.162493612672456</v>
      </c>
    </row>
    <row r="36" spans="1:10" s="110" customFormat="1" ht="24.95" customHeight="1" x14ac:dyDescent="0.2">
      <c r="A36" s="294" t="s">
        <v>173</v>
      </c>
      <c r="B36" s="295" t="s">
        <v>174</v>
      </c>
      <c r="C36" s="125">
        <v>65.017519271198324</v>
      </c>
      <c r="D36" s="143">
        <v>4639</v>
      </c>
      <c r="E36" s="144">
        <v>4190</v>
      </c>
      <c r="F36" s="144">
        <v>4968</v>
      </c>
      <c r="G36" s="144">
        <v>4534</v>
      </c>
      <c r="H36" s="145">
        <v>4930</v>
      </c>
      <c r="I36" s="143">
        <v>-291</v>
      </c>
      <c r="J36" s="146">
        <v>-5.9026369168357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7135</v>
      </c>
      <c r="F11" s="264">
        <v>6089</v>
      </c>
      <c r="G11" s="264">
        <v>6913</v>
      </c>
      <c r="H11" s="264">
        <v>6559</v>
      </c>
      <c r="I11" s="265">
        <v>6908</v>
      </c>
      <c r="J11" s="263">
        <v>227</v>
      </c>
      <c r="K11" s="266">
        <v>3.2860451650260569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28.815697266993695</v>
      </c>
      <c r="E13" s="115">
        <v>2056</v>
      </c>
      <c r="F13" s="114">
        <v>2022</v>
      </c>
      <c r="G13" s="114">
        <v>2270</v>
      </c>
      <c r="H13" s="114">
        <v>2161</v>
      </c>
      <c r="I13" s="140">
        <v>2072</v>
      </c>
      <c r="J13" s="115">
        <v>-16</v>
      </c>
      <c r="K13" s="116">
        <v>-0.77220077220077221</v>
      </c>
    </row>
    <row r="14" spans="1:17" ht="15.95" customHeight="1" x14ac:dyDescent="0.2">
      <c r="A14" s="306" t="s">
        <v>230</v>
      </c>
      <c r="B14" s="307"/>
      <c r="C14" s="308"/>
      <c r="D14" s="113">
        <v>55.094604064470921</v>
      </c>
      <c r="E14" s="115">
        <v>3931</v>
      </c>
      <c r="F14" s="114">
        <v>3237</v>
      </c>
      <c r="G14" s="114">
        <v>3667</v>
      </c>
      <c r="H14" s="114">
        <v>3474</v>
      </c>
      <c r="I14" s="140">
        <v>3783</v>
      </c>
      <c r="J14" s="115">
        <v>148</v>
      </c>
      <c r="K14" s="116">
        <v>3.9122389637853554</v>
      </c>
    </row>
    <row r="15" spans="1:17" ht="15.95" customHeight="1" x14ac:dyDescent="0.2">
      <c r="A15" s="306" t="s">
        <v>231</v>
      </c>
      <c r="B15" s="307"/>
      <c r="C15" s="308"/>
      <c r="D15" s="113">
        <v>8.6194814295725291</v>
      </c>
      <c r="E15" s="115">
        <v>615</v>
      </c>
      <c r="F15" s="114">
        <v>434</v>
      </c>
      <c r="G15" s="114">
        <v>432</v>
      </c>
      <c r="H15" s="114">
        <v>465</v>
      </c>
      <c r="I15" s="140">
        <v>517</v>
      </c>
      <c r="J15" s="115">
        <v>98</v>
      </c>
      <c r="K15" s="116">
        <v>18.955512572533848</v>
      </c>
    </row>
    <row r="16" spans="1:17" ht="15.95" customHeight="1" x14ac:dyDescent="0.2">
      <c r="A16" s="306" t="s">
        <v>232</v>
      </c>
      <c r="B16" s="307"/>
      <c r="C16" s="308"/>
      <c r="D16" s="113">
        <v>7.3440784863349684</v>
      </c>
      <c r="E16" s="115">
        <v>524</v>
      </c>
      <c r="F16" s="114">
        <v>393</v>
      </c>
      <c r="G16" s="114">
        <v>521</v>
      </c>
      <c r="H16" s="114">
        <v>441</v>
      </c>
      <c r="I16" s="140">
        <v>513</v>
      </c>
      <c r="J16" s="115">
        <v>11</v>
      </c>
      <c r="K16" s="116">
        <v>2.1442495126705654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0.64470918009810796</v>
      </c>
      <c r="E18" s="115">
        <v>46</v>
      </c>
      <c r="F18" s="114">
        <v>37</v>
      </c>
      <c r="G18" s="114">
        <v>54</v>
      </c>
      <c r="H18" s="114">
        <v>62</v>
      </c>
      <c r="I18" s="140">
        <v>51</v>
      </c>
      <c r="J18" s="115">
        <v>-5</v>
      </c>
      <c r="K18" s="116">
        <v>-9.8039215686274517</v>
      </c>
    </row>
    <row r="19" spans="1:11" ht="14.1" customHeight="1" x14ac:dyDescent="0.2">
      <c r="A19" s="306" t="s">
        <v>235</v>
      </c>
      <c r="B19" s="307" t="s">
        <v>236</v>
      </c>
      <c r="C19" s="308"/>
      <c r="D19" s="113">
        <v>0.23826208829712683</v>
      </c>
      <c r="E19" s="115">
        <v>17</v>
      </c>
      <c r="F19" s="114">
        <v>13</v>
      </c>
      <c r="G19" s="114">
        <v>21</v>
      </c>
      <c r="H19" s="114">
        <v>26</v>
      </c>
      <c r="I19" s="140">
        <v>30</v>
      </c>
      <c r="J19" s="115">
        <v>-13</v>
      </c>
      <c r="K19" s="116">
        <v>-43.333333333333336</v>
      </c>
    </row>
    <row r="20" spans="1:11" ht="14.1" customHeight="1" x14ac:dyDescent="0.2">
      <c r="A20" s="306">
        <v>12</v>
      </c>
      <c r="B20" s="307" t="s">
        <v>237</v>
      </c>
      <c r="C20" s="308"/>
      <c r="D20" s="113">
        <v>0.56061667834618079</v>
      </c>
      <c r="E20" s="115">
        <v>40</v>
      </c>
      <c r="F20" s="114">
        <v>147</v>
      </c>
      <c r="G20" s="114">
        <v>71</v>
      </c>
      <c r="H20" s="114">
        <v>91</v>
      </c>
      <c r="I20" s="140">
        <v>51</v>
      </c>
      <c r="J20" s="115">
        <v>-11</v>
      </c>
      <c r="K20" s="116">
        <v>-21.568627450980394</v>
      </c>
    </row>
    <row r="21" spans="1:11" ht="14.1" customHeight="1" x14ac:dyDescent="0.2">
      <c r="A21" s="306">
        <v>21</v>
      </c>
      <c r="B21" s="307" t="s">
        <v>238</v>
      </c>
      <c r="C21" s="308"/>
      <c r="D21" s="113">
        <v>0.54660126138752629</v>
      </c>
      <c r="E21" s="115">
        <v>39</v>
      </c>
      <c r="F21" s="114">
        <v>40</v>
      </c>
      <c r="G21" s="114">
        <v>25</v>
      </c>
      <c r="H21" s="114">
        <v>52</v>
      </c>
      <c r="I21" s="140">
        <v>67</v>
      </c>
      <c r="J21" s="115">
        <v>-28</v>
      </c>
      <c r="K21" s="116">
        <v>-41.791044776119406</v>
      </c>
    </row>
    <row r="22" spans="1:11" ht="14.1" customHeight="1" x14ac:dyDescent="0.2">
      <c r="A22" s="306">
        <v>22</v>
      </c>
      <c r="B22" s="307" t="s">
        <v>239</v>
      </c>
      <c r="C22" s="308"/>
      <c r="D22" s="113">
        <v>3.1674842326559216</v>
      </c>
      <c r="E22" s="115">
        <v>226</v>
      </c>
      <c r="F22" s="114">
        <v>139</v>
      </c>
      <c r="G22" s="114">
        <v>171</v>
      </c>
      <c r="H22" s="114">
        <v>166</v>
      </c>
      <c r="I22" s="140">
        <v>156</v>
      </c>
      <c r="J22" s="115">
        <v>70</v>
      </c>
      <c r="K22" s="116">
        <v>44.871794871794869</v>
      </c>
    </row>
    <row r="23" spans="1:11" ht="14.1" customHeight="1" x14ac:dyDescent="0.2">
      <c r="A23" s="306">
        <v>23</v>
      </c>
      <c r="B23" s="307" t="s">
        <v>240</v>
      </c>
      <c r="C23" s="308"/>
      <c r="D23" s="113">
        <v>0.25227750525578135</v>
      </c>
      <c r="E23" s="115">
        <v>18</v>
      </c>
      <c r="F23" s="114">
        <v>14</v>
      </c>
      <c r="G23" s="114">
        <v>31</v>
      </c>
      <c r="H23" s="114">
        <v>11</v>
      </c>
      <c r="I23" s="140">
        <v>17</v>
      </c>
      <c r="J23" s="115">
        <v>1</v>
      </c>
      <c r="K23" s="116">
        <v>5.882352941176471</v>
      </c>
    </row>
    <row r="24" spans="1:11" ht="14.1" customHeight="1" x14ac:dyDescent="0.2">
      <c r="A24" s="306">
        <v>24</v>
      </c>
      <c r="B24" s="307" t="s">
        <v>241</v>
      </c>
      <c r="C24" s="308"/>
      <c r="D24" s="113">
        <v>9.5024526979677653</v>
      </c>
      <c r="E24" s="115">
        <v>678</v>
      </c>
      <c r="F24" s="114">
        <v>666</v>
      </c>
      <c r="G24" s="114">
        <v>651</v>
      </c>
      <c r="H24" s="114">
        <v>694</v>
      </c>
      <c r="I24" s="140">
        <v>736</v>
      </c>
      <c r="J24" s="115">
        <v>-58</v>
      </c>
      <c r="K24" s="116">
        <v>-7.8804347826086953</v>
      </c>
    </row>
    <row r="25" spans="1:11" ht="14.1" customHeight="1" x14ac:dyDescent="0.2">
      <c r="A25" s="306">
        <v>25</v>
      </c>
      <c r="B25" s="307" t="s">
        <v>242</v>
      </c>
      <c r="C25" s="308"/>
      <c r="D25" s="113">
        <v>6.2789067974772248</v>
      </c>
      <c r="E25" s="115">
        <v>448</v>
      </c>
      <c r="F25" s="114">
        <v>281</v>
      </c>
      <c r="G25" s="114">
        <v>394</v>
      </c>
      <c r="H25" s="114">
        <v>355</v>
      </c>
      <c r="I25" s="140">
        <v>346</v>
      </c>
      <c r="J25" s="115">
        <v>102</v>
      </c>
      <c r="K25" s="116">
        <v>29.479768786127167</v>
      </c>
    </row>
    <row r="26" spans="1:11" ht="14.1" customHeight="1" x14ac:dyDescent="0.2">
      <c r="A26" s="306">
        <v>26</v>
      </c>
      <c r="B26" s="307" t="s">
        <v>243</v>
      </c>
      <c r="C26" s="308"/>
      <c r="D26" s="113">
        <v>2.9011913104414857</v>
      </c>
      <c r="E26" s="115">
        <v>207</v>
      </c>
      <c r="F26" s="114">
        <v>142</v>
      </c>
      <c r="G26" s="114">
        <v>156</v>
      </c>
      <c r="H26" s="114">
        <v>154</v>
      </c>
      <c r="I26" s="140">
        <v>194</v>
      </c>
      <c r="J26" s="115">
        <v>13</v>
      </c>
      <c r="K26" s="116">
        <v>6.7010309278350517</v>
      </c>
    </row>
    <row r="27" spans="1:11" ht="14.1" customHeight="1" x14ac:dyDescent="0.2">
      <c r="A27" s="306">
        <v>27</v>
      </c>
      <c r="B27" s="307" t="s">
        <v>244</v>
      </c>
      <c r="C27" s="308"/>
      <c r="D27" s="113">
        <v>3.5459004905395934</v>
      </c>
      <c r="E27" s="115">
        <v>253</v>
      </c>
      <c r="F27" s="114">
        <v>160</v>
      </c>
      <c r="G27" s="114">
        <v>147</v>
      </c>
      <c r="H27" s="114">
        <v>161</v>
      </c>
      <c r="I27" s="140">
        <v>140</v>
      </c>
      <c r="J27" s="115">
        <v>113</v>
      </c>
      <c r="K27" s="116">
        <v>80.714285714285708</v>
      </c>
    </row>
    <row r="28" spans="1:11" ht="14.1" customHeight="1" x14ac:dyDescent="0.2">
      <c r="A28" s="306">
        <v>28</v>
      </c>
      <c r="B28" s="307" t="s">
        <v>245</v>
      </c>
      <c r="C28" s="308"/>
      <c r="D28" s="113">
        <v>0.19621583742116327</v>
      </c>
      <c r="E28" s="115">
        <v>14</v>
      </c>
      <c r="F28" s="114">
        <v>10</v>
      </c>
      <c r="G28" s="114">
        <v>15</v>
      </c>
      <c r="H28" s="114">
        <v>12</v>
      </c>
      <c r="I28" s="140">
        <v>15</v>
      </c>
      <c r="J28" s="115">
        <v>-1</v>
      </c>
      <c r="K28" s="116">
        <v>-6.666666666666667</v>
      </c>
    </row>
    <row r="29" spans="1:11" ht="14.1" customHeight="1" x14ac:dyDescent="0.2">
      <c r="A29" s="306">
        <v>29</v>
      </c>
      <c r="B29" s="307" t="s">
        <v>246</v>
      </c>
      <c r="C29" s="308"/>
      <c r="D29" s="113">
        <v>2.9011913104414857</v>
      </c>
      <c r="E29" s="115">
        <v>207</v>
      </c>
      <c r="F29" s="114">
        <v>180</v>
      </c>
      <c r="G29" s="114">
        <v>237</v>
      </c>
      <c r="H29" s="114">
        <v>254</v>
      </c>
      <c r="I29" s="140">
        <v>194</v>
      </c>
      <c r="J29" s="115">
        <v>13</v>
      </c>
      <c r="K29" s="116">
        <v>6.7010309278350517</v>
      </c>
    </row>
    <row r="30" spans="1:11" ht="14.1" customHeight="1" x14ac:dyDescent="0.2">
      <c r="A30" s="306" t="s">
        <v>247</v>
      </c>
      <c r="B30" s="307" t="s">
        <v>248</v>
      </c>
      <c r="C30" s="308"/>
      <c r="D30" s="113">
        <v>0.68675543097407143</v>
      </c>
      <c r="E30" s="115">
        <v>49</v>
      </c>
      <c r="F30" s="114">
        <v>52</v>
      </c>
      <c r="G30" s="114">
        <v>63</v>
      </c>
      <c r="H30" s="114" t="s">
        <v>513</v>
      </c>
      <c r="I30" s="140">
        <v>54</v>
      </c>
      <c r="J30" s="115">
        <v>-5</v>
      </c>
      <c r="K30" s="116">
        <v>-9.2592592592592595</v>
      </c>
    </row>
    <row r="31" spans="1:11" ht="14.1" customHeight="1" x14ac:dyDescent="0.2">
      <c r="A31" s="306" t="s">
        <v>249</v>
      </c>
      <c r="B31" s="307" t="s">
        <v>250</v>
      </c>
      <c r="C31" s="308"/>
      <c r="D31" s="113">
        <v>2.2144358794674139</v>
      </c>
      <c r="E31" s="115">
        <v>158</v>
      </c>
      <c r="F31" s="114">
        <v>128</v>
      </c>
      <c r="G31" s="114">
        <v>174</v>
      </c>
      <c r="H31" s="114">
        <v>183</v>
      </c>
      <c r="I31" s="140">
        <v>137</v>
      </c>
      <c r="J31" s="115">
        <v>21</v>
      </c>
      <c r="K31" s="116">
        <v>15.328467153284672</v>
      </c>
    </row>
    <row r="32" spans="1:11" ht="14.1" customHeight="1" x14ac:dyDescent="0.2">
      <c r="A32" s="306">
        <v>31</v>
      </c>
      <c r="B32" s="307" t="s">
        <v>251</v>
      </c>
      <c r="C32" s="308"/>
      <c r="D32" s="113">
        <v>0.5185704274702172</v>
      </c>
      <c r="E32" s="115">
        <v>37</v>
      </c>
      <c r="F32" s="114">
        <v>30</v>
      </c>
      <c r="G32" s="114">
        <v>20</v>
      </c>
      <c r="H32" s="114">
        <v>26</v>
      </c>
      <c r="I32" s="140">
        <v>32</v>
      </c>
      <c r="J32" s="115">
        <v>5</v>
      </c>
      <c r="K32" s="116">
        <v>15.625</v>
      </c>
    </row>
    <row r="33" spans="1:11" ht="14.1" customHeight="1" x14ac:dyDescent="0.2">
      <c r="A33" s="306">
        <v>32</v>
      </c>
      <c r="B33" s="307" t="s">
        <v>252</v>
      </c>
      <c r="C33" s="308"/>
      <c r="D33" s="113">
        <v>3.5459004905395934</v>
      </c>
      <c r="E33" s="115">
        <v>253</v>
      </c>
      <c r="F33" s="114">
        <v>361</v>
      </c>
      <c r="G33" s="114">
        <v>222</v>
      </c>
      <c r="H33" s="114">
        <v>180</v>
      </c>
      <c r="I33" s="140">
        <v>168</v>
      </c>
      <c r="J33" s="115">
        <v>85</v>
      </c>
      <c r="K33" s="116">
        <v>50.595238095238095</v>
      </c>
    </row>
    <row r="34" spans="1:11" ht="14.1" customHeight="1" x14ac:dyDescent="0.2">
      <c r="A34" s="306">
        <v>33</v>
      </c>
      <c r="B34" s="307" t="s">
        <v>253</v>
      </c>
      <c r="C34" s="308"/>
      <c r="D34" s="113">
        <v>1.7379117028731605</v>
      </c>
      <c r="E34" s="115">
        <v>124</v>
      </c>
      <c r="F34" s="114">
        <v>169</v>
      </c>
      <c r="G34" s="114">
        <v>142</v>
      </c>
      <c r="H34" s="114">
        <v>106</v>
      </c>
      <c r="I34" s="140">
        <v>122</v>
      </c>
      <c r="J34" s="115">
        <v>2</v>
      </c>
      <c r="K34" s="116">
        <v>1.639344262295082</v>
      </c>
    </row>
    <row r="35" spans="1:11" ht="14.1" customHeight="1" x14ac:dyDescent="0.2">
      <c r="A35" s="306">
        <v>34</v>
      </c>
      <c r="B35" s="307" t="s">
        <v>254</v>
      </c>
      <c r="C35" s="308"/>
      <c r="D35" s="113">
        <v>1.7379117028731605</v>
      </c>
      <c r="E35" s="115">
        <v>124</v>
      </c>
      <c r="F35" s="114">
        <v>78</v>
      </c>
      <c r="G35" s="114">
        <v>92</v>
      </c>
      <c r="H35" s="114">
        <v>78</v>
      </c>
      <c r="I35" s="140">
        <v>139</v>
      </c>
      <c r="J35" s="115">
        <v>-15</v>
      </c>
      <c r="K35" s="116">
        <v>-10.791366906474821</v>
      </c>
    </row>
    <row r="36" spans="1:11" ht="14.1" customHeight="1" x14ac:dyDescent="0.2">
      <c r="A36" s="306">
        <v>41</v>
      </c>
      <c r="B36" s="307" t="s">
        <v>255</v>
      </c>
      <c r="C36" s="308"/>
      <c r="D36" s="113">
        <v>0.5325858444288718</v>
      </c>
      <c r="E36" s="115">
        <v>38</v>
      </c>
      <c r="F36" s="114">
        <v>17</v>
      </c>
      <c r="G36" s="114">
        <v>22</v>
      </c>
      <c r="H36" s="114">
        <v>23</v>
      </c>
      <c r="I36" s="140">
        <v>29</v>
      </c>
      <c r="J36" s="115">
        <v>9</v>
      </c>
      <c r="K36" s="116">
        <v>31.03448275862069</v>
      </c>
    </row>
    <row r="37" spans="1:11" ht="14.1" customHeight="1" x14ac:dyDescent="0.2">
      <c r="A37" s="306">
        <v>42</v>
      </c>
      <c r="B37" s="307" t="s">
        <v>256</v>
      </c>
      <c r="C37" s="308"/>
      <c r="D37" s="113">
        <v>0.18220042046250876</v>
      </c>
      <c r="E37" s="115">
        <v>13</v>
      </c>
      <c r="F37" s="114">
        <v>11</v>
      </c>
      <c r="G37" s="114">
        <v>9</v>
      </c>
      <c r="H37" s="114">
        <v>12</v>
      </c>
      <c r="I37" s="140">
        <v>12</v>
      </c>
      <c r="J37" s="115">
        <v>1</v>
      </c>
      <c r="K37" s="116">
        <v>8.3333333333333339</v>
      </c>
    </row>
    <row r="38" spans="1:11" ht="14.1" customHeight="1" x14ac:dyDescent="0.2">
      <c r="A38" s="306">
        <v>43</v>
      </c>
      <c r="B38" s="307" t="s">
        <v>257</v>
      </c>
      <c r="C38" s="308"/>
      <c r="D38" s="113">
        <v>0.82690960056061669</v>
      </c>
      <c r="E38" s="115">
        <v>59</v>
      </c>
      <c r="F38" s="114">
        <v>44</v>
      </c>
      <c r="G38" s="114">
        <v>67</v>
      </c>
      <c r="H38" s="114">
        <v>77</v>
      </c>
      <c r="I38" s="140">
        <v>72</v>
      </c>
      <c r="J38" s="115">
        <v>-13</v>
      </c>
      <c r="K38" s="116">
        <v>-18.055555555555557</v>
      </c>
    </row>
    <row r="39" spans="1:11" ht="14.1" customHeight="1" x14ac:dyDescent="0.2">
      <c r="A39" s="306">
        <v>51</v>
      </c>
      <c r="B39" s="307" t="s">
        <v>258</v>
      </c>
      <c r="C39" s="308"/>
      <c r="D39" s="113">
        <v>10.875963559915908</v>
      </c>
      <c r="E39" s="115">
        <v>776</v>
      </c>
      <c r="F39" s="114">
        <v>600</v>
      </c>
      <c r="G39" s="114">
        <v>731</v>
      </c>
      <c r="H39" s="114">
        <v>721</v>
      </c>
      <c r="I39" s="140">
        <v>748</v>
      </c>
      <c r="J39" s="115">
        <v>28</v>
      </c>
      <c r="K39" s="116">
        <v>3.7433155080213902</v>
      </c>
    </row>
    <row r="40" spans="1:11" ht="14.1" customHeight="1" x14ac:dyDescent="0.2">
      <c r="A40" s="306" t="s">
        <v>259</v>
      </c>
      <c r="B40" s="307" t="s">
        <v>260</v>
      </c>
      <c r="C40" s="308"/>
      <c r="D40" s="113">
        <v>10.245269796776453</v>
      </c>
      <c r="E40" s="115">
        <v>731</v>
      </c>
      <c r="F40" s="114">
        <v>558</v>
      </c>
      <c r="G40" s="114">
        <v>691</v>
      </c>
      <c r="H40" s="114">
        <v>681</v>
      </c>
      <c r="I40" s="140">
        <v>683</v>
      </c>
      <c r="J40" s="115">
        <v>48</v>
      </c>
      <c r="K40" s="116">
        <v>7.0278184480234263</v>
      </c>
    </row>
    <row r="41" spans="1:11" ht="14.1" customHeight="1" x14ac:dyDescent="0.2">
      <c r="A41" s="306"/>
      <c r="B41" s="307" t="s">
        <v>261</v>
      </c>
      <c r="C41" s="308"/>
      <c r="D41" s="113">
        <v>9.1380518570427469</v>
      </c>
      <c r="E41" s="115">
        <v>652</v>
      </c>
      <c r="F41" s="114">
        <v>482</v>
      </c>
      <c r="G41" s="114">
        <v>603</v>
      </c>
      <c r="H41" s="114">
        <v>622</v>
      </c>
      <c r="I41" s="140">
        <v>594</v>
      </c>
      <c r="J41" s="115">
        <v>58</v>
      </c>
      <c r="K41" s="116">
        <v>9.7643097643097647</v>
      </c>
    </row>
    <row r="42" spans="1:11" ht="14.1" customHeight="1" x14ac:dyDescent="0.2">
      <c r="A42" s="306">
        <v>52</v>
      </c>
      <c r="B42" s="307" t="s">
        <v>262</v>
      </c>
      <c r="C42" s="308"/>
      <c r="D42" s="113">
        <v>4.5409950946040647</v>
      </c>
      <c r="E42" s="115">
        <v>324</v>
      </c>
      <c r="F42" s="114">
        <v>261</v>
      </c>
      <c r="G42" s="114">
        <v>264</v>
      </c>
      <c r="H42" s="114">
        <v>300</v>
      </c>
      <c r="I42" s="140">
        <v>286</v>
      </c>
      <c r="J42" s="115">
        <v>38</v>
      </c>
      <c r="K42" s="116">
        <v>13.286713286713287</v>
      </c>
    </row>
    <row r="43" spans="1:11" ht="14.1" customHeight="1" x14ac:dyDescent="0.2">
      <c r="A43" s="306" t="s">
        <v>263</v>
      </c>
      <c r="B43" s="307" t="s">
        <v>264</v>
      </c>
      <c r="C43" s="308"/>
      <c r="D43" s="113">
        <v>3.5739313244569026</v>
      </c>
      <c r="E43" s="115">
        <v>255</v>
      </c>
      <c r="F43" s="114">
        <v>216</v>
      </c>
      <c r="G43" s="114">
        <v>217</v>
      </c>
      <c r="H43" s="114">
        <v>229</v>
      </c>
      <c r="I43" s="140">
        <v>217</v>
      </c>
      <c r="J43" s="115">
        <v>38</v>
      </c>
      <c r="K43" s="116">
        <v>17.511520737327189</v>
      </c>
    </row>
    <row r="44" spans="1:11" ht="14.1" customHeight="1" x14ac:dyDescent="0.2">
      <c r="A44" s="306">
        <v>53</v>
      </c>
      <c r="B44" s="307" t="s">
        <v>265</v>
      </c>
      <c r="C44" s="308"/>
      <c r="D44" s="113">
        <v>1.1352487736510162</v>
      </c>
      <c r="E44" s="115">
        <v>81</v>
      </c>
      <c r="F44" s="114">
        <v>86</v>
      </c>
      <c r="G44" s="114">
        <v>38</v>
      </c>
      <c r="H44" s="114">
        <v>48</v>
      </c>
      <c r="I44" s="140">
        <v>71</v>
      </c>
      <c r="J44" s="115">
        <v>10</v>
      </c>
      <c r="K44" s="116">
        <v>14.084507042253522</v>
      </c>
    </row>
    <row r="45" spans="1:11" ht="14.1" customHeight="1" x14ac:dyDescent="0.2">
      <c r="A45" s="306" t="s">
        <v>266</v>
      </c>
      <c r="B45" s="307" t="s">
        <v>267</v>
      </c>
      <c r="C45" s="308"/>
      <c r="D45" s="113">
        <v>1.1352487736510162</v>
      </c>
      <c r="E45" s="115">
        <v>81</v>
      </c>
      <c r="F45" s="114">
        <v>83</v>
      </c>
      <c r="G45" s="114">
        <v>37</v>
      </c>
      <c r="H45" s="114">
        <v>47</v>
      </c>
      <c r="I45" s="140">
        <v>68</v>
      </c>
      <c r="J45" s="115">
        <v>13</v>
      </c>
      <c r="K45" s="116">
        <v>19.117647058823529</v>
      </c>
    </row>
    <row r="46" spans="1:11" ht="14.1" customHeight="1" x14ac:dyDescent="0.2">
      <c r="A46" s="306">
        <v>54</v>
      </c>
      <c r="B46" s="307" t="s">
        <v>268</v>
      </c>
      <c r="C46" s="308"/>
      <c r="D46" s="113">
        <v>2.7330063069376314</v>
      </c>
      <c r="E46" s="115">
        <v>195</v>
      </c>
      <c r="F46" s="114">
        <v>191</v>
      </c>
      <c r="G46" s="114">
        <v>244</v>
      </c>
      <c r="H46" s="114">
        <v>196</v>
      </c>
      <c r="I46" s="140">
        <v>334</v>
      </c>
      <c r="J46" s="115">
        <v>-139</v>
      </c>
      <c r="K46" s="116">
        <v>-41.616766467065865</v>
      </c>
    </row>
    <row r="47" spans="1:11" ht="14.1" customHeight="1" x14ac:dyDescent="0.2">
      <c r="A47" s="306">
        <v>61</v>
      </c>
      <c r="B47" s="307" t="s">
        <v>269</v>
      </c>
      <c r="C47" s="308"/>
      <c r="D47" s="113">
        <v>2.9152067274001401</v>
      </c>
      <c r="E47" s="115">
        <v>208</v>
      </c>
      <c r="F47" s="114">
        <v>116</v>
      </c>
      <c r="G47" s="114">
        <v>116</v>
      </c>
      <c r="H47" s="114">
        <v>144</v>
      </c>
      <c r="I47" s="140">
        <v>146</v>
      </c>
      <c r="J47" s="115">
        <v>62</v>
      </c>
      <c r="K47" s="116">
        <v>42.465753424657535</v>
      </c>
    </row>
    <row r="48" spans="1:11" ht="14.1" customHeight="1" x14ac:dyDescent="0.2">
      <c r="A48" s="306">
        <v>62</v>
      </c>
      <c r="B48" s="307" t="s">
        <v>270</v>
      </c>
      <c r="C48" s="308"/>
      <c r="D48" s="113">
        <v>7.6103714085494047</v>
      </c>
      <c r="E48" s="115">
        <v>543</v>
      </c>
      <c r="F48" s="114">
        <v>520</v>
      </c>
      <c r="G48" s="114">
        <v>628</v>
      </c>
      <c r="H48" s="114">
        <v>608</v>
      </c>
      <c r="I48" s="140">
        <v>634</v>
      </c>
      <c r="J48" s="115">
        <v>-91</v>
      </c>
      <c r="K48" s="116">
        <v>-14.353312302839116</v>
      </c>
    </row>
    <row r="49" spans="1:11" ht="14.1" customHeight="1" x14ac:dyDescent="0.2">
      <c r="A49" s="306">
        <v>63</v>
      </c>
      <c r="B49" s="307" t="s">
        <v>271</v>
      </c>
      <c r="C49" s="308"/>
      <c r="D49" s="113">
        <v>2.8311142256482129</v>
      </c>
      <c r="E49" s="115">
        <v>202</v>
      </c>
      <c r="F49" s="114">
        <v>189</v>
      </c>
      <c r="G49" s="114">
        <v>158</v>
      </c>
      <c r="H49" s="114">
        <v>198</v>
      </c>
      <c r="I49" s="140">
        <v>210</v>
      </c>
      <c r="J49" s="115">
        <v>-8</v>
      </c>
      <c r="K49" s="116">
        <v>-3.8095238095238093</v>
      </c>
    </row>
    <row r="50" spans="1:11" ht="14.1" customHeight="1" x14ac:dyDescent="0.2">
      <c r="A50" s="306" t="s">
        <v>272</v>
      </c>
      <c r="B50" s="307" t="s">
        <v>273</v>
      </c>
      <c r="C50" s="308"/>
      <c r="D50" s="113">
        <v>0.60266292922214437</v>
      </c>
      <c r="E50" s="115">
        <v>43</v>
      </c>
      <c r="F50" s="114">
        <v>31</v>
      </c>
      <c r="G50" s="114">
        <v>33</v>
      </c>
      <c r="H50" s="114">
        <v>44</v>
      </c>
      <c r="I50" s="140">
        <v>27</v>
      </c>
      <c r="J50" s="115">
        <v>16</v>
      </c>
      <c r="K50" s="116">
        <v>59.25925925925926</v>
      </c>
    </row>
    <row r="51" spans="1:11" ht="14.1" customHeight="1" x14ac:dyDescent="0.2">
      <c r="A51" s="306" t="s">
        <v>274</v>
      </c>
      <c r="B51" s="307" t="s">
        <v>275</v>
      </c>
      <c r="C51" s="308"/>
      <c r="D51" s="113">
        <v>1.9060967063770147</v>
      </c>
      <c r="E51" s="115">
        <v>136</v>
      </c>
      <c r="F51" s="114">
        <v>134</v>
      </c>
      <c r="G51" s="114">
        <v>107</v>
      </c>
      <c r="H51" s="114">
        <v>125</v>
      </c>
      <c r="I51" s="140">
        <v>155</v>
      </c>
      <c r="J51" s="115">
        <v>-19</v>
      </c>
      <c r="K51" s="116">
        <v>-12.258064516129032</v>
      </c>
    </row>
    <row r="52" spans="1:11" ht="14.1" customHeight="1" x14ac:dyDescent="0.2">
      <c r="A52" s="306">
        <v>71</v>
      </c>
      <c r="B52" s="307" t="s">
        <v>276</v>
      </c>
      <c r="C52" s="308"/>
      <c r="D52" s="113">
        <v>8.8016818500350382</v>
      </c>
      <c r="E52" s="115">
        <v>628</v>
      </c>
      <c r="F52" s="114">
        <v>453</v>
      </c>
      <c r="G52" s="114">
        <v>529</v>
      </c>
      <c r="H52" s="114">
        <v>544</v>
      </c>
      <c r="I52" s="140">
        <v>575</v>
      </c>
      <c r="J52" s="115">
        <v>53</v>
      </c>
      <c r="K52" s="116">
        <v>9.2173913043478262</v>
      </c>
    </row>
    <row r="53" spans="1:11" ht="14.1" customHeight="1" x14ac:dyDescent="0.2">
      <c r="A53" s="306" t="s">
        <v>277</v>
      </c>
      <c r="B53" s="307" t="s">
        <v>278</v>
      </c>
      <c r="C53" s="308"/>
      <c r="D53" s="113">
        <v>3.798177995795375</v>
      </c>
      <c r="E53" s="115">
        <v>271</v>
      </c>
      <c r="F53" s="114">
        <v>165</v>
      </c>
      <c r="G53" s="114">
        <v>204</v>
      </c>
      <c r="H53" s="114">
        <v>232</v>
      </c>
      <c r="I53" s="140">
        <v>222</v>
      </c>
      <c r="J53" s="115">
        <v>49</v>
      </c>
      <c r="K53" s="116">
        <v>22.072072072072071</v>
      </c>
    </row>
    <row r="54" spans="1:11" ht="14.1" customHeight="1" x14ac:dyDescent="0.2">
      <c r="A54" s="306" t="s">
        <v>279</v>
      </c>
      <c r="B54" s="307" t="s">
        <v>280</v>
      </c>
      <c r="C54" s="308"/>
      <c r="D54" s="113">
        <v>4.0644709180098104</v>
      </c>
      <c r="E54" s="115">
        <v>290</v>
      </c>
      <c r="F54" s="114">
        <v>245</v>
      </c>
      <c r="G54" s="114">
        <v>280</v>
      </c>
      <c r="H54" s="114">
        <v>266</v>
      </c>
      <c r="I54" s="140">
        <v>301</v>
      </c>
      <c r="J54" s="115">
        <v>-11</v>
      </c>
      <c r="K54" s="116">
        <v>-3.654485049833887</v>
      </c>
    </row>
    <row r="55" spans="1:11" ht="14.1" customHeight="1" x14ac:dyDescent="0.2">
      <c r="A55" s="306">
        <v>72</v>
      </c>
      <c r="B55" s="307" t="s">
        <v>281</v>
      </c>
      <c r="C55" s="308"/>
      <c r="D55" s="113">
        <v>2.1303433777154872</v>
      </c>
      <c r="E55" s="115">
        <v>152</v>
      </c>
      <c r="F55" s="114">
        <v>93</v>
      </c>
      <c r="G55" s="114">
        <v>105</v>
      </c>
      <c r="H55" s="114">
        <v>106</v>
      </c>
      <c r="I55" s="140">
        <v>159</v>
      </c>
      <c r="J55" s="115">
        <v>-7</v>
      </c>
      <c r="K55" s="116">
        <v>-4.4025157232704402</v>
      </c>
    </row>
    <row r="56" spans="1:11" ht="14.1" customHeight="1" x14ac:dyDescent="0.2">
      <c r="A56" s="306" t="s">
        <v>282</v>
      </c>
      <c r="B56" s="307" t="s">
        <v>283</v>
      </c>
      <c r="C56" s="308"/>
      <c r="D56" s="113">
        <v>0.98107918710581643</v>
      </c>
      <c r="E56" s="115">
        <v>70</v>
      </c>
      <c r="F56" s="114">
        <v>31</v>
      </c>
      <c r="G56" s="114">
        <v>44</v>
      </c>
      <c r="H56" s="114">
        <v>28</v>
      </c>
      <c r="I56" s="140">
        <v>66</v>
      </c>
      <c r="J56" s="115">
        <v>4</v>
      </c>
      <c r="K56" s="116">
        <v>6.0606060606060606</v>
      </c>
    </row>
    <row r="57" spans="1:11" ht="14.1" customHeight="1" x14ac:dyDescent="0.2">
      <c r="A57" s="306" t="s">
        <v>284</v>
      </c>
      <c r="B57" s="307" t="s">
        <v>285</v>
      </c>
      <c r="C57" s="308"/>
      <c r="D57" s="113">
        <v>0.74281709880868951</v>
      </c>
      <c r="E57" s="115">
        <v>53</v>
      </c>
      <c r="F57" s="114">
        <v>42</v>
      </c>
      <c r="G57" s="114">
        <v>39</v>
      </c>
      <c r="H57" s="114">
        <v>47</v>
      </c>
      <c r="I57" s="140">
        <v>49</v>
      </c>
      <c r="J57" s="115">
        <v>4</v>
      </c>
      <c r="K57" s="116">
        <v>8.1632653061224492</v>
      </c>
    </row>
    <row r="58" spans="1:11" ht="14.1" customHeight="1" x14ac:dyDescent="0.2">
      <c r="A58" s="306">
        <v>73</v>
      </c>
      <c r="B58" s="307" t="s">
        <v>286</v>
      </c>
      <c r="C58" s="308"/>
      <c r="D58" s="113">
        <v>1.3594954449894885</v>
      </c>
      <c r="E58" s="115">
        <v>97</v>
      </c>
      <c r="F58" s="114">
        <v>88</v>
      </c>
      <c r="G58" s="114">
        <v>93</v>
      </c>
      <c r="H58" s="114">
        <v>73</v>
      </c>
      <c r="I58" s="140">
        <v>72</v>
      </c>
      <c r="J58" s="115">
        <v>25</v>
      </c>
      <c r="K58" s="116">
        <v>34.722222222222221</v>
      </c>
    </row>
    <row r="59" spans="1:11" ht="14.1" customHeight="1" x14ac:dyDescent="0.2">
      <c r="A59" s="306" t="s">
        <v>287</v>
      </c>
      <c r="B59" s="307" t="s">
        <v>288</v>
      </c>
      <c r="C59" s="308"/>
      <c r="D59" s="113">
        <v>0.99509460406447092</v>
      </c>
      <c r="E59" s="115">
        <v>71</v>
      </c>
      <c r="F59" s="114">
        <v>51</v>
      </c>
      <c r="G59" s="114">
        <v>65</v>
      </c>
      <c r="H59" s="114">
        <v>45</v>
      </c>
      <c r="I59" s="140">
        <v>47</v>
      </c>
      <c r="J59" s="115">
        <v>24</v>
      </c>
      <c r="K59" s="116">
        <v>51.063829787234042</v>
      </c>
    </row>
    <row r="60" spans="1:11" ht="14.1" customHeight="1" x14ac:dyDescent="0.2">
      <c r="A60" s="306">
        <v>81</v>
      </c>
      <c r="B60" s="307" t="s">
        <v>289</v>
      </c>
      <c r="C60" s="308"/>
      <c r="D60" s="113">
        <v>6.5031534688156976</v>
      </c>
      <c r="E60" s="115">
        <v>464</v>
      </c>
      <c r="F60" s="114">
        <v>405</v>
      </c>
      <c r="G60" s="114">
        <v>429</v>
      </c>
      <c r="H60" s="114">
        <v>408</v>
      </c>
      <c r="I60" s="140">
        <v>400</v>
      </c>
      <c r="J60" s="115">
        <v>64</v>
      </c>
      <c r="K60" s="116">
        <v>16</v>
      </c>
    </row>
    <row r="61" spans="1:11" ht="14.1" customHeight="1" x14ac:dyDescent="0.2">
      <c r="A61" s="306" t="s">
        <v>290</v>
      </c>
      <c r="B61" s="307" t="s">
        <v>291</v>
      </c>
      <c r="C61" s="308"/>
      <c r="D61" s="113">
        <v>2.1864050455501052</v>
      </c>
      <c r="E61" s="115">
        <v>156</v>
      </c>
      <c r="F61" s="114">
        <v>124</v>
      </c>
      <c r="G61" s="114">
        <v>137</v>
      </c>
      <c r="H61" s="114">
        <v>104</v>
      </c>
      <c r="I61" s="140">
        <v>126</v>
      </c>
      <c r="J61" s="115">
        <v>30</v>
      </c>
      <c r="K61" s="116">
        <v>23.80952380952381</v>
      </c>
    </row>
    <row r="62" spans="1:11" ht="14.1" customHeight="1" x14ac:dyDescent="0.2">
      <c r="A62" s="306" t="s">
        <v>292</v>
      </c>
      <c r="B62" s="307" t="s">
        <v>293</v>
      </c>
      <c r="C62" s="308"/>
      <c r="D62" s="113">
        <v>2.3966362999299231</v>
      </c>
      <c r="E62" s="115">
        <v>171</v>
      </c>
      <c r="F62" s="114">
        <v>198</v>
      </c>
      <c r="G62" s="114">
        <v>192</v>
      </c>
      <c r="H62" s="114">
        <v>199</v>
      </c>
      <c r="I62" s="140">
        <v>149</v>
      </c>
      <c r="J62" s="115">
        <v>22</v>
      </c>
      <c r="K62" s="116">
        <v>14.765100671140939</v>
      </c>
    </row>
    <row r="63" spans="1:11" ht="14.1" customHeight="1" x14ac:dyDescent="0.2">
      <c r="A63" s="306"/>
      <c r="B63" s="307" t="s">
        <v>294</v>
      </c>
      <c r="C63" s="308"/>
      <c r="D63" s="113">
        <v>2.102312543798178</v>
      </c>
      <c r="E63" s="115">
        <v>150</v>
      </c>
      <c r="F63" s="114">
        <v>179</v>
      </c>
      <c r="G63" s="114">
        <v>153</v>
      </c>
      <c r="H63" s="114">
        <v>179</v>
      </c>
      <c r="I63" s="140">
        <v>133</v>
      </c>
      <c r="J63" s="115">
        <v>17</v>
      </c>
      <c r="K63" s="116">
        <v>12.781954887218046</v>
      </c>
    </row>
    <row r="64" spans="1:11" ht="14.1" customHeight="1" x14ac:dyDescent="0.2">
      <c r="A64" s="306" t="s">
        <v>295</v>
      </c>
      <c r="B64" s="307" t="s">
        <v>296</v>
      </c>
      <c r="C64" s="308"/>
      <c r="D64" s="113">
        <v>1.0091100210231254</v>
      </c>
      <c r="E64" s="115">
        <v>72</v>
      </c>
      <c r="F64" s="114">
        <v>32</v>
      </c>
      <c r="G64" s="114">
        <v>48</v>
      </c>
      <c r="H64" s="114">
        <v>40</v>
      </c>
      <c r="I64" s="140">
        <v>64</v>
      </c>
      <c r="J64" s="115">
        <v>8</v>
      </c>
      <c r="K64" s="116">
        <v>12.5</v>
      </c>
    </row>
    <row r="65" spans="1:11" ht="14.1" customHeight="1" x14ac:dyDescent="0.2">
      <c r="A65" s="306" t="s">
        <v>297</v>
      </c>
      <c r="B65" s="307" t="s">
        <v>298</v>
      </c>
      <c r="C65" s="308"/>
      <c r="D65" s="113">
        <v>0.50455501051156271</v>
      </c>
      <c r="E65" s="115">
        <v>36</v>
      </c>
      <c r="F65" s="114">
        <v>25</v>
      </c>
      <c r="G65" s="114">
        <v>18</v>
      </c>
      <c r="H65" s="114">
        <v>28</v>
      </c>
      <c r="I65" s="140">
        <v>29</v>
      </c>
      <c r="J65" s="115">
        <v>7</v>
      </c>
      <c r="K65" s="116">
        <v>24.137931034482758</v>
      </c>
    </row>
    <row r="66" spans="1:11" ht="14.1" customHeight="1" x14ac:dyDescent="0.2">
      <c r="A66" s="306">
        <v>82</v>
      </c>
      <c r="B66" s="307" t="s">
        <v>299</v>
      </c>
      <c r="C66" s="308"/>
      <c r="D66" s="113">
        <v>3.2515767344078488</v>
      </c>
      <c r="E66" s="115">
        <v>232</v>
      </c>
      <c r="F66" s="114">
        <v>252</v>
      </c>
      <c r="G66" s="114">
        <v>310</v>
      </c>
      <c r="H66" s="114">
        <v>223</v>
      </c>
      <c r="I66" s="140">
        <v>247</v>
      </c>
      <c r="J66" s="115">
        <v>-15</v>
      </c>
      <c r="K66" s="116">
        <v>-6.0728744939271255</v>
      </c>
    </row>
    <row r="67" spans="1:11" ht="14.1" customHeight="1" x14ac:dyDescent="0.2">
      <c r="A67" s="306" t="s">
        <v>300</v>
      </c>
      <c r="B67" s="307" t="s">
        <v>301</v>
      </c>
      <c r="C67" s="308"/>
      <c r="D67" s="113">
        <v>2.2564821303433775</v>
      </c>
      <c r="E67" s="115">
        <v>161</v>
      </c>
      <c r="F67" s="114">
        <v>178</v>
      </c>
      <c r="G67" s="114">
        <v>236</v>
      </c>
      <c r="H67" s="114">
        <v>156</v>
      </c>
      <c r="I67" s="140">
        <v>186</v>
      </c>
      <c r="J67" s="115">
        <v>-25</v>
      </c>
      <c r="K67" s="116">
        <v>-13.440860215053764</v>
      </c>
    </row>
    <row r="68" spans="1:11" ht="14.1" customHeight="1" x14ac:dyDescent="0.2">
      <c r="A68" s="306" t="s">
        <v>302</v>
      </c>
      <c r="B68" s="307" t="s">
        <v>303</v>
      </c>
      <c r="C68" s="308"/>
      <c r="D68" s="113">
        <v>0.56061667834618079</v>
      </c>
      <c r="E68" s="115">
        <v>40</v>
      </c>
      <c r="F68" s="114">
        <v>46</v>
      </c>
      <c r="G68" s="114">
        <v>47</v>
      </c>
      <c r="H68" s="114">
        <v>35</v>
      </c>
      <c r="I68" s="140">
        <v>37</v>
      </c>
      <c r="J68" s="115">
        <v>3</v>
      </c>
      <c r="K68" s="116">
        <v>8.1081081081081088</v>
      </c>
    </row>
    <row r="69" spans="1:11" ht="14.1" customHeight="1" x14ac:dyDescent="0.2">
      <c r="A69" s="306">
        <v>83</v>
      </c>
      <c r="B69" s="307" t="s">
        <v>304</v>
      </c>
      <c r="C69" s="308"/>
      <c r="D69" s="113">
        <v>3.4197617379117027</v>
      </c>
      <c r="E69" s="115">
        <v>244</v>
      </c>
      <c r="F69" s="114">
        <v>188</v>
      </c>
      <c r="G69" s="114">
        <v>435</v>
      </c>
      <c r="H69" s="114">
        <v>247</v>
      </c>
      <c r="I69" s="140">
        <v>254</v>
      </c>
      <c r="J69" s="115">
        <v>-10</v>
      </c>
      <c r="K69" s="116">
        <v>-3.9370078740157481</v>
      </c>
    </row>
    <row r="70" spans="1:11" ht="14.1" customHeight="1" x14ac:dyDescent="0.2">
      <c r="A70" s="306" t="s">
        <v>305</v>
      </c>
      <c r="B70" s="307" t="s">
        <v>306</v>
      </c>
      <c r="C70" s="308"/>
      <c r="D70" s="113">
        <v>2.4807288016818498</v>
      </c>
      <c r="E70" s="115">
        <v>177</v>
      </c>
      <c r="F70" s="114">
        <v>131</v>
      </c>
      <c r="G70" s="114">
        <v>359</v>
      </c>
      <c r="H70" s="114">
        <v>182</v>
      </c>
      <c r="I70" s="140">
        <v>179</v>
      </c>
      <c r="J70" s="115">
        <v>-2</v>
      </c>
      <c r="K70" s="116">
        <v>-1.1173184357541899</v>
      </c>
    </row>
    <row r="71" spans="1:11" ht="14.1" customHeight="1" x14ac:dyDescent="0.2">
      <c r="A71" s="306"/>
      <c r="B71" s="307" t="s">
        <v>307</v>
      </c>
      <c r="C71" s="308"/>
      <c r="D71" s="113">
        <v>1.2613875262789067</v>
      </c>
      <c r="E71" s="115">
        <v>90</v>
      </c>
      <c r="F71" s="114">
        <v>69</v>
      </c>
      <c r="G71" s="114">
        <v>260</v>
      </c>
      <c r="H71" s="114">
        <v>98</v>
      </c>
      <c r="I71" s="140">
        <v>88</v>
      </c>
      <c r="J71" s="115">
        <v>2</v>
      </c>
      <c r="K71" s="116">
        <v>2.2727272727272729</v>
      </c>
    </row>
    <row r="72" spans="1:11" ht="14.1" customHeight="1" x14ac:dyDescent="0.2">
      <c r="A72" s="306">
        <v>84</v>
      </c>
      <c r="B72" s="307" t="s">
        <v>308</v>
      </c>
      <c r="C72" s="308"/>
      <c r="D72" s="113">
        <v>0.85494043447792567</v>
      </c>
      <c r="E72" s="115">
        <v>61</v>
      </c>
      <c r="F72" s="114">
        <v>57</v>
      </c>
      <c r="G72" s="114">
        <v>142</v>
      </c>
      <c r="H72" s="114">
        <v>102</v>
      </c>
      <c r="I72" s="140">
        <v>67</v>
      </c>
      <c r="J72" s="115">
        <v>-6</v>
      </c>
      <c r="K72" s="116">
        <v>-8.9552238805970141</v>
      </c>
    </row>
    <row r="73" spans="1:11" ht="14.1" customHeight="1" x14ac:dyDescent="0.2">
      <c r="A73" s="306" t="s">
        <v>309</v>
      </c>
      <c r="B73" s="307" t="s">
        <v>310</v>
      </c>
      <c r="C73" s="308"/>
      <c r="D73" s="113">
        <v>0.32235459004905398</v>
      </c>
      <c r="E73" s="115">
        <v>23</v>
      </c>
      <c r="F73" s="114">
        <v>34</v>
      </c>
      <c r="G73" s="114">
        <v>81</v>
      </c>
      <c r="H73" s="114">
        <v>66</v>
      </c>
      <c r="I73" s="140">
        <v>29</v>
      </c>
      <c r="J73" s="115">
        <v>-6</v>
      </c>
      <c r="K73" s="116">
        <v>-20.689655172413794</v>
      </c>
    </row>
    <row r="74" spans="1:11" ht="14.1" customHeight="1" x14ac:dyDescent="0.2">
      <c r="A74" s="306" t="s">
        <v>311</v>
      </c>
      <c r="B74" s="307" t="s">
        <v>312</v>
      </c>
      <c r="C74" s="308"/>
      <c r="D74" s="113">
        <v>0.11212333566923616</v>
      </c>
      <c r="E74" s="115">
        <v>8</v>
      </c>
      <c r="F74" s="114">
        <v>3</v>
      </c>
      <c r="G74" s="114">
        <v>31</v>
      </c>
      <c r="H74" s="114">
        <v>8</v>
      </c>
      <c r="I74" s="140">
        <v>3</v>
      </c>
      <c r="J74" s="115">
        <v>5</v>
      </c>
      <c r="K74" s="116">
        <v>166.66666666666666</v>
      </c>
    </row>
    <row r="75" spans="1:11" ht="14.1" customHeight="1" x14ac:dyDescent="0.2">
      <c r="A75" s="306" t="s">
        <v>313</v>
      </c>
      <c r="B75" s="307" t="s">
        <v>314</v>
      </c>
      <c r="C75" s="308"/>
      <c r="D75" s="113" t="s">
        <v>513</v>
      </c>
      <c r="E75" s="115" t="s">
        <v>513</v>
      </c>
      <c r="F75" s="114" t="s">
        <v>513</v>
      </c>
      <c r="G75" s="114" t="s">
        <v>513</v>
      </c>
      <c r="H75" s="114" t="s">
        <v>513</v>
      </c>
      <c r="I75" s="140">
        <v>5</v>
      </c>
      <c r="J75" s="115" t="s">
        <v>513</v>
      </c>
      <c r="K75" s="116" t="s">
        <v>513</v>
      </c>
    </row>
    <row r="76" spans="1:11" ht="14.1" customHeight="1" x14ac:dyDescent="0.2">
      <c r="A76" s="306">
        <v>91</v>
      </c>
      <c r="B76" s="307" t="s">
        <v>315</v>
      </c>
      <c r="C76" s="308"/>
      <c r="D76" s="113">
        <v>0.19621583742116327</v>
      </c>
      <c r="E76" s="115">
        <v>14</v>
      </c>
      <c r="F76" s="114">
        <v>8</v>
      </c>
      <c r="G76" s="114">
        <v>11</v>
      </c>
      <c r="H76" s="114">
        <v>15</v>
      </c>
      <c r="I76" s="140">
        <v>27</v>
      </c>
      <c r="J76" s="115">
        <v>-13</v>
      </c>
      <c r="K76" s="116">
        <v>-48.148148148148145</v>
      </c>
    </row>
    <row r="77" spans="1:11" ht="14.1" customHeight="1" x14ac:dyDescent="0.2">
      <c r="A77" s="306">
        <v>92</v>
      </c>
      <c r="B77" s="307" t="s">
        <v>316</v>
      </c>
      <c r="C77" s="308"/>
      <c r="D77" s="113">
        <v>0.85494043447792567</v>
      </c>
      <c r="E77" s="115">
        <v>61</v>
      </c>
      <c r="F77" s="114">
        <v>41</v>
      </c>
      <c r="G77" s="114">
        <v>50</v>
      </c>
      <c r="H77" s="114">
        <v>44</v>
      </c>
      <c r="I77" s="140">
        <v>53</v>
      </c>
      <c r="J77" s="115">
        <v>8</v>
      </c>
      <c r="K77" s="116">
        <v>15.09433962264151</v>
      </c>
    </row>
    <row r="78" spans="1:11" ht="14.1" customHeight="1" x14ac:dyDescent="0.2">
      <c r="A78" s="306">
        <v>93</v>
      </c>
      <c r="B78" s="307" t="s">
        <v>317</v>
      </c>
      <c r="C78" s="308"/>
      <c r="D78" s="113">
        <v>0.1401541695865452</v>
      </c>
      <c r="E78" s="115">
        <v>10</v>
      </c>
      <c r="F78" s="114">
        <v>5</v>
      </c>
      <c r="G78" s="114">
        <v>11</v>
      </c>
      <c r="H78" s="114">
        <v>10</v>
      </c>
      <c r="I78" s="140">
        <v>11</v>
      </c>
      <c r="J78" s="115">
        <v>-1</v>
      </c>
      <c r="K78" s="116">
        <v>-9.0909090909090917</v>
      </c>
    </row>
    <row r="79" spans="1:11" ht="14.1" customHeight="1" x14ac:dyDescent="0.2">
      <c r="A79" s="306">
        <v>94</v>
      </c>
      <c r="B79" s="307" t="s">
        <v>318</v>
      </c>
      <c r="C79" s="308"/>
      <c r="D79" s="113" t="s">
        <v>513</v>
      </c>
      <c r="E79" s="115" t="s">
        <v>513</v>
      </c>
      <c r="F79" s="114">
        <v>3</v>
      </c>
      <c r="G79" s="114">
        <v>25</v>
      </c>
      <c r="H79" s="114">
        <v>7</v>
      </c>
      <c r="I79" s="140">
        <v>19</v>
      </c>
      <c r="J79" s="115" t="s">
        <v>513</v>
      </c>
      <c r="K79" s="116" t="s">
        <v>513</v>
      </c>
    </row>
    <row r="80" spans="1:11" ht="14.1" customHeight="1" x14ac:dyDescent="0.2">
      <c r="A80" s="306" t="s">
        <v>319</v>
      </c>
      <c r="B80" s="307" t="s">
        <v>320</v>
      </c>
      <c r="C80" s="308"/>
      <c r="D80" s="113" t="s">
        <v>513</v>
      </c>
      <c r="E80" s="115" t="s">
        <v>513</v>
      </c>
      <c r="F80" s="114">
        <v>4</v>
      </c>
      <c r="G80" s="114">
        <v>45</v>
      </c>
      <c r="H80" s="114">
        <v>33</v>
      </c>
      <c r="I80" s="140">
        <v>31</v>
      </c>
      <c r="J80" s="115" t="s">
        <v>513</v>
      </c>
      <c r="K80" s="116" t="s">
        <v>513</v>
      </c>
    </row>
    <row r="81" spans="1:11" ht="14.1" customHeight="1" x14ac:dyDescent="0.2">
      <c r="A81" s="310" t="s">
        <v>321</v>
      </c>
      <c r="B81" s="311" t="s">
        <v>333</v>
      </c>
      <c r="C81" s="312"/>
      <c r="D81" s="125">
        <v>0.12613875262789068</v>
      </c>
      <c r="E81" s="143">
        <v>9</v>
      </c>
      <c r="F81" s="144">
        <v>3</v>
      </c>
      <c r="G81" s="144">
        <v>23</v>
      </c>
      <c r="H81" s="144">
        <v>18</v>
      </c>
      <c r="I81" s="145">
        <v>23</v>
      </c>
      <c r="J81" s="143">
        <v>-14</v>
      </c>
      <c r="K81" s="146">
        <v>-60.869565217391305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82495</v>
      </c>
      <c r="C10" s="114">
        <v>47948</v>
      </c>
      <c r="D10" s="114">
        <v>34547</v>
      </c>
      <c r="E10" s="114">
        <v>65828</v>
      </c>
      <c r="F10" s="114">
        <v>15528</v>
      </c>
      <c r="G10" s="114">
        <v>11715</v>
      </c>
      <c r="H10" s="114">
        <v>21097</v>
      </c>
      <c r="I10" s="115">
        <v>25082</v>
      </c>
      <c r="J10" s="114">
        <v>18285</v>
      </c>
      <c r="K10" s="114">
        <v>6797</v>
      </c>
      <c r="L10" s="423">
        <v>4907</v>
      </c>
      <c r="M10" s="424">
        <v>5774</v>
      </c>
    </row>
    <row r="11" spans="1:13" ht="11.1" customHeight="1" x14ac:dyDescent="0.2">
      <c r="A11" s="422" t="s">
        <v>387</v>
      </c>
      <c r="B11" s="115">
        <v>83038</v>
      </c>
      <c r="C11" s="114">
        <v>48668</v>
      </c>
      <c r="D11" s="114">
        <v>34370</v>
      </c>
      <c r="E11" s="114">
        <v>66269</v>
      </c>
      <c r="F11" s="114">
        <v>15656</v>
      </c>
      <c r="G11" s="114">
        <v>11335</v>
      </c>
      <c r="H11" s="114">
        <v>21477</v>
      </c>
      <c r="I11" s="115">
        <v>25549</v>
      </c>
      <c r="J11" s="114">
        <v>18525</v>
      </c>
      <c r="K11" s="114">
        <v>7024</v>
      </c>
      <c r="L11" s="423">
        <v>5393</v>
      </c>
      <c r="M11" s="424">
        <v>4909</v>
      </c>
    </row>
    <row r="12" spans="1:13" ht="11.1" customHeight="1" x14ac:dyDescent="0.2">
      <c r="A12" s="422" t="s">
        <v>388</v>
      </c>
      <c r="B12" s="115">
        <v>84670</v>
      </c>
      <c r="C12" s="114">
        <v>49639</v>
      </c>
      <c r="D12" s="114">
        <v>35031</v>
      </c>
      <c r="E12" s="114">
        <v>67785</v>
      </c>
      <c r="F12" s="114">
        <v>15746</v>
      </c>
      <c r="G12" s="114">
        <v>12556</v>
      </c>
      <c r="H12" s="114">
        <v>21726</v>
      </c>
      <c r="I12" s="115">
        <v>25517</v>
      </c>
      <c r="J12" s="114">
        <v>18251</v>
      </c>
      <c r="K12" s="114">
        <v>7266</v>
      </c>
      <c r="L12" s="423">
        <v>7868</v>
      </c>
      <c r="M12" s="424">
        <v>6432</v>
      </c>
    </row>
    <row r="13" spans="1:13" s="110" customFormat="1" ht="11.1" customHeight="1" x14ac:dyDescent="0.2">
      <c r="A13" s="422" t="s">
        <v>389</v>
      </c>
      <c r="B13" s="115">
        <v>84027</v>
      </c>
      <c r="C13" s="114">
        <v>48951</v>
      </c>
      <c r="D13" s="114">
        <v>35076</v>
      </c>
      <c r="E13" s="114">
        <v>66978</v>
      </c>
      <c r="F13" s="114">
        <v>15918</v>
      </c>
      <c r="G13" s="114">
        <v>12097</v>
      </c>
      <c r="H13" s="114">
        <v>21902</v>
      </c>
      <c r="I13" s="115">
        <v>25697</v>
      </c>
      <c r="J13" s="114">
        <v>18359</v>
      </c>
      <c r="K13" s="114">
        <v>7338</v>
      </c>
      <c r="L13" s="423">
        <v>4671</v>
      </c>
      <c r="M13" s="424">
        <v>5465</v>
      </c>
    </row>
    <row r="14" spans="1:13" ht="15" customHeight="1" x14ac:dyDescent="0.2">
      <c r="A14" s="422" t="s">
        <v>390</v>
      </c>
      <c r="B14" s="115">
        <v>84192</v>
      </c>
      <c r="C14" s="114">
        <v>49024</v>
      </c>
      <c r="D14" s="114">
        <v>35168</v>
      </c>
      <c r="E14" s="114">
        <v>64730</v>
      </c>
      <c r="F14" s="114">
        <v>18427</v>
      </c>
      <c r="G14" s="114">
        <v>11708</v>
      </c>
      <c r="H14" s="114">
        <v>22202</v>
      </c>
      <c r="I14" s="115">
        <v>25347</v>
      </c>
      <c r="J14" s="114">
        <v>18067</v>
      </c>
      <c r="K14" s="114">
        <v>7280</v>
      </c>
      <c r="L14" s="423">
        <v>6361</v>
      </c>
      <c r="M14" s="424">
        <v>6330</v>
      </c>
    </row>
    <row r="15" spans="1:13" ht="11.1" customHeight="1" x14ac:dyDescent="0.2">
      <c r="A15" s="422" t="s">
        <v>387</v>
      </c>
      <c r="B15" s="115">
        <v>84716</v>
      </c>
      <c r="C15" s="114">
        <v>49612</v>
      </c>
      <c r="D15" s="114">
        <v>35104</v>
      </c>
      <c r="E15" s="114">
        <v>64872</v>
      </c>
      <c r="F15" s="114">
        <v>18825</v>
      </c>
      <c r="G15" s="114">
        <v>11227</v>
      </c>
      <c r="H15" s="114">
        <v>22661</v>
      </c>
      <c r="I15" s="115">
        <v>25724</v>
      </c>
      <c r="J15" s="114">
        <v>18313</v>
      </c>
      <c r="K15" s="114">
        <v>7411</v>
      </c>
      <c r="L15" s="423">
        <v>5903</v>
      </c>
      <c r="M15" s="424">
        <v>5564</v>
      </c>
    </row>
    <row r="16" spans="1:13" ht="11.1" customHeight="1" x14ac:dyDescent="0.2">
      <c r="A16" s="422" t="s">
        <v>388</v>
      </c>
      <c r="B16" s="115">
        <v>86968</v>
      </c>
      <c r="C16" s="114">
        <v>50793</v>
      </c>
      <c r="D16" s="114">
        <v>36175</v>
      </c>
      <c r="E16" s="114">
        <v>67598</v>
      </c>
      <c r="F16" s="114">
        <v>19288</v>
      </c>
      <c r="G16" s="114">
        <v>12774</v>
      </c>
      <c r="H16" s="114">
        <v>23021</v>
      </c>
      <c r="I16" s="115">
        <v>25874</v>
      </c>
      <c r="J16" s="114">
        <v>18177</v>
      </c>
      <c r="K16" s="114">
        <v>7697</v>
      </c>
      <c r="L16" s="423">
        <v>8455</v>
      </c>
      <c r="M16" s="424">
        <v>6456</v>
      </c>
    </row>
    <row r="17" spans="1:13" s="110" customFormat="1" ht="11.1" customHeight="1" x14ac:dyDescent="0.2">
      <c r="A17" s="422" t="s">
        <v>389</v>
      </c>
      <c r="B17" s="115">
        <v>87072</v>
      </c>
      <c r="C17" s="114">
        <v>50407</v>
      </c>
      <c r="D17" s="114">
        <v>36665</v>
      </c>
      <c r="E17" s="114">
        <v>67417</v>
      </c>
      <c r="F17" s="114">
        <v>19595</v>
      </c>
      <c r="G17" s="114">
        <v>12388</v>
      </c>
      <c r="H17" s="114">
        <v>23527</v>
      </c>
      <c r="I17" s="115">
        <v>25927</v>
      </c>
      <c r="J17" s="114">
        <v>18220</v>
      </c>
      <c r="K17" s="114">
        <v>7707</v>
      </c>
      <c r="L17" s="423">
        <v>4706</v>
      </c>
      <c r="M17" s="424">
        <v>5313</v>
      </c>
    </row>
    <row r="18" spans="1:13" ht="15" customHeight="1" x14ac:dyDescent="0.2">
      <c r="A18" s="422" t="s">
        <v>391</v>
      </c>
      <c r="B18" s="115">
        <v>87173</v>
      </c>
      <c r="C18" s="114">
        <v>50368</v>
      </c>
      <c r="D18" s="114">
        <v>36805</v>
      </c>
      <c r="E18" s="114">
        <v>67084</v>
      </c>
      <c r="F18" s="114">
        <v>20003</v>
      </c>
      <c r="G18" s="114">
        <v>12028</v>
      </c>
      <c r="H18" s="114">
        <v>23850</v>
      </c>
      <c r="I18" s="115">
        <v>25477</v>
      </c>
      <c r="J18" s="114">
        <v>17940</v>
      </c>
      <c r="K18" s="114">
        <v>7537</v>
      </c>
      <c r="L18" s="423">
        <v>6253</v>
      </c>
      <c r="M18" s="424">
        <v>6235</v>
      </c>
    </row>
    <row r="19" spans="1:13" ht="11.1" customHeight="1" x14ac:dyDescent="0.2">
      <c r="A19" s="422" t="s">
        <v>387</v>
      </c>
      <c r="B19" s="115">
        <v>87132</v>
      </c>
      <c r="C19" s="114">
        <v>50557</v>
      </c>
      <c r="D19" s="114">
        <v>36575</v>
      </c>
      <c r="E19" s="114">
        <v>66866</v>
      </c>
      <c r="F19" s="114">
        <v>20158</v>
      </c>
      <c r="G19" s="114">
        <v>11427</v>
      </c>
      <c r="H19" s="114">
        <v>24294</v>
      </c>
      <c r="I19" s="115">
        <v>26096</v>
      </c>
      <c r="J19" s="114">
        <v>18308</v>
      </c>
      <c r="K19" s="114">
        <v>7788</v>
      </c>
      <c r="L19" s="423">
        <v>5190</v>
      </c>
      <c r="M19" s="424">
        <v>5296</v>
      </c>
    </row>
    <row r="20" spans="1:13" ht="11.1" customHeight="1" x14ac:dyDescent="0.2">
      <c r="A20" s="422" t="s">
        <v>388</v>
      </c>
      <c r="B20" s="115">
        <v>88965</v>
      </c>
      <c r="C20" s="114">
        <v>51486</v>
      </c>
      <c r="D20" s="114">
        <v>37479</v>
      </c>
      <c r="E20" s="114">
        <v>68416</v>
      </c>
      <c r="F20" s="114">
        <v>20498</v>
      </c>
      <c r="G20" s="114">
        <v>12756</v>
      </c>
      <c r="H20" s="114">
        <v>24722</v>
      </c>
      <c r="I20" s="115">
        <v>25977</v>
      </c>
      <c r="J20" s="114">
        <v>18024</v>
      </c>
      <c r="K20" s="114">
        <v>7953</v>
      </c>
      <c r="L20" s="423">
        <v>8053</v>
      </c>
      <c r="M20" s="424">
        <v>6498</v>
      </c>
    </row>
    <row r="21" spans="1:13" s="110" customFormat="1" ht="11.1" customHeight="1" x14ac:dyDescent="0.2">
      <c r="A21" s="422" t="s">
        <v>389</v>
      </c>
      <c r="B21" s="115">
        <v>88303</v>
      </c>
      <c r="C21" s="114">
        <v>50790</v>
      </c>
      <c r="D21" s="114">
        <v>37513</v>
      </c>
      <c r="E21" s="114">
        <v>67829</v>
      </c>
      <c r="F21" s="114">
        <v>20456</v>
      </c>
      <c r="G21" s="114">
        <v>12274</v>
      </c>
      <c r="H21" s="114">
        <v>24823</v>
      </c>
      <c r="I21" s="115">
        <v>25980</v>
      </c>
      <c r="J21" s="114">
        <v>18021</v>
      </c>
      <c r="K21" s="114">
        <v>7959</v>
      </c>
      <c r="L21" s="423">
        <v>3933</v>
      </c>
      <c r="M21" s="424">
        <v>4820</v>
      </c>
    </row>
    <row r="22" spans="1:13" ht="15" customHeight="1" x14ac:dyDescent="0.2">
      <c r="A22" s="422" t="s">
        <v>392</v>
      </c>
      <c r="B22" s="115">
        <v>88016</v>
      </c>
      <c r="C22" s="114">
        <v>50611</v>
      </c>
      <c r="D22" s="114">
        <v>37405</v>
      </c>
      <c r="E22" s="114">
        <v>67419</v>
      </c>
      <c r="F22" s="114">
        <v>20475</v>
      </c>
      <c r="G22" s="114">
        <v>11781</v>
      </c>
      <c r="H22" s="114">
        <v>25147</v>
      </c>
      <c r="I22" s="115">
        <v>25719</v>
      </c>
      <c r="J22" s="114">
        <v>17940</v>
      </c>
      <c r="K22" s="114">
        <v>7779</v>
      </c>
      <c r="L22" s="423">
        <v>5444</v>
      </c>
      <c r="M22" s="424">
        <v>5819</v>
      </c>
    </row>
    <row r="23" spans="1:13" ht="11.1" customHeight="1" x14ac:dyDescent="0.2">
      <c r="A23" s="422" t="s">
        <v>387</v>
      </c>
      <c r="B23" s="115">
        <v>87831</v>
      </c>
      <c r="C23" s="114">
        <v>50669</v>
      </c>
      <c r="D23" s="114">
        <v>37162</v>
      </c>
      <c r="E23" s="114">
        <v>67115</v>
      </c>
      <c r="F23" s="114">
        <v>20567</v>
      </c>
      <c r="G23" s="114">
        <v>11111</v>
      </c>
      <c r="H23" s="114">
        <v>25633</v>
      </c>
      <c r="I23" s="115">
        <v>25791</v>
      </c>
      <c r="J23" s="114">
        <v>17969</v>
      </c>
      <c r="K23" s="114">
        <v>7822</v>
      </c>
      <c r="L23" s="423">
        <v>6484</v>
      </c>
      <c r="M23" s="424">
        <v>6698</v>
      </c>
    </row>
    <row r="24" spans="1:13" ht="11.1" customHeight="1" x14ac:dyDescent="0.2">
      <c r="A24" s="422" t="s">
        <v>388</v>
      </c>
      <c r="B24" s="115">
        <v>89340</v>
      </c>
      <c r="C24" s="114">
        <v>51564</v>
      </c>
      <c r="D24" s="114">
        <v>37776</v>
      </c>
      <c r="E24" s="114">
        <v>67515</v>
      </c>
      <c r="F24" s="114">
        <v>20622</v>
      </c>
      <c r="G24" s="114">
        <v>12395</v>
      </c>
      <c r="H24" s="114">
        <v>25911</v>
      </c>
      <c r="I24" s="115">
        <v>25815</v>
      </c>
      <c r="J24" s="114">
        <v>17848</v>
      </c>
      <c r="K24" s="114">
        <v>7967</v>
      </c>
      <c r="L24" s="423">
        <v>7571</v>
      </c>
      <c r="M24" s="424">
        <v>6250</v>
      </c>
    </row>
    <row r="25" spans="1:13" s="110" customFormat="1" ht="11.1" customHeight="1" x14ac:dyDescent="0.2">
      <c r="A25" s="422" t="s">
        <v>389</v>
      </c>
      <c r="B25" s="115">
        <v>88555</v>
      </c>
      <c r="C25" s="114">
        <v>50782</v>
      </c>
      <c r="D25" s="114">
        <v>37773</v>
      </c>
      <c r="E25" s="114">
        <v>66749</v>
      </c>
      <c r="F25" s="114">
        <v>20595</v>
      </c>
      <c r="G25" s="114">
        <v>11968</v>
      </c>
      <c r="H25" s="114">
        <v>26015</v>
      </c>
      <c r="I25" s="115">
        <v>25696</v>
      </c>
      <c r="J25" s="114">
        <v>17842</v>
      </c>
      <c r="K25" s="114">
        <v>7854</v>
      </c>
      <c r="L25" s="423">
        <v>4239</v>
      </c>
      <c r="M25" s="424">
        <v>5102</v>
      </c>
    </row>
    <row r="26" spans="1:13" ht="15" customHeight="1" x14ac:dyDescent="0.2">
      <c r="A26" s="422" t="s">
        <v>393</v>
      </c>
      <c r="B26" s="115">
        <v>88731</v>
      </c>
      <c r="C26" s="114">
        <v>50758</v>
      </c>
      <c r="D26" s="114">
        <v>37973</v>
      </c>
      <c r="E26" s="114">
        <v>66454</v>
      </c>
      <c r="F26" s="114">
        <v>21064</v>
      </c>
      <c r="G26" s="114">
        <v>11437</v>
      </c>
      <c r="H26" s="114">
        <v>26518</v>
      </c>
      <c r="I26" s="115">
        <v>25446</v>
      </c>
      <c r="J26" s="114">
        <v>17618</v>
      </c>
      <c r="K26" s="114">
        <v>7828</v>
      </c>
      <c r="L26" s="423">
        <v>5866</v>
      </c>
      <c r="M26" s="424">
        <v>5994</v>
      </c>
    </row>
    <row r="27" spans="1:13" ht="11.1" customHeight="1" x14ac:dyDescent="0.2">
      <c r="A27" s="422" t="s">
        <v>387</v>
      </c>
      <c r="B27" s="115">
        <v>88830</v>
      </c>
      <c r="C27" s="114">
        <v>50900</v>
      </c>
      <c r="D27" s="114">
        <v>37930</v>
      </c>
      <c r="E27" s="114">
        <v>66382</v>
      </c>
      <c r="F27" s="114">
        <v>21238</v>
      </c>
      <c r="G27" s="114">
        <v>11052</v>
      </c>
      <c r="H27" s="114">
        <v>26957</v>
      </c>
      <c r="I27" s="115">
        <v>25892</v>
      </c>
      <c r="J27" s="114">
        <v>17874</v>
      </c>
      <c r="K27" s="114">
        <v>8018</v>
      </c>
      <c r="L27" s="423">
        <v>5292</v>
      </c>
      <c r="M27" s="424">
        <v>5019</v>
      </c>
    </row>
    <row r="28" spans="1:13" ht="11.1" customHeight="1" x14ac:dyDescent="0.2">
      <c r="A28" s="422" t="s">
        <v>388</v>
      </c>
      <c r="B28" s="115">
        <v>90181</v>
      </c>
      <c r="C28" s="114">
        <v>51681</v>
      </c>
      <c r="D28" s="114">
        <v>38500</v>
      </c>
      <c r="E28" s="114">
        <v>68506</v>
      </c>
      <c r="F28" s="114">
        <v>21518</v>
      </c>
      <c r="G28" s="114">
        <v>11970</v>
      </c>
      <c r="H28" s="114">
        <v>27286</v>
      </c>
      <c r="I28" s="115">
        <v>25954</v>
      </c>
      <c r="J28" s="114">
        <v>17783</v>
      </c>
      <c r="K28" s="114">
        <v>8171</v>
      </c>
      <c r="L28" s="423">
        <v>7979</v>
      </c>
      <c r="M28" s="424">
        <v>6993</v>
      </c>
    </row>
    <row r="29" spans="1:13" s="110" customFormat="1" ht="11.1" customHeight="1" x14ac:dyDescent="0.2">
      <c r="A29" s="422" t="s">
        <v>389</v>
      </c>
      <c r="B29" s="115">
        <v>89411</v>
      </c>
      <c r="C29" s="114">
        <v>50868</v>
      </c>
      <c r="D29" s="114">
        <v>38543</v>
      </c>
      <c r="E29" s="114">
        <v>67691</v>
      </c>
      <c r="F29" s="114">
        <v>21690</v>
      </c>
      <c r="G29" s="114">
        <v>11512</v>
      </c>
      <c r="H29" s="114">
        <v>27432</v>
      </c>
      <c r="I29" s="115">
        <v>25923</v>
      </c>
      <c r="J29" s="114">
        <v>17808</v>
      </c>
      <c r="K29" s="114">
        <v>8115</v>
      </c>
      <c r="L29" s="423">
        <v>4375</v>
      </c>
      <c r="M29" s="424">
        <v>5121</v>
      </c>
    </row>
    <row r="30" spans="1:13" ht="15" customHeight="1" x14ac:dyDescent="0.2">
      <c r="A30" s="422" t="s">
        <v>394</v>
      </c>
      <c r="B30" s="115">
        <v>89619</v>
      </c>
      <c r="C30" s="114">
        <v>50731</v>
      </c>
      <c r="D30" s="114">
        <v>38888</v>
      </c>
      <c r="E30" s="114">
        <v>67347</v>
      </c>
      <c r="F30" s="114">
        <v>22252</v>
      </c>
      <c r="G30" s="114">
        <v>11097</v>
      </c>
      <c r="H30" s="114">
        <v>27887</v>
      </c>
      <c r="I30" s="115">
        <v>24917</v>
      </c>
      <c r="J30" s="114">
        <v>17077</v>
      </c>
      <c r="K30" s="114">
        <v>7840</v>
      </c>
      <c r="L30" s="423">
        <v>6100</v>
      </c>
      <c r="M30" s="424">
        <v>5832</v>
      </c>
    </row>
    <row r="31" spans="1:13" ht="11.1" customHeight="1" x14ac:dyDescent="0.2">
      <c r="A31" s="422" t="s">
        <v>387</v>
      </c>
      <c r="B31" s="115">
        <v>89746</v>
      </c>
      <c r="C31" s="114">
        <v>50962</v>
      </c>
      <c r="D31" s="114">
        <v>38784</v>
      </c>
      <c r="E31" s="114">
        <v>67285</v>
      </c>
      <c r="F31" s="114">
        <v>22444</v>
      </c>
      <c r="G31" s="114">
        <v>10700</v>
      </c>
      <c r="H31" s="114">
        <v>28257</v>
      </c>
      <c r="I31" s="115">
        <v>25118</v>
      </c>
      <c r="J31" s="114">
        <v>17210</v>
      </c>
      <c r="K31" s="114">
        <v>7908</v>
      </c>
      <c r="L31" s="423">
        <v>5508</v>
      </c>
      <c r="M31" s="424">
        <v>5384</v>
      </c>
    </row>
    <row r="32" spans="1:13" ht="11.1" customHeight="1" x14ac:dyDescent="0.2">
      <c r="A32" s="422" t="s">
        <v>388</v>
      </c>
      <c r="B32" s="115">
        <v>91250</v>
      </c>
      <c r="C32" s="114">
        <v>51843</v>
      </c>
      <c r="D32" s="114">
        <v>39407</v>
      </c>
      <c r="E32" s="114">
        <v>68675</v>
      </c>
      <c r="F32" s="114">
        <v>22566</v>
      </c>
      <c r="G32" s="114">
        <v>11652</v>
      </c>
      <c r="H32" s="114">
        <v>28628</v>
      </c>
      <c r="I32" s="115">
        <v>24935</v>
      </c>
      <c r="J32" s="114">
        <v>16909</v>
      </c>
      <c r="K32" s="114">
        <v>8026</v>
      </c>
      <c r="L32" s="423">
        <v>8255</v>
      </c>
      <c r="M32" s="424">
        <v>6958</v>
      </c>
    </row>
    <row r="33" spans="1:13" s="110" customFormat="1" ht="11.1" customHeight="1" x14ac:dyDescent="0.2">
      <c r="A33" s="422" t="s">
        <v>389</v>
      </c>
      <c r="B33" s="115">
        <v>90959</v>
      </c>
      <c r="C33" s="114">
        <v>51484</v>
      </c>
      <c r="D33" s="114">
        <v>39475</v>
      </c>
      <c r="E33" s="114">
        <v>68229</v>
      </c>
      <c r="F33" s="114">
        <v>22723</v>
      </c>
      <c r="G33" s="114">
        <v>11330</v>
      </c>
      <c r="H33" s="114">
        <v>28892</v>
      </c>
      <c r="I33" s="115">
        <v>24964</v>
      </c>
      <c r="J33" s="114">
        <v>17009</v>
      </c>
      <c r="K33" s="114">
        <v>7955</v>
      </c>
      <c r="L33" s="423">
        <v>4398</v>
      </c>
      <c r="M33" s="424">
        <v>4916</v>
      </c>
    </row>
    <row r="34" spans="1:13" ht="15" customHeight="1" x14ac:dyDescent="0.2">
      <c r="A34" s="422" t="s">
        <v>395</v>
      </c>
      <c r="B34" s="115">
        <v>90884</v>
      </c>
      <c r="C34" s="114">
        <v>51536</v>
      </c>
      <c r="D34" s="114">
        <v>39348</v>
      </c>
      <c r="E34" s="114">
        <v>68031</v>
      </c>
      <c r="F34" s="114">
        <v>22848</v>
      </c>
      <c r="G34" s="114">
        <v>10876</v>
      </c>
      <c r="H34" s="114">
        <v>29154</v>
      </c>
      <c r="I34" s="115">
        <v>24559</v>
      </c>
      <c r="J34" s="114">
        <v>16759</v>
      </c>
      <c r="K34" s="114">
        <v>7800</v>
      </c>
      <c r="L34" s="423">
        <v>5889</v>
      </c>
      <c r="M34" s="424">
        <v>6029</v>
      </c>
    </row>
    <row r="35" spans="1:13" ht="11.1" customHeight="1" x14ac:dyDescent="0.2">
      <c r="A35" s="422" t="s">
        <v>387</v>
      </c>
      <c r="B35" s="115">
        <v>90860</v>
      </c>
      <c r="C35" s="114">
        <v>51665</v>
      </c>
      <c r="D35" s="114">
        <v>39195</v>
      </c>
      <c r="E35" s="114">
        <v>67769</v>
      </c>
      <c r="F35" s="114">
        <v>23089</v>
      </c>
      <c r="G35" s="114">
        <v>10343</v>
      </c>
      <c r="H35" s="114">
        <v>29525</v>
      </c>
      <c r="I35" s="115">
        <v>24806</v>
      </c>
      <c r="J35" s="114">
        <v>16874</v>
      </c>
      <c r="K35" s="114">
        <v>7932</v>
      </c>
      <c r="L35" s="423">
        <v>5386</v>
      </c>
      <c r="M35" s="424">
        <v>5481</v>
      </c>
    </row>
    <row r="36" spans="1:13" ht="11.1" customHeight="1" x14ac:dyDescent="0.2">
      <c r="A36" s="422" t="s">
        <v>388</v>
      </c>
      <c r="B36" s="115">
        <v>91953</v>
      </c>
      <c r="C36" s="114">
        <v>52243</v>
      </c>
      <c r="D36" s="114">
        <v>39710</v>
      </c>
      <c r="E36" s="114">
        <v>68563</v>
      </c>
      <c r="F36" s="114">
        <v>23387</v>
      </c>
      <c r="G36" s="114">
        <v>10880</v>
      </c>
      <c r="H36" s="114">
        <v>29840</v>
      </c>
      <c r="I36" s="115">
        <v>24959</v>
      </c>
      <c r="J36" s="114">
        <v>16723</v>
      </c>
      <c r="K36" s="114">
        <v>8236</v>
      </c>
      <c r="L36" s="423">
        <v>7914</v>
      </c>
      <c r="M36" s="424">
        <v>6538</v>
      </c>
    </row>
    <row r="37" spans="1:13" s="110" customFormat="1" ht="11.1" customHeight="1" x14ac:dyDescent="0.2">
      <c r="A37" s="422" t="s">
        <v>389</v>
      </c>
      <c r="B37" s="115">
        <v>91374</v>
      </c>
      <c r="C37" s="114">
        <v>51738</v>
      </c>
      <c r="D37" s="114">
        <v>39636</v>
      </c>
      <c r="E37" s="114">
        <v>67897</v>
      </c>
      <c r="F37" s="114">
        <v>23476</v>
      </c>
      <c r="G37" s="114">
        <v>10548</v>
      </c>
      <c r="H37" s="114">
        <v>29983</v>
      </c>
      <c r="I37" s="115">
        <v>25006</v>
      </c>
      <c r="J37" s="114">
        <v>16735</v>
      </c>
      <c r="K37" s="114">
        <v>8271</v>
      </c>
      <c r="L37" s="423">
        <v>4574</v>
      </c>
      <c r="M37" s="424">
        <v>5156</v>
      </c>
    </row>
    <row r="38" spans="1:13" ht="15" customHeight="1" x14ac:dyDescent="0.2">
      <c r="A38" s="425" t="s">
        <v>396</v>
      </c>
      <c r="B38" s="115">
        <v>91892</v>
      </c>
      <c r="C38" s="114">
        <v>52066</v>
      </c>
      <c r="D38" s="114">
        <v>39826</v>
      </c>
      <c r="E38" s="114">
        <v>68030</v>
      </c>
      <c r="F38" s="114">
        <v>23862</v>
      </c>
      <c r="G38" s="114">
        <v>10317</v>
      </c>
      <c r="H38" s="114">
        <v>30338</v>
      </c>
      <c r="I38" s="115">
        <v>24727</v>
      </c>
      <c r="J38" s="114">
        <v>16490</v>
      </c>
      <c r="K38" s="114">
        <v>8237</v>
      </c>
      <c r="L38" s="423">
        <v>6621</v>
      </c>
      <c r="M38" s="424">
        <v>6197</v>
      </c>
    </row>
    <row r="39" spans="1:13" ht="11.1" customHeight="1" x14ac:dyDescent="0.2">
      <c r="A39" s="422" t="s">
        <v>387</v>
      </c>
      <c r="B39" s="115">
        <v>92107</v>
      </c>
      <c r="C39" s="114">
        <v>52309</v>
      </c>
      <c r="D39" s="114">
        <v>39798</v>
      </c>
      <c r="E39" s="114">
        <v>68008</v>
      </c>
      <c r="F39" s="114">
        <v>24099</v>
      </c>
      <c r="G39" s="114">
        <v>9879</v>
      </c>
      <c r="H39" s="114">
        <v>30783</v>
      </c>
      <c r="I39" s="115">
        <v>25166</v>
      </c>
      <c r="J39" s="114">
        <v>16713</v>
      </c>
      <c r="K39" s="114">
        <v>8453</v>
      </c>
      <c r="L39" s="423">
        <v>5683</v>
      </c>
      <c r="M39" s="424">
        <v>5499</v>
      </c>
    </row>
    <row r="40" spans="1:13" ht="11.1" customHeight="1" x14ac:dyDescent="0.2">
      <c r="A40" s="425" t="s">
        <v>388</v>
      </c>
      <c r="B40" s="115">
        <v>93941</v>
      </c>
      <c r="C40" s="114">
        <v>53418</v>
      </c>
      <c r="D40" s="114">
        <v>40523</v>
      </c>
      <c r="E40" s="114">
        <v>69428</v>
      </c>
      <c r="F40" s="114">
        <v>24513</v>
      </c>
      <c r="G40" s="114">
        <v>10944</v>
      </c>
      <c r="H40" s="114">
        <v>31240</v>
      </c>
      <c r="I40" s="115">
        <v>25344</v>
      </c>
      <c r="J40" s="114">
        <v>16673</v>
      </c>
      <c r="K40" s="114">
        <v>8671</v>
      </c>
      <c r="L40" s="423">
        <v>8178</v>
      </c>
      <c r="M40" s="424">
        <v>6677</v>
      </c>
    </row>
    <row r="41" spans="1:13" s="110" customFormat="1" ht="11.1" customHeight="1" x14ac:dyDescent="0.2">
      <c r="A41" s="422" t="s">
        <v>389</v>
      </c>
      <c r="B41" s="115">
        <v>93906</v>
      </c>
      <c r="C41" s="114">
        <v>53134</v>
      </c>
      <c r="D41" s="114">
        <v>40772</v>
      </c>
      <c r="E41" s="114">
        <v>69036</v>
      </c>
      <c r="F41" s="114">
        <v>24870</v>
      </c>
      <c r="G41" s="114">
        <v>10745</v>
      </c>
      <c r="H41" s="114">
        <v>31486</v>
      </c>
      <c r="I41" s="115">
        <v>25637</v>
      </c>
      <c r="J41" s="114">
        <v>16792</v>
      </c>
      <c r="K41" s="114">
        <v>8845</v>
      </c>
      <c r="L41" s="423">
        <v>5043</v>
      </c>
      <c r="M41" s="424">
        <v>5375</v>
      </c>
    </row>
    <row r="42" spans="1:13" ht="15" customHeight="1" x14ac:dyDescent="0.2">
      <c r="A42" s="422" t="s">
        <v>397</v>
      </c>
      <c r="B42" s="115">
        <v>94127</v>
      </c>
      <c r="C42" s="114">
        <v>53369</v>
      </c>
      <c r="D42" s="114">
        <v>40758</v>
      </c>
      <c r="E42" s="114">
        <v>69154</v>
      </c>
      <c r="F42" s="114">
        <v>24973</v>
      </c>
      <c r="G42" s="114">
        <v>10350</v>
      </c>
      <c r="H42" s="114">
        <v>31884</v>
      </c>
      <c r="I42" s="115">
        <v>25512</v>
      </c>
      <c r="J42" s="114">
        <v>16629</v>
      </c>
      <c r="K42" s="114">
        <v>8883</v>
      </c>
      <c r="L42" s="423">
        <v>6638</v>
      </c>
      <c r="M42" s="424">
        <v>6404</v>
      </c>
    </row>
    <row r="43" spans="1:13" ht="11.1" customHeight="1" x14ac:dyDescent="0.2">
      <c r="A43" s="422" t="s">
        <v>387</v>
      </c>
      <c r="B43" s="115">
        <v>94365</v>
      </c>
      <c r="C43" s="114">
        <v>53802</v>
      </c>
      <c r="D43" s="114">
        <v>40563</v>
      </c>
      <c r="E43" s="114">
        <v>69268</v>
      </c>
      <c r="F43" s="114">
        <v>25097</v>
      </c>
      <c r="G43" s="114">
        <v>9951</v>
      </c>
      <c r="H43" s="114">
        <v>32395</v>
      </c>
      <c r="I43" s="115">
        <v>25847</v>
      </c>
      <c r="J43" s="114">
        <v>16828</v>
      </c>
      <c r="K43" s="114">
        <v>9019</v>
      </c>
      <c r="L43" s="423">
        <v>6452</v>
      </c>
      <c r="M43" s="424">
        <v>6365</v>
      </c>
    </row>
    <row r="44" spans="1:13" ht="11.1" customHeight="1" x14ac:dyDescent="0.2">
      <c r="A44" s="422" t="s">
        <v>388</v>
      </c>
      <c r="B44" s="115">
        <v>96350</v>
      </c>
      <c r="C44" s="114">
        <v>54874</v>
      </c>
      <c r="D44" s="114">
        <v>41476</v>
      </c>
      <c r="E44" s="114">
        <v>70987</v>
      </c>
      <c r="F44" s="114">
        <v>25363</v>
      </c>
      <c r="G44" s="114">
        <v>11009</v>
      </c>
      <c r="H44" s="114">
        <v>32779</v>
      </c>
      <c r="I44" s="115">
        <v>25894</v>
      </c>
      <c r="J44" s="114">
        <v>16593</v>
      </c>
      <c r="K44" s="114">
        <v>9301</v>
      </c>
      <c r="L44" s="423">
        <v>8750</v>
      </c>
      <c r="M44" s="424">
        <v>7147</v>
      </c>
    </row>
    <row r="45" spans="1:13" s="110" customFormat="1" ht="11.1" customHeight="1" x14ac:dyDescent="0.2">
      <c r="A45" s="422" t="s">
        <v>389</v>
      </c>
      <c r="B45" s="115">
        <v>95600</v>
      </c>
      <c r="C45" s="114">
        <v>54257</v>
      </c>
      <c r="D45" s="114">
        <v>41343</v>
      </c>
      <c r="E45" s="114">
        <v>70324</v>
      </c>
      <c r="F45" s="114">
        <v>25276</v>
      </c>
      <c r="G45" s="114">
        <v>10751</v>
      </c>
      <c r="H45" s="114">
        <v>32732</v>
      </c>
      <c r="I45" s="115">
        <v>25492</v>
      </c>
      <c r="J45" s="114">
        <v>16334</v>
      </c>
      <c r="K45" s="114">
        <v>9158</v>
      </c>
      <c r="L45" s="423">
        <v>5407</v>
      </c>
      <c r="M45" s="424">
        <v>6371</v>
      </c>
    </row>
    <row r="46" spans="1:13" ht="15" customHeight="1" x14ac:dyDescent="0.2">
      <c r="A46" s="422" t="s">
        <v>398</v>
      </c>
      <c r="B46" s="115">
        <v>95932</v>
      </c>
      <c r="C46" s="114">
        <v>54517</v>
      </c>
      <c r="D46" s="114">
        <v>41415</v>
      </c>
      <c r="E46" s="114">
        <v>70477</v>
      </c>
      <c r="F46" s="114">
        <v>25455</v>
      </c>
      <c r="G46" s="114">
        <v>10525</v>
      </c>
      <c r="H46" s="114">
        <v>33065</v>
      </c>
      <c r="I46" s="115">
        <v>25233</v>
      </c>
      <c r="J46" s="114">
        <v>16143</v>
      </c>
      <c r="K46" s="114">
        <v>9090</v>
      </c>
      <c r="L46" s="423">
        <v>6869</v>
      </c>
      <c r="M46" s="424">
        <v>6908</v>
      </c>
    </row>
    <row r="47" spans="1:13" ht="11.1" customHeight="1" x14ac:dyDescent="0.2">
      <c r="A47" s="422" t="s">
        <v>387</v>
      </c>
      <c r="B47" s="115">
        <v>95693</v>
      </c>
      <c r="C47" s="114">
        <v>54500</v>
      </c>
      <c r="D47" s="114">
        <v>41193</v>
      </c>
      <c r="E47" s="114">
        <v>70107</v>
      </c>
      <c r="F47" s="114">
        <v>25586</v>
      </c>
      <c r="G47" s="114">
        <v>10025</v>
      </c>
      <c r="H47" s="114">
        <v>33454</v>
      </c>
      <c r="I47" s="115">
        <v>25550</v>
      </c>
      <c r="J47" s="114">
        <v>16297</v>
      </c>
      <c r="K47" s="114">
        <v>9253</v>
      </c>
      <c r="L47" s="423">
        <v>6195</v>
      </c>
      <c r="M47" s="424">
        <v>6559</v>
      </c>
    </row>
    <row r="48" spans="1:13" ht="11.1" customHeight="1" x14ac:dyDescent="0.2">
      <c r="A48" s="422" t="s">
        <v>388</v>
      </c>
      <c r="B48" s="115">
        <v>97249</v>
      </c>
      <c r="C48" s="114">
        <v>55332</v>
      </c>
      <c r="D48" s="114">
        <v>41917</v>
      </c>
      <c r="E48" s="114">
        <v>71091</v>
      </c>
      <c r="F48" s="114">
        <v>26158</v>
      </c>
      <c r="G48" s="114">
        <v>11048</v>
      </c>
      <c r="H48" s="114">
        <v>33807</v>
      </c>
      <c r="I48" s="115">
        <v>25298</v>
      </c>
      <c r="J48" s="114">
        <v>15954</v>
      </c>
      <c r="K48" s="114">
        <v>9344</v>
      </c>
      <c r="L48" s="423">
        <v>8125</v>
      </c>
      <c r="M48" s="424">
        <v>6913</v>
      </c>
    </row>
    <row r="49" spans="1:17" s="110" customFormat="1" ht="11.1" customHeight="1" x14ac:dyDescent="0.2">
      <c r="A49" s="422" t="s">
        <v>389</v>
      </c>
      <c r="B49" s="115">
        <v>96269</v>
      </c>
      <c r="C49" s="114">
        <v>54275</v>
      </c>
      <c r="D49" s="114">
        <v>41994</v>
      </c>
      <c r="E49" s="114">
        <v>70005</v>
      </c>
      <c r="F49" s="114">
        <v>26264</v>
      </c>
      <c r="G49" s="114">
        <v>10725</v>
      </c>
      <c r="H49" s="114">
        <v>33827</v>
      </c>
      <c r="I49" s="115">
        <v>25082</v>
      </c>
      <c r="J49" s="114">
        <v>15826</v>
      </c>
      <c r="K49" s="114">
        <v>9256</v>
      </c>
      <c r="L49" s="423">
        <v>5087</v>
      </c>
      <c r="M49" s="424">
        <v>6089</v>
      </c>
    </row>
    <row r="50" spans="1:17" ht="15" customHeight="1" x14ac:dyDescent="0.2">
      <c r="A50" s="422" t="s">
        <v>399</v>
      </c>
      <c r="B50" s="143">
        <v>95693</v>
      </c>
      <c r="C50" s="144">
        <v>53887</v>
      </c>
      <c r="D50" s="144">
        <v>41806</v>
      </c>
      <c r="E50" s="144">
        <v>69295</v>
      </c>
      <c r="F50" s="144">
        <v>26398</v>
      </c>
      <c r="G50" s="144">
        <v>10332</v>
      </c>
      <c r="H50" s="144">
        <v>33841</v>
      </c>
      <c r="I50" s="143">
        <v>24366</v>
      </c>
      <c r="J50" s="144">
        <v>15344</v>
      </c>
      <c r="K50" s="144">
        <v>9022</v>
      </c>
      <c r="L50" s="426">
        <v>6658</v>
      </c>
      <c r="M50" s="427">
        <v>7135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-0.24913480381937206</v>
      </c>
      <c r="C6" s="480">
        <f>'Tabelle 3.3'!J11</f>
        <v>-3.4359766971822614</v>
      </c>
      <c r="D6" s="481">
        <f t="shared" ref="D6:E9" si="0">IF(OR(AND(B6&gt;=-50,B6&lt;=50),ISNUMBER(B6)=FALSE),B6,"")</f>
        <v>-0.24913480381937206</v>
      </c>
      <c r="E6" s="481">
        <f t="shared" si="0"/>
        <v>-3.4359766971822614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-0.24913480381937206</v>
      </c>
      <c r="C14" s="480">
        <f>'Tabelle 3.3'!J11</f>
        <v>-3.4359766971822614</v>
      </c>
      <c r="D14" s="481">
        <f>IF(OR(AND(B14&gt;=-50,B14&lt;=50),ISNUMBER(B14)=FALSE),B14,"")</f>
        <v>-0.24913480381937206</v>
      </c>
      <c r="E14" s="481">
        <f>IF(OR(AND(C14&gt;=-50,C14&lt;=50),ISNUMBER(C14)=FALSE),C14,"")</f>
        <v>-3.4359766971822614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5.0925925925925926</v>
      </c>
      <c r="C15" s="480">
        <f>'Tabelle 3.3'!J12</f>
        <v>1.3333333333333333</v>
      </c>
      <c r="D15" s="481">
        <f t="shared" ref="D15:E45" si="3">IF(OR(AND(B15&gt;=-50,B15&lt;=50),ISNUMBER(B15)=FALSE),B15,"")</f>
        <v>5.0925925925925926</v>
      </c>
      <c r="E15" s="481">
        <f t="shared" si="3"/>
        <v>1.3333333333333333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-1.3799448022079117</v>
      </c>
      <c r="C16" s="480">
        <f>'Tabelle 3.3'!J13</f>
        <v>0</v>
      </c>
      <c r="D16" s="481">
        <f t="shared" si="3"/>
        <v>-1.3799448022079117</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-2.5186759972834913</v>
      </c>
      <c r="C17" s="480">
        <f>'Tabelle 3.3'!J14</f>
        <v>-9.4384392301608226</v>
      </c>
      <c r="D17" s="481">
        <f t="shared" si="3"/>
        <v>-2.5186759972834913</v>
      </c>
      <c r="E17" s="481">
        <f t="shared" si="3"/>
        <v>-9.4384392301608226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-4.7128927410617552</v>
      </c>
      <c r="C18" s="480">
        <f>'Tabelle 3.3'!J15</f>
        <v>-3.0197444831591174</v>
      </c>
      <c r="D18" s="481">
        <f t="shared" si="3"/>
        <v>-4.7128927410617552</v>
      </c>
      <c r="E18" s="481">
        <f t="shared" si="3"/>
        <v>-3.0197444831591174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-2.3510351035103509</v>
      </c>
      <c r="C19" s="480">
        <f>'Tabelle 3.3'!J16</f>
        <v>-10.762331838565023</v>
      </c>
      <c r="D19" s="481">
        <f t="shared" si="3"/>
        <v>-2.3510351035103509</v>
      </c>
      <c r="E19" s="481">
        <f t="shared" si="3"/>
        <v>-10.762331838565023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-2.6613283089967026</v>
      </c>
      <c r="C20" s="480">
        <f>'Tabelle 3.3'!J17</f>
        <v>-14.196242171189979</v>
      </c>
      <c r="D20" s="481">
        <f t="shared" si="3"/>
        <v>-2.6613283089967026</v>
      </c>
      <c r="E20" s="481">
        <f t="shared" si="3"/>
        <v>-14.196242171189979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5.8646616541353387</v>
      </c>
      <c r="C21" s="480">
        <f>'Tabelle 3.3'!J18</f>
        <v>3.8690476190476191</v>
      </c>
      <c r="D21" s="481">
        <f t="shared" si="3"/>
        <v>5.8646616541353387</v>
      </c>
      <c r="E21" s="481">
        <f t="shared" si="3"/>
        <v>3.8690476190476191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1.0621227172002752</v>
      </c>
      <c r="C22" s="480">
        <f>'Tabelle 3.3'!J19</f>
        <v>-2.180331592096298</v>
      </c>
      <c r="D22" s="481">
        <f t="shared" si="3"/>
        <v>1.0621227172002752</v>
      </c>
      <c r="E22" s="481">
        <f t="shared" si="3"/>
        <v>-2.180331592096298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1.5797788309636651</v>
      </c>
      <c r="C23" s="480">
        <f>'Tabelle 3.3'!J20</f>
        <v>-3.8968824940047964</v>
      </c>
      <c r="D23" s="481">
        <f t="shared" si="3"/>
        <v>1.5797788309636651</v>
      </c>
      <c r="E23" s="481">
        <f t="shared" si="3"/>
        <v>-3.8968824940047964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-1.497504159733777</v>
      </c>
      <c r="C24" s="480">
        <f>'Tabelle 3.3'!J21</f>
        <v>-6.5631262525050102</v>
      </c>
      <c r="D24" s="481">
        <f t="shared" si="3"/>
        <v>-1.497504159733777</v>
      </c>
      <c r="E24" s="481">
        <f t="shared" si="3"/>
        <v>-6.5631262525050102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4.3116490166414527</v>
      </c>
      <c r="C25" s="480">
        <f>'Tabelle 3.3'!J22</f>
        <v>-5.7971014492753623</v>
      </c>
      <c r="D25" s="481">
        <f t="shared" si="3"/>
        <v>4.3116490166414527</v>
      </c>
      <c r="E25" s="481">
        <f t="shared" si="3"/>
        <v>-5.7971014492753623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-0.61193268740438556</v>
      </c>
      <c r="C26" s="480">
        <f>'Tabelle 3.3'!J23</f>
        <v>-4.7101449275362315</v>
      </c>
      <c r="D26" s="481">
        <f t="shared" si="3"/>
        <v>-0.61193268740438556</v>
      </c>
      <c r="E26" s="481">
        <f t="shared" si="3"/>
        <v>-4.7101449275362315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1.8086225026288119</v>
      </c>
      <c r="C27" s="480">
        <f>'Tabelle 3.3'!J24</f>
        <v>1.0459035444509006</v>
      </c>
      <c r="D27" s="481">
        <f t="shared" si="3"/>
        <v>1.8086225026288119</v>
      </c>
      <c r="E27" s="481">
        <f t="shared" si="3"/>
        <v>1.0459035444509006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1.9203413940256044</v>
      </c>
      <c r="C28" s="480">
        <f>'Tabelle 3.3'!J25</f>
        <v>-4.4112980006347193</v>
      </c>
      <c r="D28" s="481">
        <f t="shared" si="3"/>
        <v>1.9203413940256044</v>
      </c>
      <c r="E28" s="481">
        <f t="shared" si="3"/>
        <v>-4.4112980006347193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-24.275979557069846</v>
      </c>
      <c r="C29" s="480">
        <f>'Tabelle 3.3'!J26</f>
        <v>-7.5</v>
      </c>
      <c r="D29" s="481">
        <f t="shared" si="3"/>
        <v>-24.275979557069846</v>
      </c>
      <c r="E29" s="481">
        <f t="shared" si="3"/>
        <v>-7.5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0.76024476172816613</v>
      </c>
      <c r="C30" s="480">
        <f>'Tabelle 3.3'!J27</f>
        <v>2.7777777777777777</v>
      </c>
      <c r="D30" s="481">
        <f t="shared" si="3"/>
        <v>0.76024476172816613</v>
      </c>
      <c r="E30" s="481">
        <f t="shared" si="3"/>
        <v>2.7777777777777777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15.763301839880656</v>
      </c>
      <c r="C31" s="480">
        <f>'Tabelle 3.3'!J28</f>
        <v>-0.52631578947368418</v>
      </c>
      <c r="D31" s="481">
        <f t="shared" si="3"/>
        <v>15.763301839880656</v>
      </c>
      <c r="E31" s="481">
        <f t="shared" si="3"/>
        <v>-0.52631578947368418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2.8126784694460309</v>
      </c>
      <c r="C32" s="480">
        <f>'Tabelle 3.3'!J29</f>
        <v>-0.50922978994271162</v>
      </c>
      <c r="D32" s="481">
        <f t="shared" si="3"/>
        <v>2.8126784694460309</v>
      </c>
      <c r="E32" s="481">
        <f t="shared" si="3"/>
        <v>-0.50922978994271162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-1.1172413793103448</v>
      </c>
      <c r="C33" s="480">
        <f>'Tabelle 3.3'!J30</f>
        <v>-2.4583663758921492</v>
      </c>
      <c r="D33" s="481">
        <f t="shared" si="3"/>
        <v>-1.1172413793103448</v>
      </c>
      <c r="E33" s="481">
        <f t="shared" si="3"/>
        <v>-2.4583663758921492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3.2774092859929769</v>
      </c>
      <c r="C34" s="480">
        <f>'Tabelle 3.3'!J31</f>
        <v>-2.4050191704426629</v>
      </c>
      <c r="D34" s="481">
        <f t="shared" si="3"/>
        <v>3.2774092859929769</v>
      </c>
      <c r="E34" s="481">
        <f t="shared" si="3"/>
        <v>-2.4050191704426629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5.0925925925925926</v>
      </c>
      <c r="C37" s="480">
        <f>'Tabelle 3.3'!J34</f>
        <v>1.3333333333333333</v>
      </c>
      <c r="D37" s="481">
        <f t="shared" si="3"/>
        <v>5.0925925925925926</v>
      </c>
      <c r="E37" s="481">
        <f t="shared" si="3"/>
        <v>1.3333333333333333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-1.5021838471054558</v>
      </c>
      <c r="C38" s="480">
        <f>'Tabelle 3.3'!J35</f>
        <v>-6.4705882352941178</v>
      </c>
      <c r="D38" s="481">
        <f t="shared" si="3"/>
        <v>-1.5021838471054558</v>
      </c>
      <c r="E38" s="481">
        <f t="shared" si="3"/>
        <v>-6.4705882352941178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0.61489653697399616</v>
      </c>
      <c r="C39" s="480">
        <f>'Tabelle 3.3'!J36</f>
        <v>-2.7291222150548307</v>
      </c>
      <c r="D39" s="481">
        <f t="shared" si="3"/>
        <v>0.61489653697399616</v>
      </c>
      <c r="E39" s="481">
        <f t="shared" si="3"/>
        <v>-2.7291222150548307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0.61489653697399616</v>
      </c>
      <c r="C45" s="480">
        <f>'Tabelle 3.3'!J36</f>
        <v>-2.7291222150548307</v>
      </c>
      <c r="D45" s="481">
        <f t="shared" si="3"/>
        <v>0.61489653697399616</v>
      </c>
      <c r="E45" s="481">
        <f t="shared" si="3"/>
        <v>-2.7291222150548307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88731</v>
      </c>
      <c r="C51" s="487">
        <v>17618</v>
      </c>
      <c r="D51" s="487">
        <v>7828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88830</v>
      </c>
      <c r="C52" s="487">
        <v>17874</v>
      </c>
      <c r="D52" s="487">
        <v>8018</v>
      </c>
      <c r="E52" s="488">
        <f t="shared" ref="E52:G70" si="11">IF($A$51=37802,IF(COUNTBLANK(B$51:B$70)&gt;0,#N/A,B52/B$51*100),IF(COUNTBLANK(B$51:B$75)&gt;0,#N/A,B52/B$51*100))</f>
        <v>100.11157318186427</v>
      </c>
      <c r="F52" s="488">
        <f t="shared" si="11"/>
        <v>101.45305937109774</v>
      </c>
      <c r="G52" s="488">
        <f t="shared" si="11"/>
        <v>102.42718446601941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90181</v>
      </c>
      <c r="C53" s="487">
        <v>17783</v>
      </c>
      <c r="D53" s="487">
        <v>8171</v>
      </c>
      <c r="E53" s="488">
        <f t="shared" si="11"/>
        <v>101.63415266366884</v>
      </c>
      <c r="F53" s="488">
        <f t="shared" si="11"/>
        <v>100.93654217277783</v>
      </c>
      <c r="G53" s="488">
        <f t="shared" si="11"/>
        <v>104.38170669391926</v>
      </c>
      <c r="H53" s="489">
        <f>IF(ISERROR(L53)=TRUE,IF(MONTH(A53)=MONTH(MAX(A$51:A$75)),A53,""),"")</f>
        <v>41883</v>
      </c>
      <c r="I53" s="488">
        <f t="shared" si="12"/>
        <v>101.63415266366884</v>
      </c>
      <c r="J53" s="488">
        <f t="shared" si="10"/>
        <v>100.93654217277783</v>
      </c>
      <c r="K53" s="488">
        <f t="shared" si="10"/>
        <v>104.38170669391926</v>
      </c>
      <c r="L53" s="488" t="e">
        <f t="shared" si="13"/>
        <v>#N/A</v>
      </c>
    </row>
    <row r="54" spans="1:14" ht="15" customHeight="1" x14ac:dyDescent="0.2">
      <c r="A54" s="490" t="s">
        <v>462</v>
      </c>
      <c r="B54" s="487">
        <v>89411</v>
      </c>
      <c r="C54" s="487">
        <v>17808</v>
      </c>
      <c r="D54" s="487">
        <v>8115</v>
      </c>
      <c r="E54" s="488">
        <f t="shared" si="11"/>
        <v>100.76636124916885</v>
      </c>
      <c r="F54" s="488">
        <f t="shared" si="11"/>
        <v>101.07844250198661</v>
      </c>
      <c r="G54" s="488">
        <f t="shared" si="11"/>
        <v>103.66632600919776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89619</v>
      </c>
      <c r="C55" s="487">
        <v>17077</v>
      </c>
      <c r="D55" s="487">
        <v>7840</v>
      </c>
      <c r="E55" s="488">
        <f t="shared" si="11"/>
        <v>101.00077763126754</v>
      </c>
      <c r="F55" s="488">
        <f t="shared" si="11"/>
        <v>96.929276875922355</v>
      </c>
      <c r="G55" s="488">
        <f t="shared" si="11"/>
        <v>100.15329586101176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89746</v>
      </c>
      <c r="C56" s="487">
        <v>17210</v>
      </c>
      <c r="D56" s="487">
        <v>7908</v>
      </c>
      <c r="E56" s="488">
        <f t="shared" si="11"/>
        <v>101.14390686456818</v>
      </c>
      <c r="F56" s="488">
        <f t="shared" si="11"/>
        <v>97.684186627312968</v>
      </c>
      <c r="G56" s="488">
        <f t="shared" si="11"/>
        <v>101.02197240674502</v>
      </c>
      <c r="H56" s="489" t="str">
        <f t="shared" si="14"/>
        <v/>
      </c>
      <c r="I56" s="488" t="str">
        <f t="shared" si="12"/>
        <v/>
      </c>
      <c r="J56" s="488" t="str">
        <f t="shared" si="10"/>
        <v/>
      </c>
      <c r="K56" s="488" t="str">
        <f t="shared" si="10"/>
        <v/>
      </c>
      <c r="L56" s="488" t="e">
        <f t="shared" si="13"/>
        <v>#N/A</v>
      </c>
    </row>
    <row r="57" spans="1:14" ht="15" customHeight="1" x14ac:dyDescent="0.2">
      <c r="A57" s="490">
        <v>42248</v>
      </c>
      <c r="B57" s="487">
        <v>91250</v>
      </c>
      <c r="C57" s="487">
        <v>16909</v>
      </c>
      <c r="D57" s="487">
        <v>8026</v>
      </c>
      <c r="E57" s="488">
        <f t="shared" si="11"/>
        <v>102.83891762743573</v>
      </c>
      <c r="F57" s="488">
        <f t="shared" si="11"/>
        <v>95.975706663639457</v>
      </c>
      <c r="G57" s="488">
        <f t="shared" si="11"/>
        <v>102.52938170669393</v>
      </c>
      <c r="H57" s="489">
        <f t="shared" si="14"/>
        <v>42248</v>
      </c>
      <c r="I57" s="488">
        <f t="shared" si="12"/>
        <v>102.83891762743573</v>
      </c>
      <c r="J57" s="488">
        <f t="shared" si="10"/>
        <v>95.975706663639457</v>
      </c>
      <c r="K57" s="488">
        <f t="shared" si="10"/>
        <v>102.52938170669393</v>
      </c>
      <c r="L57" s="488" t="e">
        <f t="shared" si="13"/>
        <v>#N/A</v>
      </c>
    </row>
    <row r="58" spans="1:14" ht="15" customHeight="1" x14ac:dyDescent="0.2">
      <c r="A58" s="490" t="s">
        <v>465</v>
      </c>
      <c r="B58" s="487">
        <v>90959</v>
      </c>
      <c r="C58" s="487">
        <v>17009</v>
      </c>
      <c r="D58" s="487">
        <v>7955</v>
      </c>
      <c r="E58" s="488">
        <f t="shared" si="11"/>
        <v>102.51096009286496</v>
      </c>
      <c r="F58" s="488">
        <f t="shared" si="11"/>
        <v>96.543307980474509</v>
      </c>
      <c r="G58" s="488">
        <f t="shared" si="11"/>
        <v>101.62238119570772</v>
      </c>
      <c r="H58" s="489" t="str">
        <f t="shared" si="14"/>
        <v/>
      </c>
      <c r="I58" s="488" t="str">
        <f t="shared" si="12"/>
        <v/>
      </c>
      <c r="J58" s="488" t="str">
        <f t="shared" si="10"/>
        <v/>
      </c>
      <c r="K58" s="488" t="str">
        <f t="shared" si="10"/>
        <v/>
      </c>
      <c r="L58" s="488" t="e">
        <f t="shared" si="13"/>
        <v>#N/A</v>
      </c>
    </row>
    <row r="59" spans="1:14" ht="15" customHeight="1" x14ac:dyDescent="0.2">
      <c r="A59" s="490" t="s">
        <v>466</v>
      </c>
      <c r="B59" s="487">
        <v>90884</v>
      </c>
      <c r="C59" s="487">
        <v>16759</v>
      </c>
      <c r="D59" s="487">
        <v>7800</v>
      </c>
      <c r="E59" s="488">
        <f t="shared" si="11"/>
        <v>102.42643495508898</v>
      </c>
      <c r="F59" s="488">
        <f t="shared" si="11"/>
        <v>95.124304688386871</v>
      </c>
      <c r="G59" s="488">
        <f t="shared" si="11"/>
        <v>99.642309657639245</v>
      </c>
      <c r="H59" s="489" t="str">
        <f t="shared" si="14"/>
        <v/>
      </c>
      <c r="I59" s="488" t="str">
        <f t="shared" si="12"/>
        <v/>
      </c>
      <c r="J59" s="488" t="str">
        <f t="shared" si="10"/>
        <v/>
      </c>
      <c r="K59" s="488" t="str">
        <f t="shared" si="10"/>
        <v/>
      </c>
      <c r="L59" s="488" t="e">
        <f t="shared" si="13"/>
        <v>#N/A</v>
      </c>
    </row>
    <row r="60" spans="1:14" ht="15" customHeight="1" x14ac:dyDescent="0.2">
      <c r="A60" s="490" t="s">
        <v>467</v>
      </c>
      <c r="B60" s="487">
        <v>90860</v>
      </c>
      <c r="C60" s="487">
        <v>16874</v>
      </c>
      <c r="D60" s="487">
        <v>7932</v>
      </c>
      <c r="E60" s="488">
        <f t="shared" si="11"/>
        <v>102.39938691100066</v>
      </c>
      <c r="F60" s="488">
        <f t="shared" si="11"/>
        <v>95.777046202747201</v>
      </c>
      <c r="G60" s="488">
        <f t="shared" si="11"/>
        <v>101.32856412876852</v>
      </c>
      <c r="H60" s="489" t="str">
        <f t="shared" si="14"/>
        <v/>
      </c>
      <c r="I60" s="488" t="str">
        <f t="shared" si="12"/>
        <v/>
      </c>
      <c r="J60" s="488" t="str">
        <f t="shared" si="10"/>
        <v/>
      </c>
      <c r="K60" s="488" t="str">
        <f t="shared" si="10"/>
        <v/>
      </c>
      <c r="L60" s="488" t="e">
        <f t="shared" si="13"/>
        <v>#N/A</v>
      </c>
    </row>
    <row r="61" spans="1:14" ht="15" customHeight="1" x14ac:dyDescent="0.2">
      <c r="A61" s="490">
        <v>42614</v>
      </c>
      <c r="B61" s="487">
        <v>91953</v>
      </c>
      <c r="C61" s="487">
        <v>16723</v>
      </c>
      <c r="D61" s="487">
        <v>8236</v>
      </c>
      <c r="E61" s="488">
        <f t="shared" si="11"/>
        <v>103.63119991885587</v>
      </c>
      <c r="F61" s="488">
        <f t="shared" si="11"/>
        <v>94.919968214326261</v>
      </c>
      <c r="G61" s="488">
        <f t="shared" si="11"/>
        <v>105.21205927439958</v>
      </c>
      <c r="H61" s="489">
        <f t="shared" si="14"/>
        <v>42614</v>
      </c>
      <c r="I61" s="488">
        <f t="shared" si="12"/>
        <v>103.63119991885587</v>
      </c>
      <c r="J61" s="488">
        <f t="shared" si="10"/>
        <v>94.919968214326261</v>
      </c>
      <c r="K61" s="488">
        <f t="shared" si="10"/>
        <v>105.21205927439958</v>
      </c>
      <c r="L61" s="488" t="e">
        <f t="shared" si="13"/>
        <v>#N/A</v>
      </c>
    </row>
    <row r="62" spans="1:14" ht="15" customHeight="1" x14ac:dyDescent="0.2">
      <c r="A62" s="490" t="s">
        <v>468</v>
      </c>
      <c r="B62" s="487">
        <v>91374</v>
      </c>
      <c r="C62" s="487">
        <v>16735</v>
      </c>
      <c r="D62" s="487">
        <v>8271</v>
      </c>
      <c r="E62" s="488">
        <f t="shared" si="11"/>
        <v>102.97866585522534</v>
      </c>
      <c r="F62" s="488">
        <f t="shared" si="11"/>
        <v>94.98808037234646</v>
      </c>
      <c r="G62" s="488">
        <f t="shared" si="11"/>
        <v>105.65917220235053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91892</v>
      </c>
      <c r="C63" s="487">
        <v>16490</v>
      </c>
      <c r="D63" s="487">
        <v>8237</v>
      </c>
      <c r="E63" s="488">
        <f t="shared" si="11"/>
        <v>103.56245280679808</v>
      </c>
      <c r="F63" s="488">
        <f t="shared" si="11"/>
        <v>93.597457146100581</v>
      </c>
      <c r="G63" s="488">
        <f t="shared" si="11"/>
        <v>105.22483392948389</v>
      </c>
      <c r="H63" s="489" t="str">
        <f t="shared" si="14"/>
        <v/>
      </c>
      <c r="I63" s="488" t="str">
        <f t="shared" si="12"/>
        <v/>
      </c>
      <c r="J63" s="488" t="str">
        <f t="shared" si="10"/>
        <v/>
      </c>
      <c r="K63" s="488" t="str">
        <f t="shared" si="10"/>
        <v/>
      </c>
      <c r="L63" s="488" t="e">
        <f t="shared" si="13"/>
        <v>#N/A</v>
      </c>
    </row>
    <row r="64" spans="1:14" ht="15" customHeight="1" x14ac:dyDescent="0.2">
      <c r="A64" s="490" t="s">
        <v>470</v>
      </c>
      <c r="B64" s="487">
        <v>92107</v>
      </c>
      <c r="C64" s="487">
        <v>16713</v>
      </c>
      <c r="D64" s="487">
        <v>8453</v>
      </c>
      <c r="E64" s="488">
        <f t="shared" si="11"/>
        <v>103.80475820175587</v>
      </c>
      <c r="F64" s="488">
        <f t="shared" si="11"/>
        <v>94.863208082642743</v>
      </c>
      <c r="G64" s="488">
        <f t="shared" si="11"/>
        <v>107.98415942769546</v>
      </c>
      <c r="H64" s="489" t="str">
        <f t="shared" si="14"/>
        <v/>
      </c>
      <c r="I64" s="488" t="str">
        <f t="shared" si="12"/>
        <v/>
      </c>
      <c r="J64" s="488" t="str">
        <f t="shared" si="10"/>
        <v/>
      </c>
      <c r="K64" s="488" t="str">
        <f t="shared" si="10"/>
        <v/>
      </c>
      <c r="L64" s="488" t="e">
        <f t="shared" si="13"/>
        <v>#N/A</v>
      </c>
    </row>
    <row r="65" spans="1:12" ht="15" customHeight="1" x14ac:dyDescent="0.2">
      <c r="A65" s="490">
        <v>42979</v>
      </c>
      <c r="B65" s="487">
        <v>93941</v>
      </c>
      <c r="C65" s="487">
        <v>16673</v>
      </c>
      <c r="D65" s="487">
        <v>8671</v>
      </c>
      <c r="E65" s="488">
        <f t="shared" si="11"/>
        <v>105.8716795708377</v>
      </c>
      <c r="F65" s="488">
        <f t="shared" si="11"/>
        <v>94.636167555908742</v>
      </c>
      <c r="G65" s="488">
        <f t="shared" si="11"/>
        <v>110.76903423607563</v>
      </c>
      <c r="H65" s="489">
        <f t="shared" si="14"/>
        <v>42979</v>
      </c>
      <c r="I65" s="488">
        <f t="shared" si="12"/>
        <v>105.8716795708377</v>
      </c>
      <c r="J65" s="488">
        <f t="shared" si="10"/>
        <v>94.636167555908742</v>
      </c>
      <c r="K65" s="488">
        <f t="shared" si="10"/>
        <v>110.76903423607563</v>
      </c>
      <c r="L65" s="488" t="e">
        <f t="shared" si="13"/>
        <v>#N/A</v>
      </c>
    </row>
    <row r="66" spans="1:12" ht="15" customHeight="1" x14ac:dyDescent="0.2">
      <c r="A66" s="490" t="s">
        <v>471</v>
      </c>
      <c r="B66" s="487">
        <v>93906</v>
      </c>
      <c r="C66" s="487">
        <v>16792</v>
      </c>
      <c r="D66" s="487">
        <v>8845</v>
      </c>
      <c r="E66" s="488">
        <f t="shared" si="11"/>
        <v>105.83223450654225</v>
      </c>
      <c r="F66" s="488">
        <f t="shared" si="11"/>
        <v>95.311613122942447</v>
      </c>
      <c r="G66" s="488">
        <f t="shared" si="11"/>
        <v>112.99182422074603</v>
      </c>
      <c r="H66" s="489" t="str">
        <f t="shared" si="14"/>
        <v/>
      </c>
      <c r="I66" s="488" t="str">
        <f t="shared" si="12"/>
        <v/>
      </c>
      <c r="J66" s="488" t="str">
        <f t="shared" si="10"/>
        <v/>
      </c>
      <c r="K66" s="488" t="str">
        <f t="shared" si="10"/>
        <v/>
      </c>
      <c r="L66" s="488" t="e">
        <f t="shared" si="13"/>
        <v>#N/A</v>
      </c>
    </row>
    <row r="67" spans="1:12" ht="15" customHeight="1" x14ac:dyDescent="0.2">
      <c r="A67" s="490" t="s">
        <v>472</v>
      </c>
      <c r="B67" s="487">
        <v>94127</v>
      </c>
      <c r="C67" s="487">
        <v>16629</v>
      </c>
      <c r="D67" s="487">
        <v>8883</v>
      </c>
      <c r="E67" s="488">
        <f t="shared" si="11"/>
        <v>106.08130191252212</v>
      </c>
      <c r="F67" s="488">
        <f t="shared" si="11"/>
        <v>94.386422976501308</v>
      </c>
      <c r="G67" s="488">
        <f t="shared" si="11"/>
        <v>113.47726111394994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94365</v>
      </c>
      <c r="C68" s="487">
        <v>16828</v>
      </c>
      <c r="D68" s="487">
        <v>9019</v>
      </c>
      <c r="E68" s="488">
        <f t="shared" si="11"/>
        <v>106.34952834973122</v>
      </c>
      <c r="F68" s="488">
        <f t="shared" si="11"/>
        <v>95.515949597003072</v>
      </c>
      <c r="G68" s="488">
        <f t="shared" si="11"/>
        <v>115.21461420541645</v>
      </c>
      <c r="H68" s="489" t="str">
        <f t="shared" si="14"/>
        <v/>
      </c>
      <c r="I68" s="488" t="str">
        <f t="shared" si="12"/>
        <v/>
      </c>
      <c r="J68" s="488" t="str">
        <f t="shared" si="12"/>
        <v/>
      </c>
      <c r="K68" s="488" t="str">
        <f t="shared" si="12"/>
        <v/>
      </c>
      <c r="L68" s="488" t="e">
        <f t="shared" si="13"/>
        <v>#N/A</v>
      </c>
    </row>
    <row r="69" spans="1:12" ht="15" customHeight="1" x14ac:dyDescent="0.2">
      <c r="A69" s="490">
        <v>43344</v>
      </c>
      <c r="B69" s="487">
        <v>96350</v>
      </c>
      <c r="C69" s="487">
        <v>16593</v>
      </c>
      <c r="D69" s="487">
        <v>9301</v>
      </c>
      <c r="E69" s="488">
        <f t="shared" si="11"/>
        <v>108.586626996202</v>
      </c>
      <c r="F69" s="488">
        <f t="shared" si="11"/>
        <v>94.182086502440683</v>
      </c>
      <c r="G69" s="488">
        <f t="shared" si="11"/>
        <v>118.81706693919266</v>
      </c>
      <c r="H69" s="489">
        <f t="shared" si="14"/>
        <v>43344</v>
      </c>
      <c r="I69" s="488">
        <f t="shared" si="12"/>
        <v>108.586626996202</v>
      </c>
      <c r="J69" s="488">
        <f t="shared" si="12"/>
        <v>94.182086502440683</v>
      </c>
      <c r="K69" s="488">
        <f t="shared" si="12"/>
        <v>118.81706693919266</v>
      </c>
      <c r="L69" s="488" t="e">
        <f t="shared" si="13"/>
        <v>#N/A</v>
      </c>
    </row>
    <row r="70" spans="1:12" ht="15" customHeight="1" x14ac:dyDescent="0.2">
      <c r="A70" s="490" t="s">
        <v>474</v>
      </c>
      <c r="B70" s="487">
        <v>95600</v>
      </c>
      <c r="C70" s="487">
        <v>16334</v>
      </c>
      <c r="D70" s="487">
        <v>9158</v>
      </c>
      <c r="E70" s="488">
        <f t="shared" si="11"/>
        <v>107.74137561844226</v>
      </c>
      <c r="F70" s="488">
        <f t="shared" si="11"/>
        <v>92.711999091837896</v>
      </c>
      <c r="G70" s="488">
        <f t="shared" si="11"/>
        <v>116.99029126213591</v>
      </c>
      <c r="H70" s="489" t="str">
        <f t="shared" si="14"/>
        <v/>
      </c>
      <c r="I70" s="488" t="str">
        <f t="shared" si="12"/>
        <v/>
      </c>
      <c r="J70" s="488" t="str">
        <f t="shared" si="12"/>
        <v/>
      </c>
      <c r="K70" s="488" t="str">
        <f t="shared" si="12"/>
        <v/>
      </c>
      <c r="L70" s="488" t="e">
        <f t="shared" si="13"/>
        <v>#N/A</v>
      </c>
    </row>
    <row r="71" spans="1:12" ht="15" customHeight="1" x14ac:dyDescent="0.2">
      <c r="A71" s="490" t="s">
        <v>475</v>
      </c>
      <c r="B71" s="487">
        <v>95932</v>
      </c>
      <c r="C71" s="487">
        <v>16143</v>
      </c>
      <c r="D71" s="487">
        <v>9090</v>
      </c>
      <c r="E71" s="491">
        <f t="shared" ref="E71:G75" si="15">IF($A$51=37802,IF(COUNTBLANK(B$51:B$70)&gt;0,#N/A,IF(ISBLANK(B71)=FALSE,B71/B$51*100,#N/A)),IF(COUNTBLANK(B$51:B$75)&gt;0,#N/A,B71/B$51*100))</f>
        <v>108.11554022833056</v>
      </c>
      <c r="F71" s="491">
        <f t="shared" si="15"/>
        <v>91.627880576682941</v>
      </c>
      <c r="G71" s="491">
        <f t="shared" si="15"/>
        <v>116.12161471640266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95693</v>
      </c>
      <c r="C72" s="487">
        <v>16297</v>
      </c>
      <c r="D72" s="487">
        <v>9253</v>
      </c>
      <c r="E72" s="491">
        <f t="shared" si="15"/>
        <v>107.84618678928446</v>
      </c>
      <c r="F72" s="491">
        <f t="shared" si="15"/>
        <v>92.501986604608916</v>
      </c>
      <c r="G72" s="491">
        <f t="shared" si="15"/>
        <v>118.20388349514563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97249</v>
      </c>
      <c r="C73" s="487">
        <v>15954</v>
      </c>
      <c r="D73" s="487">
        <v>9344</v>
      </c>
      <c r="E73" s="491">
        <f t="shared" si="15"/>
        <v>109.59980164767668</v>
      </c>
      <c r="F73" s="491">
        <f t="shared" si="15"/>
        <v>90.555114087864681</v>
      </c>
      <c r="G73" s="491">
        <f t="shared" si="15"/>
        <v>119.36637710781808</v>
      </c>
      <c r="H73" s="492">
        <f>IF(A$51=37802,IF(ISERROR(L73)=TRUE,IF(ISBLANK(A73)=FALSE,IF(MONTH(A73)=MONTH(MAX(A$51:A$75)),A73,""),""),""),IF(ISERROR(L73)=TRUE,IF(MONTH(A73)=MONTH(MAX(A$51:A$75)),A73,""),""))</f>
        <v>43709</v>
      </c>
      <c r="I73" s="488">
        <f t="shared" si="12"/>
        <v>109.59980164767668</v>
      </c>
      <c r="J73" s="488">
        <f t="shared" si="12"/>
        <v>90.555114087864681</v>
      </c>
      <c r="K73" s="488">
        <f t="shared" si="12"/>
        <v>119.36637710781808</v>
      </c>
      <c r="L73" s="488" t="e">
        <f t="shared" si="13"/>
        <v>#N/A</v>
      </c>
    </row>
    <row r="74" spans="1:12" ht="15" customHeight="1" x14ac:dyDescent="0.2">
      <c r="A74" s="490" t="s">
        <v>477</v>
      </c>
      <c r="B74" s="487">
        <v>96269</v>
      </c>
      <c r="C74" s="487">
        <v>15826</v>
      </c>
      <c r="D74" s="487">
        <v>9256</v>
      </c>
      <c r="E74" s="491">
        <f t="shared" si="15"/>
        <v>108.49533984740395</v>
      </c>
      <c r="F74" s="491">
        <f t="shared" si="15"/>
        <v>89.828584402315812</v>
      </c>
      <c r="G74" s="491">
        <f t="shared" si="15"/>
        <v>118.24220746039857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95693</v>
      </c>
      <c r="C75" s="493">
        <v>15344</v>
      </c>
      <c r="D75" s="493">
        <v>9022</v>
      </c>
      <c r="E75" s="491">
        <f t="shared" si="15"/>
        <v>107.84618678928446</v>
      </c>
      <c r="F75" s="491">
        <f t="shared" si="15"/>
        <v>87.092746055170849</v>
      </c>
      <c r="G75" s="491">
        <f t="shared" si="15"/>
        <v>115.2529381706694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109.59980164767668</v>
      </c>
      <c r="J77" s="488">
        <f>IF(J75&lt;&gt;"",J75,IF(J74&lt;&gt;"",J74,IF(J73&lt;&gt;"",J73,IF(J72&lt;&gt;"",J72,IF(J71&lt;&gt;"",J71,IF(J70&lt;&gt;"",J70,""))))))</f>
        <v>90.555114087864681</v>
      </c>
      <c r="K77" s="488">
        <f>IF(K75&lt;&gt;"",K75,IF(K74&lt;&gt;"",K74,IF(K73&lt;&gt;"",K73,IF(K72&lt;&gt;"",K72,IF(K71&lt;&gt;"",K71,IF(K70&lt;&gt;"",K70,""))))))</f>
        <v>119.36637710781808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-9,4%</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-9,4%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95693</v>
      </c>
      <c r="E12" s="114">
        <v>96269</v>
      </c>
      <c r="F12" s="114">
        <v>97249</v>
      </c>
      <c r="G12" s="114">
        <v>95693</v>
      </c>
      <c r="H12" s="114">
        <v>95932</v>
      </c>
      <c r="I12" s="115">
        <v>-239</v>
      </c>
      <c r="J12" s="116">
        <v>-0.24913480381937206</v>
      </c>
      <c r="N12" s="117"/>
    </row>
    <row r="13" spans="1:15" s="110" customFormat="1" ht="13.5" customHeight="1" x14ac:dyDescent="0.2">
      <c r="A13" s="118" t="s">
        <v>105</v>
      </c>
      <c r="B13" s="119" t="s">
        <v>106</v>
      </c>
      <c r="C13" s="113">
        <v>56.312373945847661</v>
      </c>
      <c r="D13" s="114">
        <v>53887</v>
      </c>
      <c r="E13" s="114">
        <v>54275</v>
      </c>
      <c r="F13" s="114">
        <v>55332</v>
      </c>
      <c r="G13" s="114">
        <v>54500</v>
      </c>
      <c r="H13" s="114">
        <v>54517</v>
      </c>
      <c r="I13" s="115">
        <v>-630</v>
      </c>
      <c r="J13" s="116">
        <v>-1.1556028394812627</v>
      </c>
    </row>
    <row r="14" spans="1:15" s="110" customFormat="1" ht="13.5" customHeight="1" x14ac:dyDescent="0.2">
      <c r="A14" s="120"/>
      <c r="B14" s="119" t="s">
        <v>107</v>
      </c>
      <c r="C14" s="113">
        <v>43.687626054152339</v>
      </c>
      <c r="D14" s="114">
        <v>41806</v>
      </c>
      <c r="E14" s="114">
        <v>41994</v>
      </c>
      <c r="F14" s="114">
        <v>41917</v>
      </c>
      <c r="G14" s="114">
        <v>41193</v>
      </c>
      <c r="H14" s="114">
        <v>41415</v>
      </c>
      <c r="I14" s="115">
        <v>391</v>
      </c>
      <c r="J14" s="116">
        <v>0.94410237836532662</v>
      </c>
    </row>
    <row r="15" spans="1:15" s="110" customFormat="1" ht="13.5" customHeight="1" x14ac:dyDescent="0.2">
      <c r="A15" s="118" t="s">
        <v>105</v>
      </c>
      <c r="B15" s="121" t="s">
        <v>108</v>
      </c>
      <c r="C15" s="113">
        <v>10.797027995778166</v>
      </c>
      <c r="D15" s="114">
        <v>10332</v>
      </c>
      <c r="E15" s="114">
        <v>10725</v>
      </c>
      <c r="F15" s="114">
        <v>11048</v>
      </c>
      <c r="G15" s="114">
        <v>10025</v>
      </c>
      <c r="H15" s="114">
        <v>10525</v>
      </c>
      <c r="I15" s="115">
        <v>-193</v>
      </c>
      <c r="J15" s="116">
        <v>-1.8337292161520189</v>
      </c>
    </row>
    <row r="16" spans="1:15" s="110" customFormat="1" ht="13.5" customHeight="1" x14ac:dyDescent="0.2">
      <c r="A16" s="118"/>
      <c r="B16" s="121" t="s">
        <v>109</v>
      </c>
      <c r="C16" s="113">
        <v>67.152247290815424</v>
      </c>
      <c r="D16" s="114">
        <v>64260</v>
      </c>
      <c r="E16" s="114">
        <v>64588</v>
      </c>
      <c r="F16" s="114">
        <v>65424</v>
      </c>
      <c r="G16" s="114">
        <v>65332</v>
      </c>
      <c r="H16" s="114">
        <v>65506</v>
      </c>
      <c r="I16" s="115">
        <v>-1246</v>
      </c>
      <c r="J16" s="116">
        <v>-1.9021158367172473</v>
      </c>
    </row>
    <row r="17" spans="1:10" s="110" customFormat="1" ht="13.5" customHeight="1" x14ac:dyDescent="0.2">
      <c r="A17" s="118"/>
      <c r="B17" s="121" t="s">
        <v>110</v>
      </c>
      <c r="C17" s="113">
        <v>20.991086077351529</v>
      </c>
      <c r="D17" s="114">
        <v>20087</v>
      </c>
      <c r="E17" s="114">
        <v>19956</v>
      </c>
      <c r="F17" s="114">
        <v>19790</v>
      </c>
      <c r="G17" s="114">
        <v>19417</v>
      </c>
      <c r="H17" s="114">
        <v>19030</v>
      </c>
      <c r="I17" s="115">
        <v>1057</v>
      </c>
      <c r="J17" s="116">
        <v>5.5543878087230691</v>
      </c>
    </row>
    <row r="18" spans="1:10" s="110" customFormat="1" ht="13.5" customHeight="1" x14ac:dyDescent="0.2">
      <c r="A18" s="120"/>
      <c r="B18" s="121" t="s">
        <v>111</v>
      </c>
      <c r="C18" s="113">
        <v>1.059638636054884</v>
      </c>
      <c r="D18" s="114">
        <v>1014</v>
      </c>
      <c r="E18" s="114">
        <v>1000</v>
      </c>
      <c r="F18" s="114">
        <v>987</v>
      </c>
      <c r="G18" s="114">
        <v>919</v>
      </c>
      <c r="H18" s="114">
        <v>871</v>
      </c>
      <c r="I18" s="115">
        <v>143</v>
      </c>
      <c r="J18" s="116">
        <v>16.417910447761194</v>
      </c>
    </row>
    <row r="19" spans="1:10" s="110" customFormat="1" ht="13.5" customHeight="1" x14ac:dyDescent="0.2">
      <c r="A19" s="120"/>
      <c r="B19" s="121" t="s">
        <v>112</v>
      </c>
      <c r="C19" s="113">
        <v>0.33126769983175364</v>
      </c>
      <c r="D19" s="114">
        <v>317</v>
      </c>
      <c r="E19" s="114">
        <v>287</v>
      </c>
      <c r="F19" s="114">
        <v>301</v>
      </c>
      <c r="G19" s="114">
        <v>242</v>
      </c>
      <c r="H19" s="114">
        <v>215</v>
      </c>
      <c r="I19" s="115">
        <v>102</v>
      </c>
      <c r="J19" s="116">
        <v>47.441860465116278</v>
      </c>
    </row>
    <row r="20" spans="1:10" s="110" customFormat="1" ht="13.5" customHeight="1" x14ac:dyDescent="0.2">
      <c r="A20" s="118" t="s">
        <v>113</v>
      </c>
      <c r="B20" s="122" t="s">
        <v>114</v>
      </c>
      <c r="C20" s="113">
        <v>72.413865173001156</v>
      </c>
      <c r="D20" s="114">
        <v>69295</v>
      </c>
      <c r="E20" s="114">
        <v>70005</v>
      </c>
      <c r="F20" s="114">
        <v>71091</v>
      </c>
      <c r="G20" s="114">
        <v>70107</v>
      </c>
      <c r="H20" s="114">
        <v>70477</v>
      </c>
      <c r="I20" s="115">
        <v>-1182</v>
      </c>
      <c r="J20" s="116">
        <v>-1.6771428976829321</v>
      </c>
    </row>
    <row r="21" spans="1:10" s="110" customFormat="1" ht="13.5" customHeight="1" x14ac:dyDescent="0.2">
      <c r="A21" s="120"/>
      <c r="B21" s="122" t="s">
        <v>115</v>
      </c>
      <c r="C21" s="113">
        <v>27.58613482699884</v>
      </c>
      <c r="D21" s="114">
        <v>26398</v>
      </c>
      <c r="E21" s="114">
        <v>26264</v>
      </c>
      <c r="F21" s="114">
        <v>26158</v>
      </c>
      <c r="G21" s="114">
        <v>25586</v>
      </c>
      <c r="H21" s="114">
        <v>25455</v>
      </c>
      <c r="I21" s="115">
        <v>943</v>
      </c>
      <c r="J21" s="116">
        <v>3.7045767039874287</v>
      </c>
    </row>
    <row r="22" spans="1:10" s="110" customFormat="1" ht="13.5" customHeight="1" x14ac:dyDescent="0.2">
      <c r="A22" s="118" t="s">
        <v>113</v>
      </c>
      <c r="B22" s="122" t="s">
        <v>116</v>
      </c>
      <c r="C22" s="113">
        <v>90.029573741025985</v>
      </c>
      <c r="D22" s="114">
        <v>86152</v>
      </c>
      <c r="E22" s="114">
        <v>86842</v>
      </c>
      <c r="F22" s="114">
        <v>87491</v>
      </c>
      <c r="G22" s="114">
        <v>86283</v>
      </c>
      <c r="H22" s="114">
        <v>86687</v>
      </c>
      <c r="I22" s="115">
        <v>-535</v>
      </c>
      <c r="J22" s="116">
        <v>-0.61716289639738364</v>
      </c>
    </row>
    <row r="23" spans="1:10" s="110" customFormat="1" ht="13.5" customHeight="1" x14ac:dyDescent="0.2">
      <c r="A23" s="123"/>
      <c r="B23" s="124" t="s">
        <v>117</v>
      </c>
      <c r="C23" s="125">
        <v>9.9443010460535248</v>
      </c>
      <c r="D23" s="114">
        <v>9516</v>
      </c>
      <c r="E23" s="114">
        <v>9401</v>
      </c>
      <c r="F23" s="114">
        <v>9732</v>
      </c>
      <c r="G23" s="114">
        <v>9386</v>
      </c>
      <c r="H23" s="114">
        <v>9220</v>
      </c>
      <c r="I23" s="115">
        <v>296</v>
      </c>
      <c r="J23" s="116">
        <v>3.2104121475054228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24366</v>
      </c>
      <c r="E26" s="114">
        <v>25082</v>
      </c>
      <c r="F26" s="114">
        <v>25298</v>
      </c>
      <c r="G26" s="114">
        <v>25550</v>
      </c>
      <c r="H26" s="140">
        <v>25233</v>
      </c>
      <c r="I26" s="115">
        <v>-867</v>
      </c>
      <c r="J26" s="116">
        <v>-3.4359766971822614</v>
      </c>
    </row>
    <row r="27" spans="1:10" s="110" customFormat="1" ht="13.5" customHeight="1" x14ac:dyDescent="0.2">
      <c r="A27" s="118" t="s">
        <v>105</v>
      </c>
      <c r="B27" s="119" t="s">
        <v>106</v>
      </c>
      <c r="C27" s="113">
        <v>39.009275219568252</v>
      </c>
      <c r="D27" s="115">
        <v>9505</v>
      </c>
      <c r="E27" s="114">
        <v>9754</v>
      </c>
      <c r="F27" s="114">
        <v>9896</v>
      </c>
      <c r="G27" s="114">
        <v>9929</v>
      </c>
      <c r="H27" s="140">
        <v>9736</v>
      </c>
      <c r="I27" s="115">
        <v>-231</v>
      </c>
      <c r="J27" s="116">
        <v>-2.3726376335250614</v>
      </c>
    </row>
    <row r="28" spans="1:10" s="110" customFormat="1" ht="13.5" customHeight="1" x14ac:dyDescent="0.2">
      <c r="A28" s="120"/>
      <c r="B28" s="119" t="s">
        <v>107</v>
      </c>
      <c r="C28" s="113">
        <v>60.990724780431748</v>
      </c>
      <c r="D28" s="115">
        <v>14861</v>
      </c>
      <c r="E28" s="114">
        <v>15328</v>
      </c>
      <c r="F28" s="114">
        <v>15402</v>
      </c>
      <c r="G28" s="114">
        <v>15621</v>
      </c>
      <c r="H28" s="140">
        <v>15497</v>
      </c>
      <c r="I28" s="115">
        <v>-636</v>
      </c>
      <c r="J28" s="116">
        <v>-4.1040201329289543</v>
      </c>
    </row>
    <row r="29" spans="1:10" s="110" customFormat="1" ht="13.5" customHeight="1" x14ac:dyDescent="0.2">
      <c r="A29" s="118" t="s">
        <v>105</v>
      </c>
      <c r="B29" s="121" t="s">
        <v>108</v>
      </c>
      <c r="C29" s="113">
        <v>15.788393663301321</v>
      </c>
      <c r="D29" s="115">
        <v>3847</v>
      </c>
      <c r="E29" s="114">
        <v>3974</v>
      </c>
      <c r="F29" s="114">
        <v>4084</v>
      </c>
      <c r="G29" s="114">
        <v>4173</v>
      </c>
      <c r="H29" s="140">
        <v>4004</v>
      </c>
      <c r="I29" s="115">
        <v>-157</v>
      </c>
      <c r="J29" s="116">
        <v>-3.9210789210789212</v>
      </c>
    </row>
    <row r="30" spans="1:10" s="110" customFormat="1" ht="13.5" customHeight="1" x14ac:dyDescent="0.2">
      <c r="A30" s="118"/>
      <c r="B30" s="121" t="s">
        <v>109</v>
      </c>
      <c r="C30" s="113">
        <v>49.010916851350245</v>
      </c>
      <c r="D30" s="115">
        <v>11942</v>
      </c>
      <c r="E30" s="114">
        <v>12326</v>
      </c>
      <c r="F30" s="114">
        <v>12456</v>
      </c>
      <c r="G30" s="114">
        <v>12659</v>
      </c>
      <c r="H30" s="140">
        <v>12590</v>
      </c>
      <c r="I30" s="115">
        <v>-648</v>
      </c>
      <c r="J30" s="116">
        <v>-5.1469420174741858</v>
      </c>
    </row>
    <row r="31" spans="1:10" s="110" customFormat="1" ht="13.5" customHeight="1" x14ac:dyDescent="0.2">
      <c r="A31" s="118"/>
      <c r="B31" s="121" t="s">
        <v>110</v>
      </c>
      <c r="C31" s="113">
        <v>19.613395715341049</v>
      </c>
      <c r="D31" s="115">
        <v>4779</v>
      </c>
      <c r="E31" s="114">
        <v>4859</v>
      </c>
      <c r="F31" s="114">
        <v>4842</v>
      </c>
      <c r="G31" s="114">
        <v>4846</v>
      </c>
      <c r="H31" s="140">
        <v>4804</v>
      </c>
      <c r="I31" s="115">
        <v>-25</v>
      </c>
      <c r="J31" s="116">
        <v>-0.52039966694421314</v>
      </c>
    </row>
    <row r="32" spans="1:10" s="110" customFormat="1" ht="13.5" customHeight="1" x14ac:dyDescent="0.2">
      <c r="A32" s="120"/>
      <c r="B32" s="121" t="s">
        <v>111</v>
      </c>
      <c r="C32" s="113">
        <v>15.587293770007387</v>
      </c>
      <c r="D32" s="115">
        <v>3798</v>
      </c>
      <c r="E32" s="114">
        <v>3922</v>
      </c>
      <c r="F32" s="114">
        <v>3915</v>
      </c>
      <c r="G32" s="114">
        <v>3871</v>
      </c>
      <c r="H32" s="140">
        <v>3835</v>
      </c>
      <c r="I32" s="115">
        <v>-37</v>
      </c>
      <c r="J32" s="116">
        <v>-0.96479791395045633</v>
      </c>
    </row>
    <row r="33" spans="1:10" s="110" customFormat="1" ht="13.5" customHeight="1" x14ac:dyDescent="0.2">
      <c r="A33" s="120"/>
      <c r="B33" s="121" t="s">
        <v>112</v>
      </c>
      <c r="C33" s="113">
        <v>1.3625543790527785</v>
      </c>
      <c r="D33" s="115">
        <v>332</v>
      </c>
      <c r="E33" s="114">
        <v>356</v>
      </c>
      <c r="F33" s="114">
        <v>390</v>
      </c>
      <c r="G33" s="114">
        <v>341</v>
      </c>
      <c r="H33" s="140">
        <v>331</v>
      </c>
      <c r="I33" s="115">
        <v>1</v>
      </c>
      <c r="J33" s="116">
        <v>0.30211480362537763</v>
      </c>
    </row>
    <row r="34" spans="1:10" s="110" customFormat="1" ht="13.5" customHeight="1" x14ac:dyDescent="0.2">
      <c r="A34" s="118" t="s">
        <v>113</v>
      </c>
      <c r="B34" s="122" t="s">
        <v>116</v>
      </c>
      <c r="C34" s="113">
        <v>89.399162767791182</v>
      </c>
      <c r="D34" s="115">
        <v>21783</v>
      </c>
      <c r="E34" s="114">
        <v>22345</v>
      </c>
      <c r="F34" s="114">
        <v>22591</v>
      </c>
      <c r="G34" s="114">
        <v>22842</v>
      </c>
      <c r="H34" s="140">
        <v>22579</v>
      </c>
      <c r="I34" s="115">
        <v>-796</v>
      </c>
      <c r="J34" s="116">
        <v>-3.5253997076929893</v>
      </c>
    </row>
    <row r="35" spans="1:10" s="110" customFormat="1" ht="13.5" customHeight="1" x14ac:dyDescent="0.2">
      <c r="A35" s="118"/>
      <c r="B35" s="119" t="s">
        <v>117</v>
      </c>
      <c r="C35" s="113">
        <v>10.436674054009686</v>
      </c>
      <c r="D35" s="115">
        <v>2543</v>
      </c>
      <c r="E35" s="114">
        <v>2700</v>
      </c>
      <c r="F35" s="114">
        <v>2669</v>
      </c>
      <c r="G35" s="114">
        <v>2665</v>
      </c>
      <c r="H35" s="140">
        <v>2613</v>
      </c>
      <c r="I35" s="115">
        <v>-70</v>
      </c>
      <c r="J35" s="116">
        <v>-2.6789131266743209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15344</v>
      </c>
      <c r="E37" s="114">
        <v>15826</v>
      </c>
      <c r="F37" s="114">
        <v>15954</v>
      </c>
      <c r="G37" s="114">
        <v>16297</v>
      </c>
      <c r="H37" s="140">
        <v>16143</v>
      </c>
      <c r="I37" s="115">
        <v>-799</v>
      </c>
      <c r="J37" s="116">
        <v>-4.949513721117512</v>
      </c>
    </row>
    <row r="38" spans="1:10" s="110" customFormat="1" ht="13.5" customHeight="1" x14ac:dyDescent="0.2">
      <c r="A38" s="118" t="s">
        <v>105</v>
      </c>
      <c r="B38" s="119" t="s">
        <v>106</v>
      </c>
      <c r="C38" s="113">
        <v>35.17987486965589</v>
      </c>
      <c r="D38" s="115">
        <v>5398</v>
      </c>
      <c r="E38" s="114">
        <v>5533</v>
      </c>
      <c r="F38" s="114">
        <v>5560</v>
      </c>
      <c r="G38" s="114">
        <v>5686</v>
      </c>
      <c r="H38" s="140">
        <v>5560</v>
      </c>
      <c r="I38" s="115">
        <v>-162</v>
      </c>
      <c r="J38" s="116">
        <v>-2.9136690647482015</v>
      </c>
    </row>
    <row r="39" spans="1:10" s="110" customFormat="1" ht="13.5" customHeight="1" x14ac:dyDescent="0.2">
      <c r="A39" s="120"/>
      <c r="B39" s="119" t="s">
        <v>107</v>
      </c>
      <c r="C39" s="113">
        <v>64.82012513034411</v>
      </c>
      <c r="D39" s="115">
        <v>9946</v>
      </c>
      <c r="E39" s="114">
        <v>10293</v>
      </c>
      <c r="F39" s="114">
        <v>10394</v>
      </c>
      <c r="G39" s="114">
        <v>10611</v>
      </c>
      <c r="H39" s="140">
        <v>10583</v>
      </c>
      <c r="I39" s="115">
        <v>-637</v>
      </c>
      <c r="J39" s="116">
        <v>-6.0190872153453654</v>
      </c>
    </row>
    <row r="40" spans="1:10" s="110" customFormat="1" ht="13.5" customHeight="1" x14ac:dyDescent="0.2">
      <c r="A40" s="118" t="s">
        <v>105</v>
      </c>
      <c r="B40" s="121" t="s">
        <v>108</v>
      </c>
      <c r="C40" s="113">
        <v>18.561001042752867</v>
      </c>
      <c r="D40" s="115">
        <v>2848</v>
      </c>
      <c r="E40" s="114">
        <v>2861</v>
      </c>
      <c r="F40" s="114">
        <v>2949</v>
      </c>
      <c r="G40" s="114">
        <v>3133</v>
      </c>
      <c r="H40" s="140">
        <v>2957</v>
      </c>
      <c r="I40" s="115">
        <v>-109</v>
      </c>
      <c r="J40" s="116">
        <v>-3.6861684139330402</v>
      </c>
    </row>
    <row r="41" spans="1:10" s="110" customFormat="1" ht="13.5" customHeight="1" x14ac:dyDescent="0.2">
      <c r="A41" s="118"/>
      <c r="B41" s="121" t="s">
        <v>109</v>
      </c>
      <c r="C41" s="113">
        <v>36.300834202294055</v>
      </c>
      <c r="D41" s="115">
        <v>5570</v>
      </c>
      <c r="E41" s="114">
        <v>5859</v>
      </c>
      <c r="F41" s="114">
        <v>5893</v>
      </c>
      <c r="G41" s="114">
        <v>6072</v>
      </c>
      <c r="H41" s="140">
        <v>6115</v>
      </c>
      <c r="I41" s="115">
        <v>-545</v>
      </c>
      <c r="J41" s="116">
        <v>-8.9125102207686027</v>
      </c>
    </row>
    <row r="42" spans="1:10" s="110" customFormat="1" ht="13.5" customHeight="1" x14ac:dyDescent="0.2">
      <c r="A42" s="118"/>
      <c r="B42" s="121" t="s">
        <v>110</v>
      </c>
      <c r="C42" s="113">
        <v>21.004953076120959</v>
      </c>
      <c r="D42" s="115">
        <v>3223</v>
      </c>
      <c r="E42" s="114">
        <v>3274</v>
      </c>
      <c r="F42" s="114">
        <v>3292</v>
      </c>
      <c r="G42" s="114">
        <v>3311</v>
      </c>
      <c r="H42" s="140">
        <v>3323</v>
      </c>
      <c r="I42" s="115">
        <v>-100</v>
      </c>
      <c r="J42" s="116">
        <v>-3.0093289196509176</v>
      </c>
    </row>
    <row r="43" spans="1:10" s="110" customFormat="1" ht="13.5" customHeight="1" x14ac:dyDescent="0.2">
      <c r="A43" s="120"/>
      <c r="B43" s="121" t="s">
        <v>111</v>
      </c>
      <c r="C43" s="113">
        <v>24.133211678832115</v>
      </c>
      <c r="D43" s="115">
        <v>3703</v>
      </c>
      <c r="E43" s="114">
        <v>3831</v>
      </c>
      <c r="F43" s="114">
        <v>3819</v>
      </c>
      <c r="G43" s="114">
        <v>3780</v>
      </c>
      <c r="H43" s="140">
        <v>3748</v>
      </c>
      <c r="I43" s="115">
        <v>-45</v>
      </c>
      <c r="J43" s="116">
        <v>-1.2006403415154749</v>
      </c>
    </row>
    <row r="44" spans="1:10" s="110" customFormat="1" ht="13.5" customHeight="1" x14ac:dyDescent="0.2">
      <c r="A44" s="120"/>
      <c r="B44" s="121" t="s">
        <v>112</v>
      </c>
      <c r="C44" s="113">
        <v>2.0398852971845671</v>
      </c>
      <c r="D44" s="115">
        <v>313</v>
      </c>
      <c r="E44" s="114">
        <v>341</v>
      </c>
      <c r="F44" s="114">
        <v>364</v>
      </c>
      <c r="G44" s="114">
        <v>316</v>
      </c>
      <c r="H44" s="140">
        <v>306</v>
      </c>
      <c r="I44" s="115">
        <v>7</v>
      </c>
      <c r="J44" s="116">
        <v>2.2875816993464051</v>
      </c>
    </row>
    <row r="45" spans="1:10" s="110" customFormat="1" ht="13.5" customHeight="1" x14ac:dyDescent="0.2">
      <c r="A45" s="118" t="s">
        <v>113</v>
      </c>
      <c r="B45" s="122" t="s">
        <v>116</v>
      </c>
      <c r="C45" s="113">
        <v>88.790406673618349</v>
      </c>
      <c r="D45" s="115">
        <v>13624</v>
      </c>
      <c r="E45" s="114">
        <v>13968</v>
      </c>
      <c r="F45" s="114">
        <v>14100</v>
      </c>
      <c r="G45" s="114">
        <v>14384</v>
      </c>
      <c r="H45" s="140">
        <v>14253</v>
      </c>
      <c r="I45" s="115">
        <v>-629</v>
      </c>
      <c r="J45" s="116">
        <v>-4.4131060127692416</v>
      </c>
    </row>
    <row r="46" spans="1:10" s="110" customFormat="1" ht="13.5" customHeight="1" x14ac:dyDescent="0.2">
      <c r="A46" s="118"/>
      <c r="B46" s="119" t="s">
        <v>117</v>
      </c>
      <c r="C46" s="113">
        <v>10.961939520333681</v>
      </c>
      <c r="D46" s="115">
        <v>1682</v>
      </c>
      <c r="E46" s="114">
        <v>1821</v>
      </c>
      <c r="F46" s="114">
        <v>1816</v>
      </c>
      <c r="G46" s="114">
        <v>1870</v>
      </c>
      <c r="H46" s="140">
        <v>1849</v>
      </c>
      <c r="I46" s="115">
        <v>-167</v>
      </c>
      <c r="J46" s="116">
        <v>-9.031909140075717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9022</v>
      </c>
      <c r="E48" s="114">
        <v>9256</v>
      </c>
      <c r="F48" s="114">
        <v>9344</v>
      </c>
      <c r="G48" s="114">
        <v>9253</v>
      </c>
      <c r="H48" s="140">
        <v>9090</v>
      </c>
      <c r="I48" s="115">
        <v>-68</v>
      </c>
      <c r="J48" s="116">
        <v>-0.74807480748074806</v>
      </c>
    </row>
    <row r="49" spans="1:12" s="110" customFormat="1" ht="13.5" customHeight="1" x14ac:dyDescent="0.2">
      <c r="A49" s="118" t="s">
        <v>105</v>
      </c>
      <c r="B49" s="119" t="s">
        <v>106</v>
      </c>
      <c r="C49" s="113">
        <v>45.522057193526933</v>
      </c>
      <c r="D49" s="115">
        <v>4107</v>
      </c>
      <c r="E49" s="114">
        <v>4221</v>
      </c>
      <c r="F49" s="114">
        <v>4336</v>
      </c>
      <c r="G49" s="114">
        <v>4243</v>
      </c>
      <c r="H49" s="140">
        <v>4176</v>
      </c>
      <c r="I49" s="115">
        <v>-69</v>
      </c>
      <c r="J49" s="116">
        <v>-1.6522988505747127</v>
      </c>
    </row>
    <row r="50" spans="1:12" s="110" customFormat="1" ht="13.5" customHeight="1" x14ac:dyDescent="0.2">
      <c r="A50" s="120"/>
      <c r="B50" s="119" t="s">
        <v>107</v>
      </c>
      <c r="C50" s="113">
        <v>54.477942806473067</v>
      </c>
      <c r="D50" s="115">
        <v>4915</v>
      </c>
      <c r="E50" s="114">
        <v>5035</v>
      </c>
      <c r="F50" s="114">
        <v>5008</v>
      </c>
      <c r="G50" s="114">
        <v>5010</v>
      </c>
      <c r="H50" s="140">
        <v>4914</v>
      </c>
      <c r="I50" s="115">
        <v>1</v>
      </c>
      <c r="J50" s="116">
        <v>2.0350020350020349E-2</v>
      </c>
    </row>
    <row r="51" spans="1:12" s="110" customFormat="1" ht="13.5" customHeight="1" x14ac:dyDescent="0.2">
      <c r="A51" s="118" t="s">
        <v>105</v>
      </c>
      <c r="B51" s="121" t="s">
        <v>108</v>
      </c>
      <c r="C51" s="113">
        <v>11.072932830857903</v>
      </c>
      <c r="D51" s="115">
        <v>999</v>
      </c>
      <c r="E51" s="114">
        <v>1113</v>
      </c>
      <c r="F51" s="114">
        <v>1135</v>
      </c>
      <c r="G51" s="114">
        <v>1040</v>
      </c>
      <c r="H51" s="140">
        <v>1047</v>
      </c>
      <c r="I51" s="115">
        <v>-48</v>
      </c>
      <c r="J51" s="116">
        <v>-4.5845272206303722</v>
      </c>
    </row>
    <row r="52" spans="1:12" s="110" customFormat="1" ht="13.5" customHeight="1" x14ac:dyDescent="0.2">
      <c r="A52" s="118"/>
      <c r="B52" s="121" t="s">
        <v>109</v>
      </c>
      <c r="C52" s="113">
        <v>70.627355353580143</v>
      </c>
      <c r="D52" s="115">
        <v>6372</v>
      </c>
      <c r="E52" s="114">
        <v>6467</v>
      </c>
      <c r="F52" s="114">
        <v>6563</v>
      </c>
      <c r="G52" s="114">
        <v>6587</v>
      </c>
      <c r="H52" s="140">
        <v>6475</v>
      </c>
      <c r="I52" s="115">
        <v>-103</v>
      </c>
      <c r="J52" s="116">
        <v>-1.5907335907335907</v>
      </c>
    </row>
    <row r="53" spans="1:12" s="110" customFormat="1" ht="13.5" customHeight="1" x14ac:dyDescent="0.2">
      <c r="A53" s="118"/>
      <c r="B53" s="121" t="s">
        <v>110</v>
      </c>
      <c r="C53" s="113">
        <v>17.246730215029928</v>
      </c>
      <c r="D53" s="115">
        <v>1556</v>
      </c>
      <c r="E53" s="114">
        <v>1585</v>
      </c>
      <c r="F53" s="114">
        <v>1550</v>
      </c>
      <c r="G53" s="114">
        <v>1535</v>
      </c>
      <c r="H53" s="140">
        <v>1481</v>
      </c>
      <c r="I53" s="115">
        <v>75</v>
      </c>
      <c r="J53" s="116">
        <v>5.0641458474004049</v>
      </c>
    </row>
    <row r="54" spans="1:12" s="110" customFormat="1" ht="13.5" customHeight="1" x14ac:dyDescent="0.2">
      <c r="A54" s="120"/>
      <c r="B54" s="121" t="s">
        <v>111</v>
      </c>
      <c r="C54" s="113">
        <v>1.0529816005320327</v>
      </c>
      <c r="D54" s="115">
        <v>95</v>
      </c>
      <c r="E54" s="114">
        <v>91</v>
      </c>
      <c r="F54" s="114">
        <v>96</v>
      </c>
      <c r="G54" s="114">
        <v>91</v>
      </c>
      <c r="H54" s="140">
        <v>87</v>
      </c>
      <c r="I54" s="115">
        <v>8</v>
      </c>
      <c r="J54" s="116">
        <v>9.1954022988505741</v>
      </c>
    </row>
    <row r="55" spans="1:12" s="110" customFormat="1" ht="13.5" customHeight="1" x14ac:dyDescent="0.2">
      <c r="A55" s="120"/>
      <c r="B55" s="121" t="s">
        <v>112</v>
      </c>
      <c r="C55" s="113">
        <v>0.21059632010640655</v>
      </c>
      <c r="D55" s="115">
        <v>19</v>
      </c>
      <c r="E55" s="114">
        <v>15</v>
      </c>
      <c r="F55" s="114">
        <v>26</v>
      </c>
      <c r="G55" s="114">
        <v>25</v>
      </c>
      <c r="H55" s="140">
        <v>25</v>
      </c>
      <c r="I55" s="115">
        <v>-6</v>
      </c>
      <c r="J55" s="116">
        <v>-24</v>
      </c>
    </row>
    <row r="56" spans="1:12" s="110" customFormat="1" ht="13.5" customHeight="1" x14ac:dyDescent="0.2">
      <c r="A56" s="118" t="s">
        <v>113</v>
      </c>
      <c r="B56" s="122" t="s">
        <v>116</v>
      </c>
      <c r="C56" s="113">
        <v>90.434493460430062</v>
      </c>
      <c r="D56" s="115">
        <v>8159</v>
      </c>
      <c r="E56" s="114">
        <v>8377</v>
      </c>
      <c r="F56" s="114">
        <v>8491</v>
      </c>
      <c r="G56" s="114">
        <v>8458</v>
      </c>
      <c r="H56" s="140">
        <v>8326</v>
      </c>
      <c r="I56" s="115">
        <v>-167</v>
      </c>
      <c r="J56" s="116">
        <v>-2.005765073264473</v>
      </c>
    </row>
    <row r="57" spans="1:12" s="110" customFormat="1" ht="13.5" customHeight="1" x14ac:dyDescent="0.2">
      <c r="A57" s="142"/>
      <c r="B57" s="124" t="s">
        <v>117</v>
      </c>
      <c r="C57" s="125">
        <v>9.5433385058745284</v>
      </c>
      <c r="D57" s="143">
        <v>861</v>
      </c>
      <c r="E57" s="144">
        <v>879</v>
      </c>
      <c r="F57" s="144">
        <v>853</v>
      </c>
      <c r="G57" s="144">
        <v>795</v>
      </c>
      <c r="H57" s="145">
        <v>764</v>
      </c>
      <c r="I57" s="143">
        <v>97</v>
      </c>
      <c r="J57" s="146">
        <v>12.696335078534032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95693</v>
      </c>
      <c r="E12" s="236">
        <v>96269</v>
      </c>
      <c r="F12" s="114">
        <v>97249</v>
      </c>
      <c r="G12" s="114">
        <v>95693</v>
      </c>
      <c r="H12" s="140">
        <v>95932</v>
      </c>
      <c r="I12" s="115">
        <v>-239</v>
      </c>
      <c r="J12" s="116">
        <v>-0.24913480381937206</v>
      </c>
    </row>
    <row r="13" spans="1:15" s="110" customFormat="1" ht="12" customHeight="1" x14ac:dyDescent="0.2">
      <c r="A13" s="118" t="s">
        <v>105</v>
      </c>
      <c r="B13" s="119" t="s">
        <v>106</v>
      </c>
      <c r="C13" s="113">
        <v>56.312373945847661</v>
      </c>
      <c r="D13" s="115">
        <v>53887</v>
      </c>
      <c r="E13" s="114">
        <v>54275</v>
      </c>
      <c r="F13" s="114">
        <v>55332</v>
      </c>
      <c r="G13" s="114">
        <v>54500</v>
      </c>
      <c r="H13" s="140">
        <v>54517</v>
      </c>
      <c r="I13" s="115">
        <v>-630</v>
      </c>
      <c r="J13" s="116">
        <v>-1.1556028394812627</v>
      </c>
    </row>
    <row r="14" spans="1:15" s="110" customFormat="1" ht="12" customHeight="1" x14ac:dyDescent="0.2">
      <c r="A14" s="118"/>
      <c r="B14" s="119" t="s">
        <v>107</v>
      </c>
      <c r="C14" s="113">
        <v>43.687626054152339</v>
      </c>
      <c r="D14" s="115">
        <v>41806</v>
      </c>
      <c r="E14" s="114">
        <v>41994</v>
      </c>
      <c r="F14" s="114">
        <v>41917</v>
      </c>
      <c r="G14" s="114">
        <v>41193</v>
      </c>
      <c r="H14" s="140">
        <v>41415</v>
      </c>
      <c r="I14" s="115">
        <v>391</v>
      </c>
      <c r="J14" s="116">
        <v>0.94410237836532662</v>
      </c>
    </row>
    <row r="15" spans="1:15" s="110" customFormat="1" ht="12" customHeight="1" x14ac:dyDescent="0.2">
      <c r="A15" s="118" t="s">
        <v>105</v>
      </c>
      <c r="B15" s="121" t="s">
        <v>108</v>
      </c>
      <c r="C15" s="113">
        <v>10.797027995778166</v>
      </c>
      <c r="D15" s="115">
        <v>10332</v>
      </c>
      <c r="E15" s="114">
        <v>10725</v>
      </c>
      <c r="F15" s="114">
        <v>11048</v>
      </c>
      <c r="G15" s="114">
        <v>10025</v>
      </c>
      <c r="H15" s="140">
        <v>10525</v>
      </c>
      <c r="I15" s="115">
        <v>-193</v>
      </c>
      <c r="J15" s="116">
        <v>-1.8337292161520189</v>
      </c>
    </row>
    <row r="16" spans="1:15" s="110" customFormat="1" ht="12" customHeight="1" x14ac:dyDescent="0.2">
      <c r="A16" s="118"/>
      <c r="B16" s="121" t="s">
        <v>109</v>
      </c>
      <c r="C16" s="113">
        <v>67.152247290815424</v>
      </c>
      <c r="D16" s="115">
        <v>64260</v>
      </c>
      <c r="E16" s="114">
        <v>64588</v>
      </c>
      <c r="F16" s="114">
        <v>65424</v>
      </c>
      <c r="G16" s="114">
        <v>65332</v>
      </c>
      <c r="H16" s="140">
        <v>65506</v>
      </c>
      <c r="I16" s="115">
        <v>-1246</v>
      </c>
      <c r="J16" s="116">
        <v>-1.9021158367172473</v>
      </c>
    </row>
    <row r="17" spans="1:10" s="110" customFormat="1" ht="12" customHeight="1" x14ac:dyDescent="0.2">
      <c r="A17" s="118"/>
      <c r="B17" s="121" t="s">
        <v>110</v>
      </c>
      <c r="C17" s="113">
        <v>20.991086077351529</v>
      </c>
      <c r="D17" s="115">
        <v>20087</v>
      </c>
      <c r="E17" s="114">
        <v>19956</v>
      </c>
      <c r="F17" s="114">
        <v>19790</v>
      </c>
      <c r="G17" s="114">
        <v>19417</v>
      </c>
      <c r="H17" s="140">
        <v>19030</v>
      </c>
      <c r="I17" s="115">
        <v>1057</v>
      </c>
      <c r="J17" s="116">
        <v>5.5543878087230691</v>
      </c>
    </row>
    <row r="18" spans="1:10" s="110" customFormat="1" ht="12" customHeight="1" x14ac:dyDescent="0.2">
      <c r="A18" s="120"/>
      <c r="B18" s="121" t="s">
        <v>111</v>
      </c>
      <c r="C18" s="113">
        <v>1.059638636054884</v>
      </c>
      <c r="D18" s="115">
        <v>1014</v>
      </c>
      <c r="E18" s="114">
        <v>1000</v>
      </c>
      <c r="F18" s="114">
        <v>987</v>
      </c>
      <c r="G18" s="114">
        <v>919</v>
      </c>
      <c r="H18" s="140">
        <v>871</v>
      </c>
      <c r="I18" s="115">
        <v>143</v>
      </c>
      <c r="J18" s="116">
        <v>16.417910447761194</v>
      </c>
    </row>
    <row r="19" spans="1:10" s="110" customFormat="1" ht="12" customHeight="1" x14ac:dyDescent="0.2">
      <c r="A19" s="120"/>
      <c r="B19" s="121" t="s">
        <v>112</v>
      </c>
      <c r="C19" s="113">
        <v>0.33126769983175364</v>
      </c>
      <c r="D19" s="115">
        <v>317</v>
      </c>
      <c r="E19" s="114">
        <v>287</v>
      </c>
      <c r="F19" s="114">
        <v>301</v>
      </c>
      <c r="G19" s="114">
        <v>242</v>
      </c>
      <c r="H19" s="140">
        <v>215</v>
      </c>
      <c r="I19" s="115">
        <v>102</v>
      </c>
      <c r="J19" s="116">
        <v>47.441860465116278</v>
      </c>
    </row>
    <row r="20" spans="1:10" s="110" customFormat="1" ht="12" customHeight="1" x14ac:dyDescent="0.2">
      <c r="A20" s="118" t="s">
        <v>113</v>
      </c>
      <c r="B20" s="119" t="s">
        <v>181</v>
      </c>
      <c r="C20" s="113">
        <v>72.413865173001156</v>
      </c>
      <c r="D20" s="115">
        <v>69295</v>
      </c>
      <c r="E20" s="114">
        <v>70005</v>
      </c>
      <c r="F20" s="114">
        <v>71091</v>
      </c>
      <c r="G20" s="114">
        <v>70107</v>
      </c>
      <c r="H20" s="140">
        <v>70477</v>
      </c>
      <c r="I20" s="115">
        <v>-1182</v>
      </c>
      <c r="J20" s="116">
        <v>-1.6771428976829321</v>
      </c>
    </row>
    <row r="21" spans="1:10" s="110" customFormat="1" ht="12" customHeight="1" x14ac:dyDescent="0.2">
      <c r="A21" s="118"/>
      <c r="B21" s="119" t="s">
        <v>182</v>
      </c>
      <c r="C21" s="113">
        <v>27.58613482699884</v>
      </c>
      <c r="D21" s="115">
        <v>26398</v>
      </c>
      <c r="E21" s="114">
        <v>26264</v>
      </c>
      <c r="F21" s="114">
        <v>26158</v>
      </c>
      <c r="G21" s="114">
        <v>25586</v>
      </c>
      <c r="H21" s="140">
        <v>25455</v>
      </c>
      <c r="I21" s="115">
        <v>943</v>
      </c>
      <c r="J21" s="116">
        <v>3.7045767039874287</v>
      </c>
    </row>
    <row r="22" spans="1:10" s="110" customFormat="1" ht="12" customHeight="1" x14ac:dyDescent="0.2">
      <c r="A22" s="118" t="s">
        <v>113</v>
      </c>
      <c r="B22" s="119" t="s">
        <v>116</v>
      </c>
      <c r="C22" s="113">
        <v>90.029573741025985</v>
      </c>
      <c r="D22" s="115">
        <v>86152</v>
      </c>
      <c r="E22" s="114">
        <v>86842</v>
      </c>
      <c r="F22" s="114">
        <v>87491</v>
      </c>
      <c r="G22" s="114">
        <v>86283</v>
      </c>
      <c r="H22" s="140">
        <v>86687</v>
      </c>
      <c r="I22" s="115">
        <v>-535</v>
      </c>
      <c r="J22" s="116">
        <v>-0.61716289639738364</v>
      </c>
    </row>
    <row r="23" spans="1:10" s="110" customFormat="1" ht="12" customHeight="1" x14ac:dyDescent="0.2">
      <c r="A23" s="118"/>
      <c r="B23" s="119" t="s">
        <v>117</v>
      </c>
      <c r="C23" s="113">
        <v>9.9443010460535248</v>
      </c>
      <c r="D23" s="115">
        <v>9516</v>
      </c>
      <c r="E23" s="114">
        <v>9401</v>
      </c>
      <c r="F23" s="114">
        <v>9732</v>
      </c>
      <c r="G23" s="114">
        <v>9386</v>
      </c>
      <c r="H23" s="140">
        <v>9220</v>
      </c>
      <c r="I23" s="115">
        <v>296</v>
      </c>
      <c r="J23" s="116">
        <v>3.2104121475054228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99398</v>
      </c>
      <c r="E64" s="236">
        <v>99748</v>
      </c>
      <c r="F64" s="236">
        <v>100627</v>
      </c>
      <c r="G64" s="236">
        <v>99005</v>
      </c>
      <c r="H64" s="140">
        <v>99231</v>
      </c>
      <c r="I64" s="115">
        <v>167</v>
      </c>
      <c r="J64" s="116">
        <v>0.16829418226159165</v>
      </c>
    </row>
    <row r="65" spans="1:12" s="110" customFormat="1" ht="12" customHeight="1" x14ac:dyDescent="0.2">
      <c r="A65" s="118" t="s">
        <v>105</v>
      </c>
      <c r="B65" s="119" t="s">
        <v>106</v>
      </c>
      <c r="C65" s="113">
        <v>55.324050785730094</v>
      </c>
      <c r="D65" s="235">
        <v>54991</v>
      </c>
      <c r="E65" s="236">
        <v>55189</v>
      </c>
      <c r="F65" s="236">
        <v>56074</v>
      </c>
      <c r="G65" s="236">
        <v>55204</v>
      </c>
      <c r="H65" s="140">
        <v>55223</v>
      </c>
      <c r="I65" s="115">
        <v>-232</v>
      </c>
      <c r="J65" s="116">
        <v>-0.42011480723611538</v>
      </c>
    </row>
    <row r="66" spans="1:12" s="110" customFormat="1" ht="12" customHeight="1" x14ac:dyDescent="0.2">
      <c r="A66" s="118"/>
      <c r="B66" s="119" t="s">
        <v>107</v>
      </c>
      <c r="C66" s="113">
        <v>44.675949214269906</v>
      </c>
      <c r="D66" s="235">
        <v>44407</v>
      </c>
      <c r="E66" s="236">
        <v>44559</v>
      </c>
      <c r="F66" s="236">
        <v>44553</v>
      </c>
      <c r="G66" s="236">
        <v>43801</v>
      </c>
      <c r="H66" s="140">
        <v>44008</v>
      </c>
      <c r="I66" s="115">
        <v>399</v>
      </c>
      <c r="J66" s="116">
        <v>0.90665333575713503</v>
      </c>
    </row>
    <row r="67" spans="1:12" s="110" customFormat="1" ht="12" customHeight="1" x14ac:dyDescent="0.2">
      <c r="A67" s="118" t="s">
        <v>105</v>
      </c>
      <c r="B67" s="121" t="s">
        <v>108</v>
      </c>
      <c r="C67" s="113">
        <v>10.917724702710316</v>
      </c>
      <c r="D67" s="235">
        <v>10852</v>
      </c>
      <c r="E67" s="236">
        <v>11276</v>
      </c>
      <c r="F67" s="236">
        <v>11736</v>
      </c>
      <c r="G67" s="236">
        <v>10600</v>
      </c>
      <c r="H67" s="140">
        <v>11143</v>
      </c>
      <c r="I67" s="115">
        <v>-291</v>
      </c>
      <c r="J67" s="116">
        <v>-2.6115049807053756</v>
      </c>
    </row>
    <row r="68" spans="1:12" s="110" customFormat="1" ht="12" customHeight="1" x14ac:dyDescent="0.2">
      <c r="A68" s="118"/>
      <c r="B68" s="121" t="s">
        <v>109</v>
      </c>
      <c r="C68" s="113">
        <v>67.084850801827002</v>
      </c>
      <c r="D68" s="235">
        <v>66681</v>
      </c>
      <c r="E68" s="236">
        <v>66757</v>
      </c>
      <c r="F68" s="236">
        <v>67359</v>
      </c>
      <c r="G68" s="236">
        <v>67253</v>
      </c>
      <c r="H68" s="140">
        <v>67323</v>
      </c>
      <c r="I68" s="115">
        <v>-642</v>
      </c>
      <c r="J68" s="116">
        <v>-0.95361169288356129</v>
      </c>
    </row>
    <row r="69" spans="1:12" s="110" customFormat="1" ht="12" customHeight="1" x14ac:dyDescent="0.2">
      <c r="A69" s="118"/>
      <c r="B69" s="121" t="s">
        <v>110</v>
      </c>
      <c r="C69" s="113">
        <v>20.908871405863298</v>
      </c>
      <c r="D69" s="235">
        <v>20783</v>
      </c>
      <c r="E69" s="236">
        <v>20630</v>
      </c>
      <c r="F69" s="236">
        <v>20455</v>
      </c>
      <c r="G69" s="236">
        <v>20141</v>
      </c>
      <c r="H69" s="140">
        <v>19788</v>
      </c>
      <c r="I69" s="115">
        <v>995</v>
      </c>
      <c r="J69" s="116">
        <v>5.0282999797857286</v>
      </c>
    </row>
    <row r="70" spans="1:12" s="110" customFormat="1" ht="12" customHeight="1" x14ac:dyDescent="0.2">
      <c r="A70" s="120"/>
      <c r="B70" s="121" t="s">
        <v>111</v>
      </c>
      <c r="C70" s="113">
        <v>1.0885530895993882</v>
      </c>
      <c r="D70" s="235">
        <v>1082</v>
      </c>
      <c r="E70" s="236">
        <v>1085</v>
      </c>
      <c r="F70" s="236">
        <v>1077</v>
      </c>
      <c r="G70" s="236">
        <v>1011</v>
      </c>
      <c r="H70" s="140">
        <v>977</v>
      </c>
      <c r="I70" s="115">
        <v>105</v>
      </c>
      <c r="J70" s="116">
        <v>10.74718526100307</v>
      </c>
    </row>
    <row r="71" spans="1:12" s="110" customFormat="1" ht="12" customHeight="1" x14ac:dyDescent="0.2">
      <c r="A71" s="120"/>
      <c r="B71" s="121" t="s">
        <v>112</v>
      </c>
      <c r="C71" s="113">
        <v>0.31087144610555545</v>
      </c>
      <c r="D71" s="235">
        <v>309</v>
      </c>
      <c r="E71" s="236">
        <v>293</v>
      </c>
      <c r="F71" s="236">
        <v>322</v>
      </c>
      <c r="G71" s="236">
        <v>265</v>
      </c>
      <c r="H71" s="140">
        <v>240</v>
      </c>
      <c r="I71" s="115">
        <v>69</v>
      </c>
      <c r="J71" s="116">
        <v>28.75</v>
      </c>
    </row>
    <row r="72" spans="1:12" s="110" customFormat="1" ht="12" customHeight="1" x14ac:dyDescent="0.2">
      <c r="A72" s="118" t="s">
        <v>113</v>
      </c>
      <c r="B72" s="119" t="s">
        <v>181</v>
      </c>
      <c r="C72" s="113">
        <v>72.176502545322847</v>
      </c>
      <c r="D72" s="235">
        <v>71742</v>
      </c>
      <c r="E72" s="236">
        <v>72147</v>
      </c>
      <c r="F72" s="236">
        <v>73137</v>
      </c>
      <c r="G72" s="236">
        <v>72043</v>
      </c>
      <c r="H72" s="140">
        <v>72460</v>
      </c>
      <c r="I72" s="115">
        <v>-718</v>
      </c>
      <c r="J72" s="116">
        <v>-0.99089152635937072</v>
      </c>
    </row>
    <row r="73" spans="1:12" s="110" customFormat="1" ht="12" customHeight="1" x14ac:dyDescent="0.2">
      <c r="A73" s="118"/>
      <c r="B73" s="119" t="s">
        <v>182</v>
      </c>
      <c r="C73" s="113">
        <v>27.823497454677156</v>
      </c>
      <c r="D73" s="115">
        <v>27656</v>
      </c>
      <c r="E73" s="114">
        <v>27601</v>
      </c>
      <c r="F73" s="114">
        <v>27490</v>
      </c>
      <c r="G73" s="114">
        <v>26962</v>
      </c>
      <c r="H73" s="140">
        <v>26771</v>
      </c>
      <c r="I73" s="115">
        <v>885</v>
      </c>
      <c r="J73" s="116">
        <v>3.3058159949198758</v>
      </c>
    </row>
    <row r="74" spans="1:12" s="110" customFormat="1" ht="12" customHeight="1" x14ac:dyDescent="0.2">
      <c r="A74" s="118" t="s">
        <v>113</v>
      </c>
      <c r="B74" s="119" t="s">
        <v>116</v>
      </c>
      <c r="C74" s="113">
        <v>90.307652065433913</v>
      </c>
      <c r="D74" s="115">
        <v>89764</v>
      </c>
      <c r="E74" s="114">
        <v>90281</v>
      </c>
      <c r="F74" s="114">
        <v>90906</v>
      </c>
      <c r="G74" s="114">
        <v>89587</v>
      </c>
      <c r="H74" s="140">
        <v>89926</v>
      </c>
      <c r="I74" s="115">
        <v>-162</v>
      </c>
      <c r="J74" s="116">
        <v>-0.18014812178902653</v>
      </c>
    </row>
    <row r="75" spans="1:12" s="110" customFormat="1" ht="12" customHeight="1" x14ac:dyDescent="0.2">
      <c r="A75" s="142"/>
      <c r="B75" s="124" t="s">
        <v>117</v>
      </c>
      <c r="C75" s="125">
        <v>9.6591480713897671</v>
      </c>
      <c r="D75" s="143">
        <v>9601</v>
      </c>
      <c r="E75" s="144">
        <v>9439</v>
      </c>
      <c r="F75" s="144">
        <v>9692</v>
      </c>
      <c r="G75" s="144">
        <v>9387</v>
      </c>
      <c r="H75" s="145">
        <v>9271</v>
      </c>
      <c r="I75" s="143">
        <v>330</v>
      </c>
      <c r="J75" s="146">
        <v>3.5594865710279366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95693</v>
      </c>
      <c r="G11" s="114">
        <v>96269</v>
      </c>
      <c r="H11" s="114">
        <v>97249</v>
      </c>
      <c r="I11" s="114">
        <v>95693</v>
      </c>
      <c r="J11" s="140">
        <v>95932</v>
      </c>
      <c r="K11" s="114">
        <v>-239</v>
      </c>
      <c r="L11" s="116">
        <v>-0.24913480381937206</v>
      </c>
    </row>
    <row r="12" spans="1:17" s="110" customFormat="1" ht="24.95" customHeight="1" x14ac:dyDescent="0.2">
      <c r="A12" s="604" t="s">
        <v>185</v>
      </c>
      <c r="B12" s="605"/>
      <c r="C12" s="605"/>
      <c r="D12" s="606"/>
      <c r="E12" s="113">
        <v>56.312373945847661</v>
      </c>
      <c r="F12" s="115">
        <v>53887</v>
      </c>
      <c r="G12" s="114">
        <v>54275</v>
      </c>
      <c r="H12" s="114">
        <v>55332</v>
      </c>
      <c r="I12" s="114">
        <v>54500</v>
      </c>
      <c r="J12" s="140">
        <v>54517</v>
      </c>
      <c r="K12" s="114">
        <v>-630</v>
      </c>
      <c r="L12" s="116">
        <v>-1.1556028394812627</v>
      </c>
    </row>
    <row r="13" spans="1:17" s="110" customFormat="1" ht="15" customHeight="1" x14ac:dyDescent="0.2">
      <c r="A13" s="120"/>
      <c r="B13" s="612" t="s">
        <v>107</v>
      </c>
      <c r="C13" s="612"/>
      <c r="E13" s="113">
        <v>43.687626054152339</v>
      </c>
      <c r="F13" s="115">
        <v>41806</v>
      </c>
      <c r="G13" s="114">
        <v>41994</v>
      </c>
      <c r="H13" s="114">
        <v>41917</v>
      </c>
      <c r="I13" s="114">
        <v>41193</v>
      </c>
      <c r="J13" s="140">
        <v>41415</v>
      </c>
      <c r="K13" s="114">
        <v>391</v>
      </c>
      <c r="L13" s="116">
        <v>0.94410237836532662</v>
      </c>
    </row>
    <row r="14" spans="1:17" s="110" customFormat="1" ht="24.95" customHeight="1" x14ac:dyDescent="0.2">
      <c r="A14" s="604" t="s">
        <v>186</v>
      </c>
      <c r="B14" s="605"/>
      <c r="C14" s="605"/>
      <c r="D14" s="606"/>
      <c r="E14" s="113">
        <v>10.797027995778166</v>
      </c>
      <c r="F14" s="115">
        <v>10332</v>
      </c>
      <c r="G14" s="114">
        <v>10725</v>
      </c>
      <c r="H14" s="114">
        <v>11048</v>
      </c>
      <c r="I14" s="114">
        <v>10025</v>
      </c>
      <c r="J14" s="140">
        <v>10525</v>
      </c>
      <c r="K14" s="114">
        <v>-193</v>
      </c>
      <c r="L14" s="116">
        <v>-1.8337292161520189</v>
      </c>
    </row>
    <row r="15" spans="1:17" s="110" customFormat="1" ht="15" customHeight="1" x14ac:dyDescent="0.2">
      <c r="A15" s="120"/>
      <c r="B15" s="119"/>
      <c r="C15" s="258" t="s">
        <v>106</v>
      </c>
      <c r="E15" s="113">
        <v>59.22377080913666</v>
      </c>
      <c r="F15" s="115">
        <v>6119</v>
      </c>
      <c r="G15" s="114">
        <v>6361</v>
      </c>
      <c r="H15" s="114">
        <v>6670</v>
      </c>
      <c r="I15" s="114">
        <v>6047</v>
      </c>
      <c r="J15" s="140">
        <v>6312</v>
      </c>
      <c r="K15" s="114">
        <v>-193</v>
      </c>
      <c r="L15" s="116">
        <v>-3.0576679340937898</v>
      </c>
    </row>
    <row r="16" spans="1:17" s="110" customFormat="1" ht="15" customHeight="1" x14ac:dyDescent="0.2">
      <c r="A16" s="120"/>
      <c r="B16" s="119"/>
      <c r="C16" s="258" t="s">
        <v>107</v>
      </c>
      <c r="E16" s="113">
        <v>40.77622919086334</v>
      </c>
      <c r="F16" s="115">
        <v>4213</v>
      </c>
      <c r="G16" s="114">
        <v>4364</v>
      </c>
      <c r="H16" s="114">
        <v>4378</v>
      </c>
      <c r="I16" s="114">
        <v>3978</v>
      </c>
      <c r="J16" s="140">
        <v>4213</v>
      </c>
      <c r="K16" s="114">
        <v>0</v>
      </c>
      <c r="L16" s="116">
        <v>0</v>
      </c>
    </row>
    <row r="17" spans="1:12" s="110" customFormat="1" ht="15" customHeight="1" x14ac:dyDescent="0.2">
      <c r="A17" s="120"/>
      <c r="B17" s="121" t="s">
        <v>109</v>
      </c>
      <c r="C17" s="258"/>
      <c r="E17" s="113">
        <v>67.152247290815424</v>
      </c>
      <c r="F17" s="115">
        <v>64260</v>
      </c>
      <c r="G17" s="114">
        <v>64588</v>
      </c>
      <c r="H17" s="114">
        <v>65424</v>
      </c>
      <c r="I17" s="114">
        <v>65332</v>
      </c>
      <c r="J17" s="140">
        <v>65506</v>
      </c>
      <c r="K17" s="114">
        <v>-1246</v>
      </c>
      <c r="L17" s="116">
        <v>-1.9021158367172473</v>
      </c>
    </row>
    <row r="18" spans="1:12" s="110" customFormat="1" ht="15" customHeight="1" x14ac:dyDescent="0.2">
      <c r="A18" s="120"/>
      <c r="B18" s="119"/>
      <c r="C18" s="258" t="s">
        <v>106</v>
      </c>
      <c r="E18" s="113">
        <v>56.019296607531899</v>
      </c>
      <c r="F18" s="115">
        <v>35998</v>
      </c>
      <c r="G18" s="114">
        <v>36211</v>
      </c>
      <c r="H18" s="114">
        <v>36983</v>
      </c>
      <c r="I18" s="114">
        <v>37032</v>
      </c>
      <c r="J18" s="140">
        <v>37043</v>
      </c>
      <c r="K18" s="114">
        <v>-1045</v>
      </c>
      <c r="L18" s="116">
        <v>-2.8210458116243284</v>
      </c>
    </row>
    <row r="19" spans="1:12" s="110" customFormat="1" ht="15" customHeight="1" x14ac:dyDescent="0.2">
      <c r="A19" s="120"/>
      <c r="B19" s="119"/>
      <c r="C19" s="258" t="s">
        <v>107</v>
      </c>
      <c r="E19" s="113">
        <v>43.980703392468101</v>
      </c>
      <c r="F19" s="115">
        <v>28262</v>
      </c>
      <c r="G19" s="114">
        <v>28377</v>
      </c>
      <c r="H19" s="114">
        <v>28441</v>
      </c>
      <c r="I19" s="114">
        <v>28300</v>
      </c>
      <c r="J19" s="140">
        <v>28463</v>
      </c>
      <c r="K19" s="114">
        <v>-201</v>
      </c>
      <c r="L19" s="116">
        <v>-0.70617995292133651</v>
      </c>
    </row>
    <row r="20" spans="1:12" s="110" customFormat="1" ht="15" customHeight="1" x14ac:dyDescent="0.2">
      <c r="A20" s="120"/>
      <c r="B20" s="121" t="s">
        <v>110</v>
      </c>
      <c r="C20" s="258"/>
      <c r="E20" s="113">
        <v>20.991086077351529</v>
      </c>
      <c r="F20" s="115">
        <v>20087</v>
      </c>
      <c r="G20" s="114">
        <v>19956</v>
      </c>
      <c r="H20" s="114">
        <v>19790</v>
      </c>
      <c r="I20" s="114">
        <v>19417</v>
      </c>
      <c r="J20" s="140">
        <v>19030</v>
      </c>
      <c r="K20" s="114">
        <v>1057</v>
      </c>
      <c r="L20" s="116">
        <v>5.5543878087230691</v>
      </c>
    </row>
    <row r="21" spans="1:12" s="110" customFormat="1" ht="15" customHeight="1" x14ac:dyDescent="0.2">
      <c r="A21" s="120"/>
      <c r="B21" s="119"/>
      <c r="C21" s="258" t="s">
        <v>106</v>
      </c>
      <c r="E21" s="113">
        <v>55.423906008861451</v>
      </c>
      <c r="F21" s="115">
        <v>11133</v>
      </c>
      <c r="G21" s="114">
        <v>11065</v>
      </c>
      <c r="H21" s="114">
        <v>11038</v>
      </c>
      <c r="I21" s="114">
        <v>10820</v>
      </c>
      <c r="J21" s="140">
        <v>10596</v>
      </c>
      <c r="K21" s="114">
        <v>537</v>
      </c>
      <c r="L21" s="116">
        <v>5.0679501698754246</v>
      </c>
    </row>
    <row r="22" spans="1:12" s="110" customFormat="1" ht="15" customHeight="1" x14ac:dyDescent="0.2">
      <c r="A22" s="120"/>
      <c r="B22" s="119"/>
      <c r="C22" s="258" t="s">
        <v>107</v>
      </c>
      <c r="E22" s="113">
        <v>44.576093991138549</v>
      </c>
      <c r="F22" s="115">
        <v>8954</v>
      </c>
      <c r="G22" s="114">
        <v>8891</v>
      </c>
      <c r="H22" s="114">
        <v>8752</v>
      </c>
      <c r="I22" s="114">
        <v>8597</v>
      </c>
      <c r="J22" s="140">
        <v>8434</v>
      </c>
      <c r="K22" s="114">
        <v>520</v>
      </c>
      <c r="L22" s="116">
        <v>6.1655205122124732</v>
      </c>
    </row>
    <row r="23" spans="1:12" s="110" customFormat="1" ht="15" customHeight="1" x14ac:dyDescent="0.2">
      <c r="A23" s="120"/>
      <c r="B23" s="121" t="s">
        <v>111</v>
      </c>
      <c r="C23" s="258"/>
      <c r="E23" s="113">
        <v>1.059638636054884</v>
      </c>
      <c r="F23" s="115">
        <v>1014</v>
      </c>
      <c r="G23" s="114">
        <v>1000</v>
      </c>
      <c r="H23" s="114">
        <v>987</v>
      </c>
      <c r="I23" s="114">
        <v>919</v>
      </c>
      <c r="J23" s="140">
        <v>871</v>
      </c>
      <c r="K23" s="114">
        <v>143</v>
      </c>
      <c r="L23" s="116">
        <v>16.417910447761194</v>
      </c>
    </row>
    <row r="24" spans="1:12" s="110" customFormat="1" ht="15" customHeight="1" x14ac:dyDescent="0.2">
      <c r="A24" s="120"/>
      <c r="B24" s="119"/>
      <c r="C24" s="258" t="s">
        <v>106</v>
      </c>
      <c r="E24" s="113">
        <v>62.820512820512818</v>
      </c>
      <c r="F24" s="115">
        <v>637</v>
      </c>
      <c r="G24" s="114">
        <v>638</v>
      </c>
      <c r="H24" s="114">
        <v>641</v>
      </c>
      <c r="I24" s="114">
        <v>601</v>
      </c>
      <c r="J24" s="140">
        <v>566</v>
      </c>
      <c r="K24" s="114">
        <v>71</v>
      </c>
      <c r="L24" s="116">
        <v>12.544169611307421</v>
      </c>
    </row>
    <row r="25" spans="1:12" s="110" customFormat="1" ht="15" customHeight="1" x14ac:dyDescent="0.2">
      <c r="A25" s="120"/>
      <c r="B25" s="119"/>
      <c r="C25" s="258" t="s">
        <v>107</v>
      </c>
      <c r="E25" s="113">
        <v>37.179487179487182</v>
      </c>
      <c r="F25" s="115">
        <v>377</v>
      </c>
      <c r="G25" s="114">
        <v>362</v>
      </c>
      <c r="H25" s="114">
        <v>346</v>
      </c>
      <c r="I25" s="114">
        <v>318</v>
      </c>
      <c r="J25" s="140">
        <v>305</v>
      </c>
      <c r="K25" s="114">
        <v>72</v>
      </c>
      <c r="L25" s="116">
        <v>23.606557377049182</v>
      </c>
    </row>
    <row r="26" spans="1:12" s="110" customFormat="1" ht="15" customHeight="1" x14ac:dyDescent="0.2">
      <c r="A26" s="120"/>
      <c r="C26" s="121" t="s">
        <v>187</v>
      </c>
      <c r="D26" s="110" t="s">
        <v>188</v>
      </c>
      <c r="E26" s="113">
        <v>0.33126769983175364</v>
      </c>
      <c r="F26" s="115">
        <v>317</v>
      </c>
      <c r="G26" s="114">
        <v>287</v>
      </c>
      <c r="H26" s="114">
        <v>301</v>
      </c>
      <c r="I26" s="114">
        <v>242</v>
      </c>
      <c r="J26" s="140">
        <v>215</v>
      </c>
      <c r="K26" s="114">
        <v>102</v>
      </c>
      <c r="L26" s="116">
        <v>47.441860465116278</v>
      </c>
    </row>
    <row r="27" spans="1:12" s="110" customFormat="1" ht="15" customHeight="1" x14ac:dyDescent="0.2">
      <c r="A27" s="120"/>
      <c r="B27" s="119"/>
      <c r="D27" s="259" t="s">
        <v>106</v>
      </c>
      <c r="E27" s="113">
        <v>55.835962145110408</v>
      </c>
      <c r="F27" s="115">
        <v>177</v>
      </c>
      <c r="G27" s="114">
        <v>165</v>
      </c>
      <c r="H27" s="114">
        <v>175</v>
      </c>
      <c r="I27" s="114">
        <v>142</v>
      </c>
      <c r="J27" s="140">
        <v>121</v>
      </c>
      <c r="K27" s="114">
        <v>56</v>
      </c>
      <c r="L27" s="116">
        <v>46.280991735537192</v>
      </c>
    </row>
    <row r="28" spans="1:12" s="110" customFormat="1" ht="15" customHeight="1" x14ac:dyDescent="0.2">
      <c r="A28" s="120"/>
      <c r="B28" s="119"/>
      <c r="D28" s="259" t="s">
        <v>107</v>
      </c>
      <c r="E28" s="113">
        <v>44.164037854889592</v>
      </c>
      <c r="F28" s="115">
        <v>140</v>
      </c>
      <c r="G28" s="114">
        <v>122</v>
      </c>
      <c r="H28" s="114">
        <v>126</v>
      </c>
      <c r="I28" s="114">
        <v>100</v>
      </c>
      <c r="J28" s="140">
        <v>94</v>
      </c>
      <c r="K28" s="114">
        <v>46</v>
      </c>
      <c r="L28" s="116">
        <v>48.936170212765958</v>
      </c>
    </row>
    <row r="29" spans="1:12" s="110" customFormat="1" ht="24.95" customHeight="1" x14ac:dyDescent="0.2">
      <c r="A29" s="604" t="s">
        <v>189</v>
      </c>
      <c r="B29" s="605"/>
      <c r="C29" s="605"/>
      <c r="D29" s="606"/>
      <c r="E29" s="113">
        <v>90.029573741025985</v>
      </c>
      <c r="F29" s="115">
        <v>86152</v>
      </c>
      <c r="G29" s="114">
        <v>86842</v>
      </c>
      <c r="H29" s="114">
        <v>87491</v>
      </c>
      <c r="I29" s="114">
        <v>86283</v>
      </c>
      <c r="J29" s="140">
        <v>86687</v>
      </c>
      <c r="K29" s="114">
        <v>-535</v>
      </c>
      <c r="L29" s="116">
        <v>-0.61716289639738364</v>
      </c>
    </row>
    <row r="30" spans="1:12" s="110" customFormat="1" ht="15" customHeight="1" x14ac:dyDescent="0.2">
      <c r="A30" s="120"/>
      <c r="B30" s="119"/>
      <c r="C30" s="258" t="s">
        <v>106</v>
      </c>
      <c r="E30" s="113">
        <v>54.998142817346086</v>
      </c>
      <c r="F30" s="115">
        <v>47382</v>
      </c>
      <c r="G30" s="114">
        <v>47850</v>
      </c>
      <c r="H30" s="114">
        <v>48550</v>
      </c>
      <c r="I30" s="114">
        <v>47965</v>
      </c>
      <c r="J30" s="140">
        <v>48130</v>
      </c>
      <c r="K30" s="114">
        <v>-748</v>
      </c>
      <c r="L30" s="116">
        <v>-1.554124246831498</v>
      </c>
    </row>
    <row r="31" spans="1:12" s="110" customFormat="1" ht="15" customHeight="1" x14ac:dyDescent="0.2">
      <c r="A31" s="120"/>
      <c r="B31" s="119"/>
      <c r="C31" s="258" t="s">
        <v>107</v>
      </c>
      <c r="E31" s="113">
        <v>45.001857182653914</v>
      </c>
      <c r="F31" s="115">
        <v>38770</v>
      </c>
      <c r="G31" s="114">
        <v>38992</v>
      </c>
      <c r="H31" s="114">
        <v>38941</v>
      </c>
      <c r="I31" s="114">
        <v>38318</v>
      </c>
      <c r="J31" s="140">
        <v>38557</v>
      </c>
      <c r="K31" s="114">
        <v>213</v>
      </c>
      <c r="L31" s="116">
        <v>0.55242887154083564</v>
      </c>
    </row>
    <row r="32" spans="1:12" s="110" customFormat="1" ht="15" customHeight="1" x14ac:dyDescent="0.2">
      <c r="A32" s="120"/>
      <c r="B32" s="119" t="s">
        <v>117</v>
      </c>
      <c r="C32" s="258"/>
      <c r="E32" s="113">
        <v>9.9443010460535248</v>
      </c>
      <c r="F32" s="115">
        <v>9516</v>
      </c>
      <c r="G32" s="114">
        <v>9401</v>
      </c>
      <c r="H32" s="114">
        <v>9732</v>
      </c>
      <c r="I32" s="114">
        <v>9386</v>
      </c>
      <c r="J32" s="140">
        <v>9220</v>
      </c>
      <c r="K32" s="114">
        <v>296</v>
      </c>
      <c r="L32" s="116">
        <v>3.2104121475054228</v>
      </c>
    </row>
    <row r="33" spans="1:12" s="110" customFormat="1" ht="15" customHeight="1" x14ac:dyDescent="0.2">
      <c r="A33" s="120"/>
      <c r="B33" s="119"/>
      <c r="C33" s="258" t="s">
        <v>106</v>
      </c>
      <c r="E33" s="113">
        <v>68.190416141235815</v>
      </c>
      <c r="F33" s="115">
        <v>6489</v>
      </c>
      <c r="G33" s="114">
        <v>6409</v>
      </c>
      <c r="H33" s="114">
        <v>6764</v>
      </c>
      <c r="I33" s="114">
        <v>6517</v>
      </c>
      <c r="J33" s="140">
        <v>6366</v>
      </c>
      <c r="K33" s="114">
        <v>123</v>
      </c>
      <c r="L33" s="116">
        <v>1.9321394910461829</v>
      </c>
    </row>
    <row r="34" spans="1:12" s="110" customFormat="1" ht="15" customHeight="1" x14ac:dyDescent="0.2">
      <c r="A34" s="120"/>
      <c r="B34" s="119"/>
      <c r="C34" s="258" t="s">
        <v>107</v>
      </c>
      <c r="E34" s="113">
        <v>31.809583858764185</v>
      </c>
      <c r="F34" s="115">
        <v>3027</v>
      </c>
      <c r="G34" s="114">
        <v>2992</v>
      </c>
      <c r="H34" s="114">
        <v>2968</v>
      </c>
      <c r="I34" s="114">
        <v>2869</v>
      </c>
      <c r="J34" s="140">
        <v>2854</v>
      </c>
      <c r="K34" s="114">
        <v>173</v>
      </c>
      <c r="L34" s="116">
        <v>6.0616678346180795</v>
      </c>
    </row>
    <row r="35" spans="1:12" s="110" customFormat="1" ht="24.95" customHeight="1" x14ac:dyDescent="0.2">
      <c r="A35" s="604" t="s">
        <v>190</v>
      </c>
      <c r="B35" s="605"/>
      <c r="C35" s="605"/>
      <c r="D35" s="606"/>
      <c r="E35" s="113">
        <v>72.413865173001156</v>
      </c>
      <c r="F35" s="115">
        <v>69295</v>
      </c>
      <c r="G35" s="114">
        <v>70005</v>
      </c>
      <c r="H35" s="114">
        <v>71091</v>
      </c>
      <c r="I35" s="114">
        <v>70107</v>
      </c>
      <c r="J35" s="140">
        <v>70477</v>
      </c>
      <c r="K35" s="114">
        <v>-1182</v>
      </c>
      <c r="L35" s="116">
        <v>-1.6771428976829321</v>
      </c>
    </row>
    <row r="36" spans="1:12" s="110" customFormat="1" ht="15" customHeight="1" x14ac:dyDescent="0.2">
      <c r="A36" s="120"/>
      <c r="B36" s="119"/>
      <c r="C36" s="258" t="s">
        <v>106</v>
      </c>
      <c r="E36" s="113">
        <v>70.986362652428028</v>
      </c>
      <c r="F36" s="115">
        <v>49190</v>
      </c>
      <c r="G36" s="114">
        <v>49643</v>
      </c>
      <c r="H36" s="114">
        <v>50649</v>
      </c>
      <c r="I36" s="114">
        <v>50074</v>
      </c>
      <c r="J36" s="140">
        <v>50191</v>
      </c>
      <c r="K36" s="114">
        <v>-1001</v>
      </c>
      <c r="L36" s="116">
        <v>-1.994381462812058</v>
      </c>
    </row>
    <row r="37" spans="1:12" s="110" customFormat="1" ht="15" customHeight="1" x14ac:dyDescent="0.2">
      <c r="A37" s="120"/>
      <c r="B37" s="119"/>
      <c r="C37" s="258" t="s">
        <v>107</v>
      </c>
      <c r="E37" s="113">
        <v>29.013637347571976</v>
      </c>
      <c r="F37" s="115">
        <v>20105</v>
      </c>
      <c r="G37" s="114">
        <v>20362</v>
      </c>
      <c r="H37" s="114">
        <v>20442</v>
      </c>
      <c r="I37" s="114">
        <v>20033</v>
      </c>
      <c r="J37" s="140">
        <v>20286</v>
      </c>
      <c r="K37" s="114">
        <v>-181</v>
      </c>
      <c r="L37" s="116">
        <v>-0.89224095435275563</v>
      </c>
    </row>
    <row r="38" spans="1:12" s="110" customFormat="1" ht="15" customHeight="1" x14ac:dyDescent="0.2">
      <c r="A38" s="120"/>
      <c r="B38" s="119" t="s">
        <v>182</v>
      </c>
      <c r="C38" s="258"/>
      <c r="E38" s="113">
        <v>27.58613482699884</v>
      </c>
      <c r="F38" s="115">
        <v>26398</v>
      </c>
      <c r="G38" s="114">
        <v>26264</v>
      </c>
      <c r="H38" s="114">
        <v>26158</v>
      </c>
      <c r="I38" s="114">
        <v>25586</v>
      </c>
      <c r="J38" s="140">
        <v>25455</v>
      </c>
      <c r="K38" s="114">
        <v>943</v>
      </c>
      <c r="L38" s="116">
        <v>3.7045767039874287</v>
      </c>
    </row>
    <row r="39" spans="1:12" s="110" customFormat="1" ht="15" customHeight="1" x14ac:dyDescent="0.2">
      <c r="A39" s="120"/>
      <c r="B39" s="119"/>
      <c r="C39" s="258" t="s">
        <v>106</v>
      </c>
      <c r="E39" s="113">
        <v>17.793014622319873</v>
      </c>
      <c r="F39" s="115">
        <v>4697</v>
      </c>
      <c r="G39" s="114">
        <v>4632</v>
      </c>
      <c r="H39" s="114">
        <v>4683</v>
      </c>
      <c r="I39" s="114">
        <v>4426</v>
      </c>
      <c r="J39" s="140">
        <v>4326</v>
      </c>
      <c r="K39" s="114">
        <v>371</v>
      </c>
      <c r="L39" s="116">
        <v>8.5760517799352751</v>
      </c>
    </row>
    <row r="40" spans="1:12" s="110" customFormat="1" ht="15" customHeight="1" x14ac:dyDescent="0.2">
      <c r="A40" s="120"/>
      <c r="B40" s="119"/>
      <c r="C40" s="258" t="s">
        <v>107</v>
      </c>
      <c r="E40" s="113">
        <v>82.206985377680127</v>
      </c>
      <c r="F40" s="115">
        <v>21701</v>
      </c>
      <c r="G40" s="114">
        <v>21632</v>
      </c>
      <c r="H40" s="114">
        <v>21475</v>
      </c>
      <c r="I40" s="114">
        <v>21160</v>
      </c>
      <c r="J40" s="140">
        <v>21129</v>
      </c>
      <c r="K40" s="114">
        <v>572</v>
      </c>
      <c r="L40" s="116">
        <v>2.7071797056178712</v>
      </c>
    </row>
    <row r="41" spans="1:12" s="110" customFormat="1" ht="24.75" customHeight="1" x14ac:dyDescent="0.2">
      <c r="A41" s="604" t="s">
        <v>517</v>
      </c>
      <c r="B41" s="605"/>
      <c r="C41" s="605"/>
      <c r="D41" s="606"/>
      <c r="E41" s="113">
        <v>5.0045457870481647</v>
      </c>
      <c r="F41" s="115">
        <v>4789</v>
      </c>
      <c r="G41" s="114">
        <v>5283</v>
      </c>
      <c r="H41" s="114">
        <v>5312</v>
      </c>
      <c r="I41" s="114">
        <v>4101</v>
      </c>
      <c r="J41" s="140">
        <v>4693</v>
      </c>
      <c r="K41" s="114">
        <v>96</v>
      </c>
      <c r="L41" s="116">
        <v>2.0455998295333475</v>
      </c>
    </row>
    <row r="42" spans="1:12" s="110" customFormat="1" ht="15" customHeight="1" x14ac:dyDescent="0.2">
      <c r="A42" s="120"/>
      <c r="B42" s="119"/>
      <c r="C42" s="258" t="s">
        <v>106</v>
      </c>
      <c r="E42" s="113">
        <v>60.325746502401337</v>
      </c>
      <c r="F42" s="115">
        <v>2889</v>
      </c>
      <c r="G42" s="114">
        <v>3243</v>
      </c>
      <c r="H42" s="114">
        <v>3298</v>
      </c>
      <c r="I42" s="114">
        <v>2506</v>
      </c>
      <c r="J42" s="140">
        <v>2842</v>
      </c>
      <c r="K42" s="114">
        <v>47</v>
      </c>
      <c r="L42" s="116">
        <v>1.6537649542575652</v>
      </c>
    </row>
    <row r="43" spans="1:12" s="110" customFormat="1" ht="15" customHeight="1" x14ac:dyDescent="0.2">
      <c r="A43" s="123"/>
      <c r="B43" s="124"/>
      <c r="C43" s="260" t="s">
        <v>107</v>
      </c>
      <c r="D43" s="261"/>
      <c r="E43" s="125">
        <v>39.674253497598663</v>
      </c>
      <c r="F43" s="143">
        <v>1900</v>
      </c>
      <c r="G43" s="144">
        <v>2040</v>
      </c>
      <c r="H43" s="144">
        <v>2014</v>
      </c>
      <c r="I43" s="144">
        <v>1595</v>
      </c>
      <c r="J43" s="145">
        <v>1851</v>
      </c>
      <c r="K43" s="144">
        <v>49</v>
      </c>
      <c r="L43" s="146">
        <v>2.6472177201512697</v>
      </c>
    </row>
    <row r="44" spans="1:12" s="110" customFormat="1" ht="45.75" customHeight="1" x14ac:dyDescent="0.2">
      <c r="A44" s="604" t="s">
        <v>191</v>
      </c>
      <c r="B44" s="605"/>
      <c r="C44" s="605"/>
      <c r="D44" s="606"/>
      <c r="E44" s="113">
        <v>1.3647811229661522</v>
      </c>
      <c r="F44" s="115">
        <v>1306</v>
      </c>
      <c r="G44" s="114">
        <v>1321</v>
      </c>
      <c r="H44" s="114">
        <v>1319</v>
      </c>
      <c r="I44" s="114">
        <v>1288</v>
      </c>
      <c r="J44" s="140">
        <v>1309</v>
      </c>
      <c r="K44" s="114">
        <v>-3</v>
      </c>
      <c r="L44" s="116">
        <v>-0.22918258212375858</v>
      </c>
    </row>
    <row r="45" spans="1:12" s="110" customFormat="1" ht="15" customHeight="1" x14ac:dyDescent="0.2">
      <c r="A45" s="120"/>
      <c r="B45" s="119"/>
      <c r="C45" s="258" t="s">
        <v>106</v>
      </c>
      <c r="E45" s="113">
        <v>58.95865237366003</v>
      </c>
      <c r="F45" s="115">
        <v>770</v>
      </c>
      <c r="G45" s="114">
        <v>783</v>
      </c>
      <c r="H45" s="114">
        <v>779</v>
      </c>
      <c r="I45" s="114">
        <v>765</v>
      </c>
      <c r="J45" s="140">
        <v>784</v>
      </c>
      <c r="K45" s="114">
        <v>-14</v>
      </c>
      <c r="L45" s="116">
        <v>-1.7857142857142858</v>
      </c>
    </row>
    <row r="46" spans="1:12" s="110" customFormat="1" ht="15" customHeight="1" x14ac:dyDescent="0.2">
      <c r="A46" s="123"/>
      <c r="B46" s="124"/>
      <c r="C46" s="260" t="s">
        <v>107</v>
      </c>
      <c r="D46" s="261"/>
      <c r="E46" s="125">
        <v>41.04134762633997</v>
      </c>
      <c r="F46" s="143">
        <v>536</v>
      </c>
      <c r="G46" s="144">
        <v>538</v>
      </c>
      <c r="H46" s="144">
        <v>540</v>
      </c>
      <c r="I46" s="144">
        <v>523</v>
      </c>
      <c r="J46" s="145">
        <v>525</v>
      </c>
      <c r="K46" s="144">
        <v>11</v>
      </c>
      <c r="L46" s="146">
        <v>2.0952380952380953</v>
      </c>
    </row>
    <row r="47" spans="1:12" s="110" customFormat="1" ht="39" customHeight="1" x14ac:dyDescent="0.2">
      <c r="A47" s="604" t="s">
        <v>518</v>
      </c>
      <c r="B47" s="607"/>
      <c r="C47" s="607"/>
      <c r="D47" s="608"/>
      <c r="E47" s="113">
        <v>0.18705652451067475</v>
      </c>
      <c r="F47" s="115">
        <v>179</v>
      </c>
      <c r="G47" s="114">
        <v>187</v>
      </c>
      <c r="H47" s="114">
        <v>180</v>
      </c>
      <c r="I47" s="114">
        <v>198</v>
      </c>
      <c r="J47" s="140">
        <v>219</v>
      </c>
      <c r="K47" s="114">
        <v>-40</v>
      </c>
      <c r="L47" s="116">
        <v>-18.264840182648403</v>
      </c>
    </row>
    <row r="48" spans="1:12" s="110" customFormat="1" ht="15" customHeight="1" x14ac:dyDescent="0.2">
      <c r="A48" s="120"/>
      <c r="B48" s="119"/>
      <c r="C48" s="258" t="s">
        <v>106</v>
      </c>
      <c r="E48" s="113">
        <v>39.106145251396647</v>
      </c>
      <c r="F48" s="115">
        <v>70</v>
      </c>
      <c r="G48" s="114">
        <v>71</v>
      </c>
      <c r="H48" s="114">
        <v>69</v>
      </c>
      <c r="I48" s="114">
        <v>77</v>
      </c>
      <c r="J48" s="140">
        <v>83</v>
      </c>
      <c r="K48" s="114">
        <v>-13</v>
      </c>
      <c r="L48" s="116">
        <v>-15.662650602409638</v>
      </c>
    </row>
    <row r="49" spans="1:12" s="110" customFormat="1" ht="15" customHeight="1" x14ac:dyDescent="0.2">
      <c r="A49" s="123"/>
      <c r="B49" s="124"/>
      <c r="C49" s="260" t="s">
        <v>107</v>
      </c>
      <c r="D49" s="261"/>
      <c r="E49" s="125">
        <v>60.893854748603353</v>
      </c>
      <c r="F49" s="143">
        <v>109</v>
      </c>
      <c r="G49" s="144">
        <v>116</v>
      </c>
      <c r="H49" s="144">
        <v>111</v>
      </c>
      <c r="I49" s="144">
        <v>121</v>
      </c>
      <c r="J49" s="145">
        <v>136</v>
      </c>
      <c r="K49" s="144">
        <v>-27</v>
      </c>
      <c r="L49" s="146">
        <v>-19.852941176470587</v>
      </c>
    </row>
    <row r="50" spans="1:12" s="110" customFormat="1" ht="24.95" customHeight="1" x14ac:dyDescent="0.2">
      <c r="A50" s="609" t="s">
        <v>192</v>
      </c>
      <c r="B50" s="610"/>
      <c r="C50" s="610"/>
      <c r="D50" s="611"/>
      <c r="E50" s="262">
        <v>14.5402485030253</v>
      </c>
      <c r="F50" s="263">
        <v>13914</v>
      </c>
      <c r="G50" s="264">
        <v>14381</v>
      </c>
      <c r="H50" s="264">
        <v>14671</v>
      </c>
      <c r="I50" s="264">
        <v>13813</v>
      </c>
      <c r="J50" s="265">
        <v>13830</v>
      </c>
      <c r="K50" s="263">
        <v>84</v>
      </c>
      <c r="L50" s="266">
        <v>0.6073752711496746</v>
      </c>
    </row>
    <row r="51" spans="1:12" s="110" customFormat="1" ht="15" customHeight="1" x14ac:dyDescent="0.2">
      <c r="A51" s="120"/>
      <c r="B51" s="119"/>
      <c r="C51" s="258" t="s">
        <v>106</v>
      </c>
      <c r="E51" s="113">
        <v>59.436538737961769</v>
      </c>
      <c r="F51" s="115">
        <v>8270</v>
      </c>
      <c r="G51" s="114">
        <v>8518</v>
      </c>
      <c r="H51" s="114">
        <v>8854</v>
      </c>
      <c r="I51" s="114">
        <v>8367</v>
      </c>
      <c r="J51" s="140">
        <v>8321</v>
      </c>
      <c r="K51" s="114">
        <v>-51</v>
      </c>
      <c r="L51" s="116">
        <v>-0.61290710251171732</v>
      </c>
    </row>
    <row r="52" spans="1:12" s="110" customFormat="1" ht="15" customHeight="1" x14ac:dyDescent="0.2">
      <c r="A52" s="120"/>
      <c r="B52" s="119"/>
      <c r="C52" s="258" t="s">
        <v>107</v>
      </c>
      <c r="E52" s="113">
        <v>40.563461262038231</v>
      </c>
      <c r="F52" s="115">
        <v>5644</v>
      </c>
      <c r="G52" s="114">
        <v>5863</v>
      </c>
      <c r="H52" s="114">
        <v>5817</v>
      </c>
      <c r="I52" s="114">
        <v>5446</v>
      </c>
      <c r="J52" s="140">
        <v>5509</v>
      </c>
      <c r="K52" s="114">
        <v>135</v>
      </c>
      <c r="L52" s="116">
        <v>2.4505354873842804</v>
      </c>
    </row>
    <row r="53" spans="1:12" s="110" customFormat="1" ht="15" customHeight="1" x14ac:dyDescent="0.2">
      <c r="A53" s="120"/>
      <c r="B53" s="119"/>
      <c r="C53" s="258" t="s">
        <v>187</v>
      </c>
      <c r="D53" s="110" t="s">
        <v>193</v>
      </c>
      <c r="E53" s="113">
        <v>24.256144890038811</v>
      </c>
      <c r="F53" s="115">
        <v>3375</v>
      </c>
      <c r="G53" s="114">
        <v>3856</v>
      </c>
      <c r="H53" s="114">
        <v>3922</v>
      </c>
      <c r="I53" s="114">
        <v>2967</v>
      </c>
      <c r="J53" s="140">
        <v>3229</v>
      </c>
      <c r="K53" s="114">
        <v>146</v>
      </c>
      <c r="L53" s="116">
        <v>4.5215236915453705</v>
      </c>
    </row>
    <row r="54" spans="1:12" s="110" customFormat="1" ht="15" customHeight="1" x14ac:dyDescent="0.2">
      <c r="A54" s="120"/>
      <c r="B54" s="119"/>
      <c r="D54" s="267" t="s">
        <v>194</v>
      </c>
      <c r="E54" s="113">
        <v>62.044444444444444</v>
      </c>
      <c r="F54" s="115">
        <v>2094</v>
      </c>
      <c r="G54" s="114">
        <v>2396</v>
      </c>
      <c r="H54" s="114">
        <v>2477</v>
      </c>
      <c r="I54" s="114">
        <v>1887</v>
      </c>
      <c r="J54" s="140">
        <v>2027</v>
      </c>
      <c r="K54" s="114">
        <v>67</v>
      </c>
      <c r="L54" s="116">
        <v>3.305377405032067</v>
      </c>
    </row>
    <row r="55" spans="1:12" s="110" customFormat="1" ht="15" customHeight="1" x14ac:dyDescent="0.2">
      <c r="A55" s="120"/>
      <c r="B55" s="119"/>
      <c r="D55" s="267" t="s">
        <v>195</v>
      </c>
      <c r="E55" s="113">
        <v>37.955555555555556</v>
      </c>
      <c r="F55" s="115">
        <v>1281</v>
      </c>
      <c r="G55" s="114">
        <v>1460</v>
      </c>
      <c r="H55" s="114">
        <v>1445</v>
      </c>
      <c r="I55" s="114">
        <v>1080</v>
      </c>
      <c r="J55" s="140">
        <v>1202</v>
      </c>
      <c r="K55" s="114">
        <v>79</v>
      </c>
      <c r="L55" s="116">
        <v>6.5723793677204663</v>
      </c>
    </row>
    <row r="56" spans="1:12" s="110" customFormat="1" ht="15" customHeight="1" x14ac:dyDescent="0.2">
      <c r="A56" s="120"/>
      <c r="B56" s="119" t="s">
        <v>196</v>
      </c>
      <c r="C56" s="258"/>
      <c r="E56" s="113">
        <v>66.978775877023395</v>
      </c>
      <c r="F56" s="115">
        <v>64094</v>
      </c>
      <c r="G56" s="114">
        <v>64231</v>
      </c>
      <c r="H56" s="114">
        <v>64673</v>
      </c>
      <c r="I56" s="114">
        <v>64378</v>
      </c>
      <c r="J56" s="140">
        <v>64624</v>
      </c>
      <c r="K56" s="114">
        <v>-530</v>
      </c>
      <c r="L56" s="116">
        <v>-0.82012874473879671</v>
      </c>
    </row>
    <row r="57" spans="1:12" s="110" customFormat="1" ht="15" customHeight="1" x14ac:dyDescent="0.2">
      <c r="A57" s="120"/>
      <c r="B57" s="119"/>
      <c r="C57" s="258" t="s">
        <v>106</v>
      </c>
      <c r="E57" s="113">
        <v>54.852248260367588</v>
      </c>
      <c r="F57" s="115">
        <v>35157</v>
      </c>
      <c r="G57" s="114">
        <v>35346</v>
      </c>
      <c r="H57" s="114">
        <v>35831</v>
      </c>
      <c r="I57" s="114">
        <v>35716</v>
      </c>
      <c r="J57" s="140">
        <v>35848</v>
      </c>
      <c r="K57" s="114">
        <v>-691</v>
      </c>
      <c r="L57" s="116">
        <v>-1.9275831287659004</v>
      </c>
    </row>
    <row r="58" spans="1:12" s="110" customFormat="1" ht="15" customHeight="1" x14ac:dyDescent="0.2">
      <c r="A58" s="120"/>
      <c r="B58" s="119"/>
      <c r="C58" s="258" t="s">
        <v>107</v>
      </c>
      <c r="E58" s="113">
        <v>45.147751739632412</v>
      </c>
      <c r="F58" s="115">
        <v>28937</v>
      </c>
      <c r="G58" s="114">
        <v>28885</v>
      </c>
      <c r="H58" s="114">
        <v>28842</v>
      </c>
      <c r="I58" s="114">
        <v>28662</v>
      </c>
      <c r="J58" s="140">
        <v>28776</v>
      </c>
      <c r="K58" s="114">
        <v>161</v>
      </c>
      <c r="L58" s="116">
        <v>0.55949402279677507</v>
      </c>
    </row>
    <row r="59" spans="1:12" s="110" customFormat="1" ht="15" customHeight="1" x14ac:dyDescent="0.2">
      <c r="A59" s="120"/>
      <c r="B59" s="119"/>
      <c r="C59" s="258" t="s">
        <v>105</v>
      </c>
      <c r="D59" s="110" t="s">
        <v>197</v>
      </c>
      <c r="E59" s="113">
        <v>90.936749149686392</v>
      </c>
      <c r="F59" s="115">
        <v>58285</v>
      </c>
      <c r="G59" s="114">
        <v>58393</v>
      </c>
      <c r="H59" s="114">
        <v>58813</v>
      </c>
      <c r="I59" s="114">
        <v>58579</v>
      </c>
      <c r="J59" s="140">
        <v>58837</v>
      </c>
      <c r="K59" s="114">
        <v>-552</v>
      </c>
      <c r="L59" s="116">
        <v>-0.93818515559936777</v>
      </c>
    </row>
    <row r="60" spans="1:12" s="110" customFormat="1" ht="15" customHeight="1" x14ac:dyDescent="0.2">
      <c r="A60" s="120"/>
      <c r="B60" s="119"/>
      <c r="C60" s="258"/>
      <c r="D60" s="267" t="s">
        <v>198</v>
      </c>
      <c r="E60" s="113">
        <v>52.670498412970744</v>
      </c>
      <c r="F60" s="115">
        <v>30699</v>
      </c>
      <c r="G60" s="114">
        <v>30856</v>
      </c>
      <c r="H60" s="114">
        <v>31320</v>
      </c>
      <c r="I60" s="114">
        <v>31238</v>
      </c>
      <c r="J60" s="140">
        <v>31382</v>
      </c>
      <c r="K60" s="114">
        <v>-683</v>
      </c>
      <c r="L60" s="116">
        <v>-2.1764068574341979</v>
      </c>
    </row>
    <row r="61" spans="1:12" s="110" customFormat="1" ht="15" customHeight="1" x14ac:dyDescent="0.2">
      <c r="A61" s="120"/>
      <c r="B61" s="119"/>
      <c r="C61" s="258"/>
      <c r="D61" s="267" t="s">
        <v>199</v>
      </c>
      <c r="E61" s="113">
        <v>47.329501587029256</v>
      </c>
      <c r="F61" s="115">
        <v>27586</v>
      </c>
      <c r="G61" s="114">
        <v>27537</v>
      </c>
      <c r="H61" s="114">
        <v>27493</v>
      </c>
      <c r="I61" s="114">
        <v>27341</v>
      </c>
      <c r="J61" s="140">
        <v>27455</v>
      </c>
      <c r="K61" s="114">
        <v>131</v>
      </c>
      <c r="L61" s="116">
        <v>0.47714441813877256</v>
      </c>
    </row>
    <row r="62" spans="1:12" s="110" customFormat="1" ht="15" customHeight="1" x14ac:dyDescent="0.2">
      <c r="A62" s="120"/>
      <c r="B62" s="119"/>
      <c r="C62" s="258"/>
      <c r="D62" s="258" t="s">
        <v>200</v>
      </c>
      <c r="E62" s="113">
        <v>9.0632508503136027</v>
      </c>
      <c r="F62" s="115">
        <v>5809</v>
      </c>
      <c r="G62" s="114">
        <v>5838</v>
      </c>
      <c r="H62" s="114">
        <v>5860</v>
      </c>
      <c r="I62" s="114">
        <v>5799</v>
      </c>
      <c r="J62" s="140">
        <v>5787</v>
      </c>
      <c r="K62" s="114">
        <v>22</v>
      </c>
      <c r="L62" s="116">
        <v>0.38016243303957148</v>
      </c>
    </row>
    <row r="63" spans="1:12" s="110" customFormat="1" ht="15" customHeight="1" x14ac:dyDescent="0.2">
      <c r="A63" s="120"/>
      <c r="B63" s="119"/>
      <c r="C63" s="258"/>
      <c r="D63" s="267" t="s">
        <v>198</v>
      </c>
      <c r="E63" s="113">
        <v>76.742985023239797</v>
      </c>
      <c r="F63" s="115">
        <v>4458</v>
      </c>
      <c r="G63" s="114">
        <v>4490</v>
      </c>
      <c r="H63" s="114">
        <v>4511</v>
      </c>
      <c r="I63" s="114">
        <v>4478</v>
      </c>
      <c r="J63" s="140">
        <v>4466</v>
      </c>
      <c r="K63" s="114">
        <v>-8</v>
      </c>
      <c r="L63" s="116">
        <v>-0.17913121361397225</v>
      </c>
    </row>
    <row r="64" spans="1:12" s="110" customFormat="1" ht="15" customHeight="1" x14ac:dyDescent="0.2">
      <c r="A64" s="120"/>
      <c r="B64" s="119"/>
      <c r="C64" s="258"/>
      <c r="D64" s="267" t="s">
        <v>199</v>
      </c>
      <c r="E64" s="113">
        <v>23.2570149767602</v>
      </c>
      <c r="F64" s="115">
        <v>1351</v>
      </c>
      <c r="G64" s="114">
        <v>1348</v>
      </c>
      <c r="H64" s="114">
        <v>1349</v>
      </c>
      <c r="I64" s="114">
        <v>1321</v>
      </c>
      <c r="J64" s="140">
        <v>1321</v>
      </c>
      <c r="K64" s="114">
        <v>30</v>
      </c>
      <c r="L64" s="116">
        <v>2.2710068130204393</v>
      </c>
    </row>
    <row r="65" spans="1:12" s="110" customFormat="1" ht="15" customHeight="1" x14ac:dyDescent="0.2">
      <c r="A65" s="120"/>
      <c r="B65" s="119" t="s">
        <v>201</v>
      </c>
      <c r="C65" s="258"/>
      <c r="E65" s="113">
        <v>11.78560605268933</v>
      </c>
      <c r="F65" s="115">
        <v>11278</v>
      </c>
      <c r="G65" s="114">
        <v>11213</v>
      </c>
      <c r="H65" s="114">
        <v>11192</v>
      </c>
      <c r="I65" s="114">
        <v>11028</v>
      </c>
      <c r="J65" s="140">
        <v>10945</v>
      </c>
      <c r="K65" s="114">
        <v>333</v>
      </c>
      <c r="L65" s="116">
        <v>3.0424851530379167</v>
      </c>
    </row>
    <row r="66" spans="1:12" s="110" customFormat="1" ht="15" customHeight="1" x14ac:dyDescent="0.2">
      <c r="A66" s="120"/>
      <c r="B66" s="119"/>
      <c r="C66" s="258" t="s">
        <v>106</v>
      </c>
      <c r="E66" s="113">
        <v>59.655967370101081</v>
      </c>
      <c r="F66" s="115">
        <v>6728</v>
      </c>
      <c r="G66" s="114">
        <v>6712</v>
      </c>
      <c r="H66" s="114">
        <v>6723</v>
      </c>
      <c r="I66" s="114">
        <v>6637</v>
      </c>
      <c r="J66" s="140">
        <v>6573</v>
      </c>
      <c r="K66" s="114">
        <v>155</v>
      </c>
      <c r="L66" s="116">
        <v>2.3581317511029973</v>
      </c>
    </row>
    <row r="67" spans="1:12" s="110" customFormat="1" ht="15" customHeight="1" x14ac:dyDescent="0.2">
      <c r="A67" s="120"/>
      <c r="B67" s="119"/>
      <c r="C67" s="258" t="s">
        <v>107</v>
      </c>
      <c r="E67" s="113">
        <v>40.344032629898919</v>
      </c>
      <c r="F67" s="115">
        <v>4550</v>
      </c>
      <c r="G67" s="114">
        <v>4501</v>
      </c>
      <c r="H67" s="114">
        <v>4469</v>
      </c>
      <c r="I67" s="114">
        <v>4391</v>
      </c>
      <c r="J67" s="140">
        <v>4372</v>
      </c>
      <c r="K67" s="114">
        <v>178</v>
      </c>
      <c r="L67" s="116">
        <v>4.0713632204940531</v>
      </c>
    </row>
    <row r="68" spans="1:12" s="110" customFormat="1" ht="15" customHeight="1" x14ac:dyDescent="0.2">
      <c r="A68" s="120"/>
      <c r="B68" s="119"/>
      <c r="C68" s="258" t="s">
        <v>105</v>
      </c>
      <c r="D68" s="110" t="s">
        <v>202</v>
      </c>
      <c r="E68" s="113">
        <v>20.207483596382339</v>
      </c>
      <c r="F68" s="115">
        <v>2279</v>
      </c>
      <c r="G68" s="114">
        <v>2230</v>
      </c>
      <c r="H68" s="114">
        <v>2216</v>
      </c>
      <c r="I68" s="114">
        <v>2183</v>
      </c>
      <c r="J68" s="140">
        <v>2111</v>
      </c>
      <c r="K68" s="114">
        <v>168</v>
      </c>
      <c r="L68" s="116">
        <v>7.9583135954523918</v>
      </c>
    </row>
    <row r="69" spans="1:12" s="110" customFormat="1" ht="15" customHeight="1" x14ac:dyDescent="0.2">
      <c r="A69" s="120"/>
      <c r="B69" s="119"/>
      <c r="C69" s="258"/>
      <c r="D69" s="267" t="s">
        <v>198</v>
      </c>
      <c r="E69" s="113">
        <v>58.007898200965336</v>
      </c>
      <c r="F69" s="115">
        <v>1322</v>
      </c>
      <c r="G69" s="114">
        <v>1302</v>
      </c>
      <c r="H69" s="114">
        <v>1298</v>
      </c>
      <c r="I69" s="114">
        <v>1295</v>
      </c>
      <c r="J69" s="140">
        <v>1244</v>
      </c>
      <c r="K69" s="114">
        <v>78</v>
      </c>
      <c r="L69" s="116">
        <v>6.270096463022508</v>
      </c>
    </row>
    <row r="70" spans="1:12" s="110" customFormat="1" ht="15" customHeight="1" x14ac:dyDescent="0.2">
      <c r="A70" s="120"/>
      <c r="B70" s="119"/>
      <c r="C70" s="258"/>
      <c r="D70" s="267" t="s">
        <v>199</v>
      </c>
      <c r="E70" s="113">
        <v>41.992101799034664</v>
      </c>
      <c r="F70" s="115">
        <v>957</v>
      </c>
      <c r="G70" s="114">
        <v>928</v>
      </c>
      <c r="H70" s="114">
        <v>918</v>
      </c>
      <c r="I70" s="114">
        <v>888</v>
      </c>
      <c r="J70" s="140">
        <v>867</v>
      </c>
      <c r="K70" s="114">
        <v>90</v>
      </c>
      <c r="L70" s="116">
        <v>10.380622837370241</v>
      </c>
    </row>
    <row r="71" spans="1:12" s="110" customFormat="1" ht="15" customHeight="1" x14ac:dyDescent="0.2">
      <c r="A71" s="120"/>
      <c r="B71" s="119"/>
      <c r="C71" s="258"/>
      <c r="D71" s="110" t="s">
        <v>203</v>
      </c>
      <c r="E71" s="113">
        <v>74.082284092924283</v>
      </c>
      <c r="F71" s="115">
        <v>8355</v>
      </c>
      <c r="G71" s="114">
        <v>8331</v>
      </c>
      <c r="H71" s="114">
        <v>8321</v>
      </c>
      <c r="I71" s="114">
        <v>8215</v>
      </c>
      <c r="J71" s="140">
        <v>8218</v>
      </c>
      <c r="K71" s="114">
        <v>137</v>
      </c>
      <c r="L71" s="116">
        <v>1.667072280360185</v>
      </c>
    </row>
    <row r="72" spans="1:12" s="110" customFormat="1" ht="15" customHeight="1" x14ac:dyDescent="0.2">
      <c r="A72" s="120"/>
      <c r="B72" s="119"/>
      <c r="C72" s="258"/>
      <c r="D72" s="267" t="s">
        <v>198</v>
      </c>
      <c r="E72" s="113">
        <v>59.736684619988033</v>
      </c>
      <c r="F72" s="115">
        <v>4991</v>
      </c>
      <c r="G72" s="114">
        <v>4991</v>
      </c>
      <c r="H72" s="114">
        <v>5001</v>
      </c>
      <c r="I72" s="114">
        <v>4929</v>
      </c>
      <c r="J72" s="140">
        <v>4925</v>
      </c>
      <c r="K72" s="114">
        <v>66</v>
      </c>
      <c r="L72" s="116">
        <v>1.3401015228426396</v>
      </c>
    </row>
    <row r="73" spans="1:12" s="110" customFormat="1" ht="15" customHeight="1" x14ac:dyDescent="0.2">
      <c r="A73" s="120"/>
      <c r="B73" s="119"/>
      <c r="C73" s="258"/>
      <c r="D73" s="267" t="s">
        <v>199</v>
      </c>
      <c r="E73" s="113">
        <v>40.263315380011967</v>
      </c>
      <c r="F73" s="115">
        <v>3364</v>
      </c>
      <c r="G73" s="114">
        <v>3340</v>
      </c>
      <c r="H73" s="114">
        <v>3320</v>
      </c>
      <c r="I73" s="114">
        <v>3286</v>
      </c>
      <c r="J73" s="140">
        <v>3293</v>
      </c>
      <c r="K73" s="114">
        <v>71</v>
      </c>
      <c r="L73" s="116">
        <v>2.1560886729426056</v>
      </c>
    </row>
    <row r="74" spans="1:12" s="110" customFormat="1" ht="15" customHeight="1" x14ac:dyDescent="0.2">
      <c r="A74" s="120"/>
      <c r="B74" s="119"/>
      <c r="C74" s="258"/>
      <c r="D74" s="110" t="s">
        <v>204</v>
      </c>
      <c r="E74" s="113">
        <v>5.7102323106933852</v>
      </c>
      <c r="F74" s="115">
        <v>644</v>
      </c>
      <c r="G74" s="114">
        <v>652</v>
      </c>
      <c r="H74" s="114">
        <v>655</v>
      </c>
      <c r="I74" s="114">
        <v>630</v>
      </c>
      <c r="J74" s="140">
        <v>616</v>
      </c>
      <c r="K74" s="114">
        <v>28</v>
      </c>
      <c r="L74" s="116">
        <v>4.5454545454545459</v>
      </c>
    </row>
    <row r="75" spans="1:12" s="110" customFormat="1" ht="15" customHeight="1" x14ac:dyDescent="0.2">
      <c r="A75" s="120"/>
      <c r="B75" s="119"/>
      <c r="C75" s="258"/>
      <c r="D75" s="267" t="s">
        <v>198</v>
      </c>
      <c r="E75" s="113">
        <v>64.440993788819881</v>
      </c>
      <c r="F75" s="115">
        <v>415</v>
      </c>
      <c r="G75" s="114">
        <v>419</v>
      </c>
      <c r="H75" s="114">
        <v>424</v>
      </c>
      <c r="I75" s="114">
        <v>413</v>
      </c>
      <c r="J75" s="140">
        <v>404</v>
      </c>
      <c r="K75" s="114">
        <v>11</v>
      </c>
      <c r="L75" s="116">
        <v>2.722772277227723</v>
      </c>
    </row>
    <row r="76" spans="1:12" s="110" customFormat="1" ht="15" customHeight="1" x14ac:dyDescent="0.2">
      <c r="A76" s="120"/>
      <c r="B76" s="119"/>
      <c r="C76" s="258"/>
      <c r="D76" s="267" t="s">
        <v>199</v>
      </c>
      <c r="E76" s="113">
        <v>35.559006211180126</v>
      </c>
      <c r="F76" s="115">
        <v>229</v>
      </c>
      <c r="G76" s="114">
        <v>233</v>
      </c>
      <c r="H76" s="114">
        <v>231</v>
      </c>
      <c r="I76" s="114">
        <v>217</v>
      </c>
      <c r="J76" s="140">
        <v>212</v>
      </c>
      <c r="K76" s="114">
        <v>17</v>
      </c>
      <c r="L76" s="116">
        <v>8.0188679245283012</v>
      </c>
    </row>
    <row r="77" spans="1:12" s="110" customFormat="1" ht="15" customHeight="1" x14ac:dyDescent="0.2">
      <c r="A77" s="534"/>
      <c r="B77" s="119" t="s">
        <v>205</v>
      </c>
      <c r="C77" s="268"/>
      <c r="D77" s="182"/>
      <c r="E77" s="113">
        <v>6.6953695672619729</v>
      </c>
      <c r="F77" s="115">
        <v>6407</v>
      </c>
      <c r="G77" s="114">
        <v>6444</v>
      </c>
      <c r="H77" s="114">
        <v>6713</v>
      </c>
      <c r="I77" s="114">
        <v>6474</v>
      </c>
      <c r="J77" s="140">
        <v>6533</v>
      </c>
      <c r="K77" s="114">
        <v>-126</v>
      </c>
      <c r="L77" s="116">
        <v>-1.928669830093372</v>
      </c>
    </row>
    <row r="78" spans="1:12" s="110" customFormat="1" ht="15" customHeight="1" x14ac:dyDescent="0.2">
      <c r="A78" s="120"/>
      <c r="B78" s="119"/>
      <c r="C78" s="268" t="s">
        <v>106</v>
      </c>
      <c r="D78" s="182"/>
      <c r="E78" s="113">
        <v>58.248790385515839</v>
      </c>
      <c r="F78" s="115">
        <v>3732</v>
      </c>
      <c r="G78" s="114">
        <v>3699</v>
      </c>
      <c r="H78" s="114">
        <v>3924</v>
      </c>
      <c r="I78" s="114">
        <v>3780</v>
      </c>
      <c r="J78" s="140">
        <v>3775</v>
      </c>
      <c r="K78" s="114">
        <v>-43</v>
      </c>
      <c r="L78" s="116">
        <v>-1.1390728476821192</v>
      </c>
    </row>
    <row r="79" spans="1:12" s="110" customFormat="1" ht="15" customHeight="1" x14ac:dyDescent="0.2">
      <c r="A79" s="123"/>
      <c r="B79" s="124"/>
      <c r="C79" s="260" t="s">
        <v>107</v>
      </c>
      <c r="D79" s="261"/>
      <c r="E79" s="125">
        <v>41.751209614484161</v>
      </c>
      <c r="F79" s="143">
        <v>2675</v>
      </c>
      <c r="G79" s="144">
        <v>2745</v>
      </c>
      <c r="H79" s="144">
        <v>2789</v>
      </c>
      <c r="I79" s="144">
        <v>2694</v>
      </c>
      <c r="J79" s="145">
        <v>2758</v>
      </c>
      <c r="K79" s="144">
        <v>-83</v>
      </c>
      <c r="L79" s="146">
        <v>-3.0094271211022479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95693</v>
      </c>
      <c r="E11" s="114">
        <v>96269</v>
      </c>
      <c r="F11" s="114">
        <v>97249</v>
      </c>
      <c r="G11" s="114">
        <v>95693</v>
      </c>
      <c r="H11" s="140">
        <v>95932</v>
      </c>
      <c r="I11" s="115">
        <v>-239</v>
      </c>
      <c r="J11" s="116">
        <v>-0.24913480381937206</v>
      </c>
    </row>
    <row r="12" spans="1:15" s="110" customFormat="1" ht="24.95" customHeight="1" x14ac:dyDescent="0.2">
      <c r="A12" s="193" t="s">
        <v>132</v>
      </c>
      <c r="B12" s="194" t="s">
        <v>133</v>
      </c>
      <c r="C12" s="113">
        <v>0.23721693331800653</v>
      </c>
      <c r="D12" s="115">
        <v>227</v>
      </c>
      <c r="E12" s="114">
        <v>231</v>
      </c>
      <c r="F12" s="114">
        <v>226</v>
      </c>
      <c r="G12" s="114">
        <v>217</v>
      </c>
      <c r="H12" s="140">
        <v>216</v>
      </c>
      <c r="I12" s="115">
        <v>11</v>
      </c>
      <c r="J12" s="116">
        <v>5.0925925925925926</v>
      </c>
    </row>
    <row r="13" spans="1:15" s="110" customFormat="1" ht="24.95" customHeight="1" x14ac:dyDescent="0.2">
      <c r="A13" s="193" t="s">
        <v>134</v>
      </c>
      <c r="B13" s="199" t="s">
        <v>214</v>
      </c>
      <c r="C13" s="113">
        <v>1.1202491300304098</v>
      </c>
      <c r="D13" s="115">
        <v>1072</v>
      </c>
      <c r="E13" s="114">
        <v>1116</v>
      </c>
      <c r="F13" s="114">
        <v>1112</v>
      </c>
      <c r="G13" s="114">
        <v>1106</v>
      </c>
      <c r="H13" s="140">
        <v>1087</v>
      </c>
      <c r="I13" s="115">
        <v>-15</v>
      </c>
      <c r="J13" s="116">
        <v>-1.3799448022079117</v>
      </c>
    </row>
    <row r="14" spans="1:15" s="287" customFormat="1" ht="24" customHeight="1" x14ac:dyDescent="0.2">
      <c r="A14" s="193" t="s">
        <v>215</v>
      </c>
      <c r="B14" s="199" t="s">
        <v>137</v>
      </c>
      <c r="C14" s="113">
        <v>34.499911174276072</v>
      </c>
      <c r="D14" s="115">
        <v>33014</v>
      </c>
      <c r="E14" s="114">
        <v>33628</v>
      </c>
      <c r="F14" s="114">
        <v>34058</v>
      </c>
      <c r="G14" s="114">
        <v>33705</v>
      </c>
      <c r="H14" s="140">
        <v>33867</v>
      </c>
      <c r="I14" s="115">
        <v>-853</v>
      </c>
      <c r="J14" s="116">
        <v>-2.5186759972834913</v>
      </c>
      <c r="K14" s="110"/>
      <c r="L14" s="110"/>
      <c r="M14" s="110"/>
      <c r="N14" s="110"/>
      <c r="O14" s="110"/>
    </row>
    <row r="15" spans="1:15" s="110" customFormat="1" ht="24.75" customHeight="1" x14ac:dyDescent="0.2">
      <c r="A15" s="193" t="s">
        <v>216</v>
      </c>
      <c r="B15" s="199" t="s">
        <v>217</v>
      </c>
      <c r="C15" s="113">
        <v>1.8381699810853458</v>
      </c>
      <c r="D15" s="115">
        <v>1759</v>
      </c>
      <c r="E15" s="114">
        <v>1911</v>
      </c>
      <c r="F15" s="114">
        <v>1925</v>
      </c>
      <c r="G15" s="114">
        <v>1750</v>
      </c>
      <c r="H15" s="140">
        <v>1846</v>
      </c>
      <c r="I15" s="115">
        <v>-87</v>
      </c>
      <c r="J15" s="116">
        <v>-4.7128927410617552</v>
      </c>
    </row>
    <row r="16" spans="1:15" s="287" customFormat="1" ht="24.95" customHeight="1" x14ac:dyDescent="0.2">
      <c r="A16" s="193" t="s">
        <v>218</v>
      </c>
      <c r="B16" s="199" t="s">
        <v>141</v>
      </c>
      <c r="C16" s="113">
        <v>28.342720993176094</v>
      </c>
      <c r="D16" s="115">
        <v>27122</v>
      </c>
      <c r="E16" s="114">
        <v>27559</v>
      </c>
      <c r="F16" s="114">
        <v>27902</v>
      </c>
      <c r="G16" s="114">
        <v>27754</v>
      </c>
      <c r="H16" s="140">
        <v>27775</v>
      </c>
      <c r="I16" s="115">
        <v>-653</v>
      </c>
      <c r="J16" s="116">
        <v>-2.3510351035103509</v>
      </c>
      <c r="K16" s="110"/>
      <c r="L16" s="110"/>
      <c r="M16" s="110"/>
      <c r="N16" s="110"/>
      <c r="O16" s="110"/>
    </row>
    <row r="17" spans="1:15" s="110" customFormat="1" ht="24.95" customHeight="1" x14ac:dyDescent="0.2">
      <c r="A17" s="193" t="s">
        <v>219</v>
      </c>
      <c r="B17" s="199" t="s">
        <v>220</v>
      </c>
      <c r="C17" s="113">
        <v>4.3190202000146298</v>
      </c>
      <c r="D17" s="115">
        <v>4133</v>
      </c>
      <c r="E17" s="114">
        <v>4158</v>
      </c>
      <c r="F17" s="114">
        <v>4231</v>
      </c>
      <c r="G17" s="114">
        <v>4201</v>
      </c>
      <c r="H17" s="140">
        <v>4246</v>
      </c>
      <c r="I17" s="115">
        <v>-113</v>
      </c>
      <c r="J17" s="116">
        <v>-2.6613283089967026</v>
      </c>
    </row>
    <row r="18" spans="1:15" s="287" customFormat="1" ht="24.95" customHeight="1" x14ac:dyDescent="0.2">
      <c r="A18" s="201" t="s">
        <v>144</v>
      </c>
      <c r="B18" s="202" t="s">
        <v>145</v>
      </c>
      <c r="C18" s="113">
        <v>5.1498019708860623</v>
      </c>
      <c r="D18" s="115">
        <v>4928</v>
      </c>
      <c r="E18" s="114">
        <v>4772</v>
      </c>
      <c r="F18" s="114">
        <v>4997</v>
      </c>
      <c r="G18" s="114">
        <v>4789</v>
      </c>
      <c r="H18" s="140">
        <v>4655</v>
      </c>
      <c r="I18" s="115">
        <v>273</v>
      </c>
      <c r="J18" s="116">
        <v>5.8646616541353387</v>
      </c>
      <c r="K18" s="110"/>
      <c r="L18" s="110"/>
      <c r="M18" s="110"/>
      <c r="N18" s="110"/>
      <c r="O18" s="110"/>
    </row>
    <row r="19" spans="1:15" s="110" customFormat="1" ht="24.95" customHeight="1" x14ac:dyDescent="0.2">
      <c r="A19" s="193" t="s">
        <v>146</v>
      </c>
      <c r="B19" s="199" t="s">
        <v>147</v>
      </c>
      <c r="C19" s="113">
        <v>13.821282643453545</v>
      </c>
      <c r="D19" s="115">
        <v>13226</v>
      </c>
      <c r="E19" s="114">
        <v>13377</v>
      </c>
      <c r="F19" s="114">
        <v>13310</v>
      </c>
      <c r="G19" s="114">
        <v>12995</v>
      </c>
      <c r="H19" s="140">
        <v>13087</v>
      </c>
      <c r="I19" s="115">
        <v>139</v>
      </c>
      <c r="J19" s="116">
        <v>1.0621227172002752</v>
      </c>
    </row>
    <row r="20" spans="1:15" s="287" customFormat="1" ht="24.95" customHeight="1" x14ac:dyDescent="0.2">
      <c r="A20" s="193" t="s">
        <v>148</v>
      </c>
      <c r="B20" s="199" t="s">
        <v>149</v>
      </c>
      <c r="C20" s="113">
        <v>4.0316428578892918</v>
      </c>
      <c r="D20" s="115">
        <v>3858</v>
      </c>
      <c r="E20" s="114">
        <v>3869</v>
      </c>
      <c r="F20" s="114">
        <v>3908</v>
      </c>
      <c r="G20" s="114">
        <v>3782</v>
      </c>
      <c r="H20" s="140">
        <v>3798</v>
      </c>
      <c r="I20" s="115">
        <v>60</v>
      </c>
      <c r="J20" s="116">
        <v>1.5797788309636651</v>
      </c>
      <c r="K20" s="110"/>
      <c r="L20" s="110"/>
      <c r="M20" s="110"/>
      <c r="N20" s="110"/>
      <c r="O20" s="110"/>
    </row>
    <row r="21" spans="1:15" s="110" customFormat="1" ht="24.95" customHeight="1" x14ac:dyDescent="0.2">
      <c r="A21" s="201" t="s">
        <v>150</v>
      </c>
      <c r="B21" s="202" t="s">
        <v>151</v>
      </c>
      <c r="C21" s="113">
        <v>1.855935125871276</v>
      </c>
      <c r="D21" s="115">
        <v>1776</v>
      </c>
      <c r="E21" s="114">
        <v>1787</v>
      </c>
      <c r="F21" s="114">
        <v>1845</v>
      </c>
      <c r="G21" s="114">
        <v>1792</v>
      </c>
      <c r="H21" s="140">
        <v>1803</v>
      </c>
      <c r="I21" s="115">
        <v>-27</v>
      </c>
      <c r="J21" s="116">
        <v>-1.497504159733777</v>
      </c>
    </row>
    <row r="22" spans="1:15" s="110" customFormat="1" ht="24.95" customHeight="1" x14ac:dyDescent="0.2">
      <c r="A22" s="201" t="s">
        <v>152</v>
      </c>
      <c r="B22" s="199" t="s">
        <v>153</v>
      </c>
      <c r="C22" s="113">
        <v>1.4410667446939693</v>
      </c>
      <c r="D22" s="115">
        <v>1379</v>
      </c>
      <c r="E22" s="114">
        <v>1357</v>
      </c>
      <c r="F22" s="114">
        <v>1358</v>
      </c>
      <c r="G22" s="114">
        <v>1333</v>
      </c>
      <c r="H22" s="140">
        <v>1322</v>
      </c>
      <c r="I22" s="115">
        <v>57</v>
      </c>
      <c r="J22" s="116">
        <v>4.3116490166414527</v>
      </c>
    </row>
    <row r="23" spans="1:15" s="110" customFormat="1" ht="24.95" customHeight="1" x14ac:dyDescent="0.2">
      <c r="A23" s="193" t="s">
        <v>154</v>
      </c>
      <c r="B23" s="199" t="s">
        <v>155</v>
      </c>
      <c r="C23" s="113">
        <v>2.0367215992810341</v>
      </c>
      <c r="D23" s="115">
        <v>1949</v>
      </c>
      <c r="E23" s="114">
        <v>1975</v>
      </c>
      <c r="F23" s="114">
        <v>1982</v>
      </c>
      <c r="G23" s="114">
        <v>1965</v>
      </c>
      <c r="H23" s="140">
        <v>1961</v>
      </c>
      <c r="I23" s="115">
        <v>-12</v>
      </c>
      <c r="J23" s="116">
        <v>-0.61193268740438556</v>
      </c>
    </row>
    <row r="24" spans="1:15" s="110" customFormat="1" ht="24.95" customHeight="1" x14ac:dyDescent="0.2">
      <c r="A24" s="193" t="s">
        <v>156</v>
      </c>
      <c r="B24" s="199" t="s">
        <v>221</v>
      </c>
      <c r="C24" s="113">
        <v>5.0588862299227735</v>
      </c>
      <c r="D24" s="115">
        <v>4841</v>
      </c>
      <c r="E24" s="114">
        <v>4814</v>
      </c>
      <c r="F24" s="114">
        <v>4883</v>
      </c>
      <c r="G24" s="114">
        <v>4767</v>
      </c>
      <c r="H24" s="140">
        <v>4755</v>
      </c>
      <c r="I24" s="115">
        <v>86</v>
      </c>
      <c r="J24" s="116">
        <v>1.8086225026288119</v>
      </c>
    </row>
    <row r="25" spans="1:15" s="110" customFormat="1" ht="24.95" customHeight="1" x14ac:dyDescent="0.2">
      <c r="A25" s="193" t="s">
        <v>222</v>
      </c>
      <c r="B25" s="204" t="s">
        <v>159</v>
      </c>
      <c r="C25" s="113">
        <v>2.9949944092044349</v>
      </c>
      <c r="D25" s="115">
        <v>2866</v>
      </c>
      <c r="E25" s="114">
        <v>2763</v>
      </c>
      <c r="F25" s="114">
        <v>2909</v>
      </c>
      <c r="G25" s="114">
        <v>2809</v>
      </c>
      <c r="H25" s="140">
        <v>2812</v>
      </c>
      <c r="I25" s="115">
        <v>54</v>
      </c>
      <c r="J25" s="116">
        <v>1.9203413940256044</v>
      </c>
    </row>
    <row r="26" spans="1:15" s="110" customFormat="1" ht="24.95" customHeight="1" x14ac:dyDescent="0.2">
      <c r="A26" s="201">
        <v>782.78300000000002</v>
      </c>
      <c r="B26" s="203" t="s">
        <v>160</v>
      </c>
      <c r="C26" s="113">
        <v>1.8580251429049146</v>
      </c>
      <c r="D26" s="115">
        <v>1778</v>
      </c>
      <c r="E26" s="114">
        <v>1812</v>
      </c>
      <c r="F26" s="114">
        <v>2133</v>
      </c>
      <c r="G26" s="114">
        <v>2368</v>
      </c>
      <c r="H26" s="140">
        <v>2348</v>
      </c>
      <c r="I26" s="115">
        <v>-570</v>
      </c>
      <c r="J26" s="116">
        <v>-24.275979557069846</v>
      </c>
    </row>
    <row r="27" spans="1:15" s="110" customFormat="1" ht="24.95" customHeight="1" x14ac:dyDescent="0.2">
      <c r="A27" s="193" t="s">
        <v>161</v>
      </c>
      <c r="B27" s="199" t="s">
        <v>223</v>
      </c>
      <c r="C27" s="113">
        <v>5.678576280396685</v>
      </c>
      <c r="D27" s="115">
        <v>5434</v>
      </c>
      <c r="E27" s="114">
        <v>5440</v>
      </c>
      <c r="F27" s="114">
        <v>5423</v>
      </c>
      <c r="G27" s="114">
        <v>5398</v>
      </c>
      <c r="H27" s="140">
        <v>5393</v>
      </c>
      <c r="I27" s="115">
        <v>41</v>
      </c>
      <c r="J27" s="116">
        <v>0.76024476172816613</v>
      </c>
    </row>
    <row r="28" spans="1:15" s="110" customFormat="1" ht="24.95" customHeight="1" x14ac:dyDescent="0.2">
      <c r="A28" s="193" t="s">
        <v>163</v>
      </c>
      <c r="B28" s="199" t="s">
        <v>164</v>
      </c>
      <c r="C28" s="113">
        <v>2.4327798271555912</v>
      </c>
      <c r="D28" s="115">
        <v>2328</v>
      </c>
      <c r="E28" s="114">
        <v>2311</v>
      </c>
      <c r="F28" s="114">
        <v>2286</v>
      </c>
      <c r="G28" s="114">
        <v>1925</v>
      </c>
      <c r="H28" s="140">
        <v>2011</v>
      </c>
      <c r="I28" s="115">
        <v>317</v>
      </c>
      <c r="J28" s="116">
        <v>15.763301839880656</v>
      </c>
    </row>
    <row r="29" spans="1:15" s="110" customFormat="1" ht="24.95" customHeight="1" x14ac:dyDescent="0.2">
      <c r="A29" s="193">
        <v>86</v>
      </c>
      <c r="B29" s="199" t="s">
        <v>165</v>
      </c>
      <c r="C29" s="113">
        <v>7.5251063296165865</v>
      </c>
      <c r="D29" s="115">
        <v>7201</v>
      </c>
      <c r="E29" s="114">
        <v>7206</v>
      </c>
      <c r="F29" s="114">
        <v>7072</v>
      </c>
      <c r="G29" s="114">
        <v>6970</v>
      </c>
      <c r="H29" s="140">
        <v>7004</v>
      </c>
      <c r="I29" s="115">
        <v>197</v>
      </c>
      <c r="J29" s="116">
        <v>2.8126784694460309</v>
      </c>
    </row>
    <row r="30" spans="1:15" s="110" customFormat="1" ht="24.95" customHeight="1" x14ac:dyDescent="0.2">
      <c r="A30" s="193">
        <v>87.88</v>
      </c>
      <c r="B30" s="204" t="s">
        <v>166</v>
      </c>
      <c r="C30" s="113">
        <v>7.4916660570783655</v>
      </c>
      <c r="D30" s="115">
        <v>7169</v>
      </c>
      <c r="E30" s="114">
        <v>7179</v>
      </c>
      <c r="F30" s="114">
        <v>7094</v>
      </c>
      <c r="G30" s="114">
        <v>7197</v>
      </c>
      <c r="H30" s="140">
        <v>7250</v>
      </c>
      <c r="I30" s="115">
        <v>-81</v>
      </c>
      <c r="J30" s="116">
        <v>-1.1172413793103448</v>
      </c>
    </row>
    <row r="31" spans="1:15" s="110" customFormat="1" ht="24.95" customHeight="1" x14ac:dyDescent="0.2">
      <c r="A31" s="193" t="s">
        <v>167</v>
      </c>
      <c r="B31" s="199" t="s">
        <v>168</v>
      </c>
      <c r="C31" s="113">
        <v>2.7661375440209839</v>
      </c>
      <c r="D31" s="115">
        <v>2647</v>
      </c>
      <c r="E31" s="114">
        <v>2632</v>
      </c>
      <c r="F31" s="114">
        <v>2653</v>
      </c>
      <c r="G31" s="114">
        <v>2575</v>
      </c>
      <c r="H31" s="140">
        <v>2563</v>
      </c>
      <c r="I31" s="115">
        <v>84</v>
      </c>
      <c r="J31" s="116">
        <v>3.2774092859929769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0.23721693331800653</v>
      </c>
      <c r="D34" s="115">
        <v>227</v>
      </c>
      <c r="E34" s="114">
        <v>231</v>
      </c>
      <c r="F34" s="114">
        <v>226</v>
      </c>
      <c r="G34" s="114">
        <v>217</v>
      </c>
      <c r="H34" s="140">
        <v>216</v>
      </c>
      <c r="I34" s="115">
        <v>11</v>
      </c>
      <c r="J34" s="116">
        <v>5.0925925925925926</v>
      </c>
    </row>
    <row r="35" spans="1:10" s="110" customFormat="1" ht="24.95" customHeight="1" x14ac:dyDescent="0.2">
      <c r="A35" s="292" t="s">
        <v>171</v>
      </c>
      <c r="B35" s="293" t="s">
        <v>172</v>
      </c>
      <c r="C35" s="113">
        <v>40.76996227519254</v>
      </c>
      <c r="D35" s="115">
        <v>39014</v>
      </c>
      <c r="E35" s="114">
        <v>39516</v>
      </c>
      <c r="F35" s="114">
        <v>40167</v>
      </c>
      <c r="G35" s="114">
        <v>39600</v>
      </c>
      <c r="H35" s="140">
        <v>39609</v>
      </c>
      <c r="I35" s="115">
        <v>-595</v>
      </c>
      <c r="J35" s="116">
        <v>-1.5021838471054558</v>
      </c>
    </row>
    <row r="36" spans="1:10" s="110" customFormat="1" ht="24.95" customHeight="1" x14ac:dyDescent="0.2">
      <c r="A36" s="294" t="s">
        <v>173</v>
      </c>
      <c r="B36" s="295" t="s">
        <v>174</v>
      </c>
      <c r="C36" s="125">
        <v>58.99282079148945</v>
      </c>
      <c r="D36" s="143">
        <v>56452</v>
      </c>
      <c r="E36" s="144">
        <v>56522</v>
      </c>
      <c r="F36" s="144">
        <v>56856</v>
      </c>
      <c r="G36" s="144">
        <v>55876</v>
      </c>
      <c r="H36" s="145">
        <v>56107</v>
      </c>
      <c r="I36" s="143">
        <v>345</v>
      </c>
      <c r="J36" s="146">
        <v>0.61489653697399616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2020-09-25T08:50:56Z</dcterms:created>
  <dcterms:modified xsi:type="dcterms:W3CDTF">2020-09-28T08:08:34Z</dcterms:modified>
</cp:coreProperties>
</file>