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G57" i="24"/>
  <c r="F57" i="24"/>
  <c r="E57" i="24"/>
  <c r="L56" i="24"/>
  <c r="H56" i="24" s="1"/>
  <c r="I56" i="24"/>
  <c r="G56" i="24"/>
  <c r="F56" i="24"/>
  <c r="E56" i="24"/>
  <c r="L55" i="24"/>
  <c r="H55" i="24" s="1"/>
  <c r="I55" i="24"/>
  <c r="G55" i="24"/>
  <c r="F55" i="24"/>
  <c r="E55" i="24"/>
  <c r="L54" i="24"/>
  <c r="H54" i="24" s="1"/>
  <c r="I54" i="24"/>
  <c r="G54" i="24"/>
  <c r="F54" i="24"/>
  <c r="E54" i="24"/>
  <c r="L53" i="24"/>
  <c r="H53" i="24" s="1"/>
  <c r="I53" i="24"/>
  <c r="G53" i="24"/>
  <c r="F53" i="24"/>
  <c r="E53" i="24"/>
  <c r="L52" i="24"/>
  <c r="H52" i="24" s="1"/>
  <c r="I52" i="24" s="1"/>
  <c r="G52" i="24"/>
  <c r="F52" i="24"/>
  <c r="E52" i="24"/>
  <c r="L51" i="24"/>
  <c r="H51" i="24" s="1"/>
  <c r="I51" i="24" s="1"/>
  <c r="G51" i="24"/>
  <c r="F51" i="24"/>
  <c r="E51" i="24"/>
  <c r="I44" i="24"/>
  <c r="F44" i="24"/>
  <c r="C44" i="24"/>
  <c r="M44" i="24" s="1"/>
  <c r="B44" i="24"/>
  <c r="D44" i="24" s="1"/>
  <c r="M43" i="24"/>
  <c r="G43" i="24"/>
  <c r="E43" i="24"/>
  <c r="C43" i="24"/>
  <c r="I43" i="24" s="1"/>
  <c r="B43" i="24"/>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H15" i="24"/>
  <c r="C9" i="24"/>
  <c r="L57" i="15"/>
  <c r="K57" i="15"/>
  <c r="C38" i="24"/>
  <c r="C37" i="24"/>
  <c r="C35" i="24"/>
  <c r="C34" i="24"/>
  <c r="C33" i="24"/>
  <c r="C32" i="24"/>
  <c r="C31" i="24"/>
  <c r="C30" i="24"/>
  <c r="C29" i="24"/>
  <c r="C28" i="24"/>
  <c r="L28" i="24" s="1"/>
  <c r="C27" i="24"/>
  <c r="C26" i="24"/>
  <c r="C25" i="24"/>
  <c r="C24" i="24"/>
  <c r="C23" i="24"/>
  <c r="C22" i="24"/>
  <c r="C21" i="24"/>
  <c r="C20" i="24"/>
  <c r="C19" i="24"/>
  <c r="C18" i="24"/>
  <c r="C17" i="24"/>
  <c r="C16" i="24"/>
  <c r="C15" i="24"/>
  <c r="C8" i="24"/>
  <c r="C7" i="24"/>
  <c r="B38" i="24"/>
  <c r="B37" i="24"/>
  <c r="B35" i="24"/>
  <c r="B34" i="24"/>
  <c r="D34" i="24" s="1"/>
  <c r="B33" i="24"/>
  <c r="B32" i="24"/>
  <c r="B31" i="24"/>
  <c r="B30" i="24"/>
  <c r="B29" i="24"/>
  <c r="B28" i="24"/>
  <c r="B27" i="24"/>
  <c r="K27" i="24" s="1"/>
  <c r="B26" i="24"/>
  <c r="D26" i="24" s="1"/>
  <c r="B25" i="24"/>
  <c r="B24" i="24"/>
  <c r="B23" i="24"/>
  <c r="H23" i="24" s="1"/>
  <c r="B22" i="24"/>
  <c r="B21" i="24"/>
  <c r="B20" i="24"/>
  <c r="B19" i="24"/>
  <c r="B18" i="24"/>
  <c r="D18" i="24" s="1"/>
  <c r="B17" i="24"/>
  <c r="B16" i="24"/>
  <c r="B15" i="24"/>
  <c r="B9" i="24"/>
  <c r="B8" i="24"/>
  <c r="B7" i="24"/>
  <c r="D7" i="24" s="1"/>
  <c r="K8" i="24" l="1"/>
  <c r="J8" i="24"/>
  <c r="F8" i="24"/>
  <c r="H8" i="24"/>
  <c r="D8" i="24"/>
  <c r="K20" i="24"/>
  <c r="J20" i="24"/>
  <c r="H20" i="24"/>
  <c r="F20" i="24"/>
  <c r="D20" i="24"/>
  <c r="H37" i="24"/>
  <c r="F37" i="24"/>
  <c r="D37" i="24"/>
  <c r="K37" i="24"/>
  <c r="J37" i="24"/>
  <c r="G17" i="24"/>
  <c r="M17" i="24"/>
  <c r="E17" i="24"/>
  <c r="L17" i="24"/>
  <c r="I17" i="24"/>
  <c r="G33" i="24"/>
  <c r="M33" i="24"/>
  <c r="E33" i="24"/>
  <c r="L33" i="24"/>
  <c r="I33" i="24"/>
  <c r="F9" i="24"/>
  <c r="J9" i="24"/>
  <c r="H9" i="24"/>
  <c r="D9" i="24"/>
  <c r="K9" i="24"/>
  <c r="F25" i="24"/>
  <c r="D25" i="24"/>
  <c r="J25" i="24"/>
  <c r="K25" i="24"/>
  <c r="H25" i="24"/>
  <c r="K22" i="24"/>
  <c r="J22" i="24"/>
  <c r="H22" i="24"/>
  <c r="F22" i="24"/>
  <c r="D22" i="24"/>
  <c r="B45" i="24"/>
  <c r="B39" i="24"/>
  <c r="G25" i="24"/>
  <c r="M25" i="24"/>
  <c r="E25" i="24"/>
  <c r="L25" i="24"/>
  <c r="I25" i="24"/>
  <c r="F19" i="24"/>
  <c r="D19" i="24"/>
  <c r="J19" i="24"/>
  <c r="H19" i="24"/>
  <c r="K19" i="24"/>
  <c r="F35" i="24"/>
  <c r="D35" i="24"/>
  <c r="J35" i="24"/>
  <c r="H35" i="24"/>
  <c r="K35" i="24"/>
  <c r="I8" i="24"/>
  <c r="M8" i="24"/>
  <c r="E8" i="24"/>
  <c r="L8" i="24"/>
  <c r="G8" i="24"/>
  <c r="I22" i="24"/>
  <c r="M22" i="24"/>
  <c r="E22" i="24"/>
  <c r="L22" i="24"/>
  <c r="C45" i="24"/>
  <c r="C39" i="24"/>
  <c r="G9" i="24"/>
  <c r="M9" i="24"/>
  <c r="E9" i="24"/>
  <c r="I9" i="24"/>
  <c r="L9" i="24"/>
  <c r="G22" i="24"/>
  <c r="F31" i="24"/>
  <c r="D31" i="24"/>
  <c r="J31" i="24"/>
  <c r="K31" i="24"/>
  <c r="I16" i="24"/>
  <c r="M16" i="24"/>
  <c r="E16" i="24"/>
  <c r="L16" i="24"/>
  <c r="G16" i="24"/>
  <c r="I26" i="24"/>
  <c r="M26" i="24"/>
  <c r="E26" i="24"/>
  <c r="L26" i="24"/>
  <c r="G26" i="24"/>
  <c r="G29" i="24"/>
  <c r="M29" i="24"/>
  <c r="E29" i="24"/>
  <c r="L29" i="24"/>
  <c r="I29" i="24"/>
  <c r="I32" i="24"/>
  <c r="M32" i="24"/>
  <c r="E32" i="24"/>
  <c r="L32" i="24"/>
  <c r="G32" i="24"/>
  <c r="K16" i="24"/>
  <c r="J16" i="24"/>
  <c r="H16" i="24"/>
  <c r="F16" i="24"/>
  <c r="D16" i="24"/>
  <c r="K28" i="24"/>
  <c r="J28" i="24"/>
  <c r="H28" i="24"/>
  <c r="F28" i="24"/>
  <c r="D28" i="24"/>
  <c r="K34" i="24"/>
  <c r="J34" i="24"/>
  <c r="H34" i="24"/>
  <c r="F34" i="24"/>
  <c r="D38" i="24"/>
  <c r="K38" i="24"/>
  <c r="J38" i="24"/>
  <c r="H38" i="24"/>
  <c r="F38" i="24"/>
  <c r="I20" i="24"/>
  <c r="M20" i="24"/>
  <c r="E20" i="24"/>
  <c r="G20" i="24"/>
  <c r="I37" i="24"/>
  <c r="G37" i="24"/>
  <c r="L37" i="24"/>
  <c r="M37" i="24"/>
  <c r="E37" i="24"/>
  <c r="F17" i="24"/>
  <c r="D17" i="24"/>
  <c r="J17" i="24"/>
  <c r="K17" i="24"/>
  <c r="H17" i="24"/>
  <c r="G27" i="24"/>
  <c r="M27" i="24"/>
  <c r="E27" i="24"/>
  <c r="L27" i="24"/>
  <c r="I27" i="24"/>
  <c r="K58" i="24"/>
  <c r="J58" i="24"/>
  <c r="I58" i="24"/>
  <c r="K26" i="24"/>
  <c r="J26" i="24"/>
  <c r="H26" i="24"/>
  <c r="F26" i="24"/>
  <c r="F29" i="24"/>
  <c r="D29" i="24"/>
  <c r="J29" i="24"/>
  <c r="K29" i="24"/>
  <c r="H29" i="24"/>
  <c r="K32" i="24"/>
  <c r="J32" i="24"/>
  <c r="H32" i="24"/>
  <c r="F32" i="24"/>
  <c r="D32" i="24"/>
  <c r="C14" i="24"/>
  <c r="C6" i="24"/>
  <c r="I30" i="24"/>
  <c r="M30" i="24"/>
  <c r="E30" i="24"/>
  <c r="L30" i="24"/>
  <c r="F23" i="24"/>
  <c r="D23" i="24"/>
  <c r="J23" i="24"/>
  <c r="K23" i="24"/>
  <c r="K74" i="24"/>
  <c r="J74" i="24"/>
  <c r="I74" i="24"/>
  <c r="F15" i="24"/>
  <c r="J15" i="24"/>
  <c r="K15" i="24"/>
  <c r="D15" i="24"/>
  <c r="I18" i="24"/>
  <c r="M18" i="24"/>
  <c r="E18" i="24"/>
  <c r="L18" i="24"/>
  <c r="G18" i="24"/>
  <c r="G21" i="24"/>
  <c r="M21" i="24"/>
  <c r="E21" i="24"/>
  <c r="L21" i="24"/>
  <c r="I21" i="24"/>
  <c r="I24" i="24"/>
  <c r="M24" i="24"/>
  <c r="E24" i="24"/>
  <c r="L24" i="24"/>
  <c r="G24" i="24"/>
  <c r="I34" i="24"/>
  <c r="M34" i="24"/>
  <c r="E34" i="24"/>
  <c r="L34" i="24"/>
  <c r="G34" i="24"/>
  <c r="M38" i="24"/>
  <c r="E38" i="24"/>
  <c r="L38" i="24"/>
  <c r="G38" i="24"/>
  <c r="B14" i="24"/>
  <c r="B6" i="24"/>
  <c r="G7" i="24"/>
  <c r="M7" i="24"/>
  <c r="E7" i="24"/>
  <c r="I7" i="24"/>
  <c r="G23" i="24"/>
  <c r="M23" i="24"/>
  <c r="E23" i="24"/>
  <c r="L23" i="24"/>
  <c r="I23" i="24"/>
  <c r="K65" i="24"/>
  <c r="J65" i="24"/>
  <c r="I65" i="24"/>
  <c r="K18" i="24"/>
  <c r="J18" i="24"/>
  <c r="H18" i="24"/>
  <c r="F18" i="24"/>
  <c r="F21" i="24"/>
  <c r="D21" i="24"/>
  <c r="J21" i="24"/>
  <c r="K21" i="24"/>
  <c r="H21" i="24"/>
  <c r="K24" i="24"/>
  <c r="J24" i="24"/>
  <c r="H24" i="24"/>
  <c r="F24" i="24"/>
  <c r="D24" i="24"/>
  <c r="I28" i="24"/>
  <c r="M28" i="24"/>
  <c r="E28" i="24"/>
  <c r="G28" i="24"/>
  <c r="G30" i="24"/>
  <c r="I38" i="24"/>
  <c r="H43" i="24"/>
  <c r="F43" i="24"/>
  <c r="D43" i="24"/>
  <c r="K43" i="24"/>
  <c r="J43" i="24"/>
  <c r="F7" i="24"/>
  <c r="J7" i="24"/>
  <c r="K7" i="24"/>
  <c r="H7" i="24"/>
  <c r="F27" i="24"/>
  <c r="D27" i="24"/>
  <c r="J27" i="24"/>
  <c r="H27" i="24"/>
  <c r="K30" i="24"/>
  <c r="J30" i="24"/>
  <c r="H30" i="24"/>
  <c r="F30" i="24"/>
  <c r="D30" i="24"/>
  <c r="F33" i="24"/>
  <c r="D33" i="24"/>
  <c r="J33" i="24"/>
  <c r="K33" i="24"/>
  <c r="H33" i="24"/>
  <c r="G15" i="24"/>
  <c r="M15" i="24"/>
  <c r="E15" i="24"/>
  <c r="L15" i="24"/>
  <c r="I15" i="24"/>
  <c r="G19" i="24"/>
  <c r="M19" i="24"/>
  <c r="E19" i="24"/>
  <c r="L19" i="24"/>
  <c r="I19" i="24"/>
  <c r="G31" i="24"/>
  <c r="M31" i="24"/>
  <c r="E31" i="24"/>
  <c r="L31" i="24"/>
  <c r="I31" i="24"/>
  <c r="G35" i="24"/>
  <c r="M35" i="24"/>
  <c r="E35" i="24"/>
  <c r="L35" i="24"/>
  <c r="I35" i="24"/>
  <c r="L7" i="24"/>
  <c r="L20" i="24"/>
  <c r="H31" i="24"/>
  <c r="K57" i="24"/>
  <c r="J57" i="24"/>
  <c r="I57" i="24"/>
  <c r="K66" i="24"/>
  <c r="J66" i="24"/>
  <c r="I66" i="24"/>
  <c r="K73" i="24"/>
  <c r="J73" i="24"/>
  <c r="I73" i="24"/>
  <c r="I77" i="24"/>
  <c r="H41" i="24"/>
  <c r="F41" i="24"/>
  <c r="D41" i="24"/>
  <c r="K41" i="24"/>
  <c r="K55" i="24"/>
  <c r="J55" i="24"/>
  <c r="K63" i="24"/>
  <c r="J63" i="24"/>
  <c r="K71" i="24"/>
  <c r="J71" i="24"/>
  <c r="K52" i="24"/>
  <c r="J52" i="24"/>
  <c r="K60" i="24"/>
  <c r="J60" i="24"/>
  <c r="K68" i="24"/>
  <c r="J68" i="24"/>
  <c r="K54" i="24"/>
  <c r="J54" i="24"/>
  <c r="K62" i="24"/>
  <c r="J62" i="24"/>
  <c r="K70" i="24"/>
  <c r="J70" i="24"/>
  <c r="K51" i="24"/>
  <c r="J51" i="24"/>
  <c r="K59" i="24"/>
  <c r="J59" i="24"/>
  <c r="K67" i="24"/>
  <c r="J67" i="24"/>
  <c r="K75" i="24"/>
  <c r="K77" i="24" s="1"/>
  <c r="J75" i="24"/>
  <c r="K56" i="24"/>
  <c r="J56" i="24"/>
  <c r="K64" i="24"/>
  <c r="J64" i="24"/>
  <c r="K72" i="24"/>
  <c r="J72" i="24"/>
  <c r="K53" i="24"/>
  <c r="J53" i="24"/>
  <c r="K61" i="24"/>
  <c r="J61" i="24"/>
  <c r="K69" i="24"/>
  <c r="J69" i="24"/>
  <c r="G40" i="24"/>
  <c r="G42" i="24"/>
  <c r="G44" i="24"/>
  <c r="H40" i="24"/>
  <c r="L41" i="24"/>
  <c r="H42" i="24"/>
  <c r="L43" i="24"/>
  <c r="H44" i="24"/>
  <c r="J40" i="24"/>
  <c r="J42" i="24"/>
  <c r="J44" i="24"/>
  <c r="K40" i="24"/>
  <c r="K42" i="24"/>
  <c r="K44" i="24"/>
  <c r="L40" i="24"/>
  <c r="L42" i="24"/>
  <c r="L44" i="24"/>
  <c r="E40" i="24"/>
  <c r="E42" i="24"/>
  <c r="E44" i="24"/>
  <c r="I79" i="24" l="1"/>
  <c r="K6" i="24"/>
  <c r="J6" i="24"/>
  <c r="F6" i="24"/>
  <c r="H6" i="24"/>
  <c r="D6" i="24"/>
  <c r="I39" i="24"/>
  <c r="G39" i="24"/>
  <c r="L39" i="24"/>
  <c r="M39" i="24"/>
  <c r="E39" i="24"/>
  <c r="K14" i="24"/>
  <c r="J14" i="24"/>
  <c r="F14" i="24"/>
  <c r="H14" i="24"/>
  <c r="D14" i="24"/>
  <c r="I6" i="24"/>
  <c r="M6" i="24"/>
  <c r="E6" i="24"/>
  <c r="L6" i="24"/>
  <c r="G6" i="24"/>
  <c r="I45" i="24"/>
  <c r="G45" i="24"/>
  <c r="L45" i="24"/>
  <c r="E45" i="24"/>
  <c r="M45" i="24"/>
  <c r="J77" i="24"/>
  <c r="I14" i="24"/>
  <c r="M14" i="24"/>
  <c r="E14" i="24"/>
  <c r="G14" i="24"/>
  <c r="L14" i="24"/>
  <c r="H39" i="24"/>
  <c r="F39" i="24"/>
  <c r="D39" i="24"/>
  <c r="K39" i="24"/>
  <c r="J39" i="24"/>
  <c r="K79" i="24"/>
  <c r="K78" i="24"/>
  <c r="H45" i="24"/>
  <c r="F45" i="24"/>
  <c r="D45" i="24"/>
  <c r="K45" i="24"/>
  <c r="J45" i="24"/>
  <c r="J79" i="24" l="1"/>
  <c r="J78" i="24"/>
  <c r="I78" i="24"/>
  <c r="I83" i="24" l="1"/>
  <c r="I82" i="24"/>
  <c r="I81" i="24"/>
</calcChain>
</file>

<file path=xl/sharedStrings.xml><?xml version="1.0" encoding="utf-8"?>
<sst xmlns="http://schemas.openxmlformats.org/spreadsheetml/2006/main" count="1693" uniqueCount="521">
  <si>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</si>
  <si>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</si>
  <si>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</si>
  <si>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</si>
  <si>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</si>
  <si>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</si>
  <si>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</si>
  <si>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</si>
  <si>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</si>
  <si>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</si>
  <si>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</si>
  <si>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</si>
  <si>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</si>
  <si>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Mainz, kreisfreie Stadt (07315)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</si>
  <si>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</si>
  <si>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</si>
  <si>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</si>
  <si>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</si>
  <si>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</si>
  <si>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</si>
  <si>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</si>
  <si>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</si>
  <si>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</si>
  <si>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</si>
  <si>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</si>
  <si>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</si>
  <si>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</si>
  <si>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</si>
  <si>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</si>
  <si>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</si>
  <si>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</si>
  <si>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</si>
  <si>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</si>
  <si>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</si>
  <si>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</si>
  <si>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</si>
  <si>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</si>
  <si>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</si>
  <si>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</si>
  <si>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</si>
  <si>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</si>
  <si>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</si>
  <si>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</si>
  <si>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</si>
  <si>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</si>
  <si>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</si>
  <si>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</si>
  <si>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</si>
  <si>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</si>
  <si>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</si>
  <si>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</si>
  <si>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</si>
  <si>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</si>
  <si>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</si>
  <si>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</si>
  <si>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</si>
  <si>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</si>
  <si>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</si>
  <si>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</si>
  <si>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</si>
  <si>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</si>
  <si>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</si>
  <si>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</si>
  <si>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</si>
  <si>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</si>
  <si>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</si>
  <si>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</si>
  <si>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</si>
  <si>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</si>
  <si>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</si>
  <si>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</si>
  <si>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</si>
  <si>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</si>
  <si>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</si>
  <si>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</si>
  <si>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</si>
  <si>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</si>
  <si>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</si>
  <si>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</si>
  <si>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</si>
  <si>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</si>
  <si>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</si>
  <si>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</si>
  <si>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</si>
  <si>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</si>
  <si>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</si>
  <si>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</si>
  <si>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</si>
  <si>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</si>
  <si>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</si>
  <si>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</si>
  <si>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</si>
  <si>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Mainz, kreisfreie Stadt (07315);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</si>
  <si>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</si>
  <si>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</si>
  <si>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</si>
  <si>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</si>
  <si>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</si>
  <si>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</si>
  <si>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</si>
  <si>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</si>
  <si>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</si>
  <si>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</si>
  <si>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</si>
  <si>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</si>
  <si>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</si>
  <si>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</si>
  <si>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</si>
  <si>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</si>
  <si>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</si>
  <si>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</si>
  <si>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</si>
  <si>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</si>
  <si>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</si>
  <si>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</si>
  <si>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</si>
  <si>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</si>
  <si>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</si>
  <si>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</si>
  <si>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</si>
  <si>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</si>
  <si>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</si>
  <si>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</si>
  <si>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</si>
  <si>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</si>
  <si>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</si>
  <si>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</si>
  <si>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</si>
  <si>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</si>
  <si>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</si>
  <si>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</si>
  <si>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</si>
  <si>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</si>
  <si>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</si>
  <si>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</si>
  <si>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</si>
  <si>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</si>
  <si>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</si>
  <si>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</si>
  <si>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</si>
  <si>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</si>
  <si>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</si>
  <si>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</si>
  <si>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</si>
  <si>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</si>
  <si>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</si>
  <si>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</si>
  <si>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</si>
  <si>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</si>
  <si>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</si>
  <si>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</si>
  <si>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</si>
  <si>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</si>
  <si>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</si>
  <si>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</si>
  <si>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</si>
  <si>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</si>
  <si>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</si>
  <si>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</si>
  <si>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</si>
  <si>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</si>
  <si>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</si>
  <si>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</si>
  <si>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</si>
  <si>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</si>
  <si>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</si>
  <si>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</si>
  <si>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</si>
  <si>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</si>
  <si>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</si>
  <si>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</si>
  <si>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</si>
  <si>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</si>
  <si>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</si>
  <si>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</si>
  <si>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</si>
  <si>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</si>
  <si>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</si>
  <si>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</si>
  <si>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</si>
  <si>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</si>
  <si>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</si>
  <si>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</si>
  <si>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Mainz, kreisfreie Stadt (07315)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</si>
  <si>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</si>
  <si>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</si>
  <si>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</si>
  <si>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</si>
  <si>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</si>
  <si>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</si>
  <si>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</si>
  <si>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</si>
  <si>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</si>
  <si>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</si>
  <si>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</si>
  <si>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</si>
  <si>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</si>
  <si>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</si>
  <si>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</si>
  <si>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</si>
  <si>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</si>
  <si>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</si>
  <si>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</si>
  <si>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</si>
  <si>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</si>
  <si>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</si>
  <si>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</si>
  <si>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</si>
  <si>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</si>
  <si>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</si>
  <si>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</si>
  <si>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</si>
  <si>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</si>
  <si>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</si>
  <si>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</si>
  <si>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</si>
  <si>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</si>
  <si>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</si>
  <si>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</si>
  <si>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</si>
  <si>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</si>
  <si>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</si>
  <si>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</si>
  <si>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</si>
  <si>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</si>
  <si>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</si>
  <si>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</si>
  <si>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</si>
  <si>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</si>
  <si>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</si>
  <si>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</si>
  <si>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</si>
  <si>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</si>
  <si>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</si>
  <si>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</si>
  <si>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</si>
  <si>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</si>
  <si>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</si>
  <si>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</si>
  <si>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</si>
  <si>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</si>
  <si>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</si>
  <si>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</si>
  <si>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</si>
  <si>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</si>
  <si>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</si>
  <si>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</si>
  <si>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</si>
  <si>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</si>
  <si>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</si>
  <si>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</si>
  <si>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</si>
  <si>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</si>
  <si>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</si>
  <si>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</si>
  <si>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</si>
  <si>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</si>
  <si>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</si>
  <si>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</si>
  <si>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</si>
  <si>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</si>
  <si>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</si>
  <si>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</si>
  <si>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</si>
  <si>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</si>
  <si>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</si>
  <si>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</si>
  <si>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</si>
  <si>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</si>
  <si>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</si>
  <si>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</si>
  <si>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</si>
  <si>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</si>
  <si>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</si>
  <si>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</si>
  <si>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</si>
  <si>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</si>
  <si>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</si>
  <si>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</si>
  <si>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</si>
  <si>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</si>
  <si>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</si>
  <si>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</si>
  <si>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</si>
  <si>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</si>
  <si>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</si>
  <si>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</si>
  <si>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</si>
  <si>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</si>
  <si>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</si>
  <si>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</si>
  <si>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</si>
  <si>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</si>
  <si>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</si>
  <si>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</si>
  <si>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</si>
  <si>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</si>
  <si>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</si>
  <si>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</si>
  <si>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</si>
  <si>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</si>
  <si>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</si>
  <si>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</si>
  <si>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</si>
  <si>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</si>
  <si>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</si>
  <si>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</si>
  <si>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</si>
  <si>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</si>
  <si>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</si>
  <si>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</si>
  <si>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</si>
  <si>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</si>
  <si>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</si>
  <si>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</si>
  <si>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</si>
  <si>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</si>
  <si>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</si>
  <si>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</si>
  <si>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</si>
  <si>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</si>
  <si>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</si>
  <si>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</si>
  <si>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</si>
  <si>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</si>
  <si>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</si>
  <si>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</si>
  <si>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</si>
  <si>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</si>
  <si>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</si>
  <si>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</si>
  <si>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</si>
  <si>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</si>
  <si>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</si>
  <si>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</si>
  <si>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</si>
  <si>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</si>
  <si>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</si>
  <si>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</si>
  <si>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</si>
  <si>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</si>
  <si>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</si>
  <si>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</si>
  <si>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</si>
  <si>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</si>
  <si>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</si>
  <si>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</si>
  <si>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</si>
  <si>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</si>
  <si>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</si>
  <si>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</si>
  <si>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</si>
  <si>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</si>
  <si>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</si>
  <si>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</si>
  <si>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</si>
  <si>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</si>
  <si>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</si>
  <si>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</si>
  <si>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</si>
  <si>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</si>
  <si>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</si>
  <si>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</si>
  <si>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</si>
  <si>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</si>
  <si>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</si>
  <si>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</si>
  <si>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</si>
  <si>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</si>
  <si>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</si>
  <si>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</si>
  <si>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</si>
  <si>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</si>
  <si>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Mainz, kreisfreie Stadt (07315);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</si>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</sst>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{23172D09-3266-43BD-BD68-48D52E4F95DA}</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2AEC-4AFC-8180-5B3DD885C95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{91A5AAFD-F75B-4053-B093-758C0B408CC8}</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2AEC-4AFC-8180-5B3DD885C95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{5038CA56-68A9-4628-92C8-73191F328F76}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AEC-4AFC-8180-5B3DD885C95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{70CCD439-2D3D-4184-BD21-8F5FF543545C}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AEC-4AFC-8180-5B3DD885C95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1.8072078376487053</c:v>
                </c:pt>
                <c:pt idx="1">
                  <c:v>0.73912918896366064</c:v>
                </c:pt>
                <c:pt idx="2">
                  <c:v>1.1186464311118853</c:v>
                </c:pt>
                <c:pt idx="3">
                  <c:v>1.0875687030768</c:v>
                </c:pt>
              </c:numCache>
            </c:numRef>
          </c:val>
          <c:extLst>
            <c:ext xmlns:c16="http://schemas.microsoft.com/office/drawing/2014/chart" uri="{C3380CC4-5D6E-409C-BE32-E72D297353CC}">
              <c16:uniqueId val="{00000004-2AEC-4AFC-8180-5B3DD885C95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{7B03A665-36C9-44F3-8103-30904214F509}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AEC-4AFC-8180-5B3DD885C95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{7253360F-FD3F-42AD-8764-D23EF3AFA123}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AEC-4AFC-8180-5B3DD885C95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{803CE99C-B621-403B-8BA8-F671750E8A62}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AEC-4AFC-8180-5B3DD885C95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{5A746951-68C5-44BB-8282-2FD7B907910F}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AEC-4AFC-8180-5B3DD885C9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EC-4AFC-8180-5B3DD885C95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EC-4AFC-8180-5B3DD885C95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{0DA374F1-7DAB-49E3-BF1D-8447C76A4603}</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9D4A-42ED-A597-31D29DBA0D52}"/>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{E26F20DD-A866-4858-B84C-396344964EA1}</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9D4A-42ED-A597-31D29DBA0D5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{1241ECE8-B3DD-475A-A4C3-97821DC3B1AD}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D4A-42ED-A597-31D29DBA0D5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{6703356A-6A2D-43A9-A3F4-C069A28B62CC}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D4A-42ED-A597-31D29DBA0D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0.82459609716055371</c:v>
                </c:pt>
                <c:pt idx="1">
                  <c:v>-3.2711552602853353</c:v>
                </c:pt>
                <c:pt idx="2">
                  <c:v>-2.7637010795899166</c:v>
                </c:pt>
                <c:pt idx="3">
                  <c:v>-2.8655893304673015</c:v>
                </c:pt>
              </c:numCache>
            </c:numRef>
          </c:val>
          <c:extLst>
            <c:ext xmlns:c16="http://schemas.microsoft.com/office/drawing/2014/chart" uri="{C3380CC4-5D6E-409C-BE32-E72D297353CC}">
              <c16:uniqueId val="{00000004-9D4A-42ED-A597-31D29DBA0D5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{0F946D8A-E8CE-4D49-82E4-586A8710896B}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D4A-42ED-A597-31D29DBA0D5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{CED88153-8F44-42C9-BF93-B75470B3D9BB}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D4A-42ED-A597-31D29DBA0D5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{3BE1C764-1424-43E2-A42A-C093A9442D38}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D4A-42ED-A597-31D29DBA0D5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{F8439085-0FFD-431B-A1C7-DDC37ECDBEFD}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D4A-42ED-A597-31D29DBA0D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D4A-42ED-A597-31D29DBA0D5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D4A-42ED-A597-31D29DBA0D5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{295F5235-EE7B-4977-9A9D-694ABD8184CA}</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5128-4CEF-A853-68BFFD2436FA}"/>
                </c:ext>
              </c:extLst>
            </c:dLbl>
            <c:dLbl>
              <c:idx val="1"/>
              <c:tx>
                <c:strRef>
                  <c:f>Daten_Diagramme!$D$15</c:f>
                  <c:strCache>
                    <c:ptCount val="1"/>
                    <c:pt idx="0">
                      <c:v>30.4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{F5911C52-99F5-4CA9-A3FA-C1F9F6F64B7F}</c15:txfldGUID>
                      <c15:f>Daten_Diagramme!$D$15</c15:f>
                      <c15:dlblFieldTableCache>
                        <c:ptCount val="1"/>
                        <c:pt idx="0">
                          <c:v>30.4</c:v>
                        </c:pt>
                      </c15:dlblFieldTableCache>
                    </c15:dlblFTEntry>
                  </c15:dlblFieldTable>
                  <c15:showDataLabelsRange val="0"/>
                </c:ext>
                <c:ext xmlns:c16="http://schemas.microsoft.com/office/drawing/2014/chart" uri="{C3380CC4-5D6E-409C-BE32-E72D297353CC}">
                  <c16:uniqueId val="{00000001-5128-4CEF-A853-68BFFD2436FA}"/>
                </c:ext>
              </c:extLst>
            </c:dLbl>
            <c:dLbl>
              <c:idx val="2"/>
              <c:tx>
                <c:strRef>
                  <c:f>Daten_Diagramme!$D$16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{DE928146-FB6F-4E65-A7E2-CDA1EF8F1C85}</c15:txfldGUID>
                      <c15:f>Daten_Diagramme!$D$16</c15:f>
                      <c15:dlblFieldTableCache>
                        <c:ptCount val="1"/>
                        <c:pt idx="0">
                          <c:v>3.3</c:v>
                        </c:pt>
                      </c15:dlblFieldTableCache>
                    </c15:dlblFTEntry>
                  </c15:dlblFieldTable>
                  <c15:showDataLabelsRange val="0"/>
                </c:ext>
                <c:ext xmlns:c16="http://schemas.microsoft.com/office/drawing/2014/chart" uri="{C3380CC4-5D6E-409C-BE32-E72D297353CC}">
                  <c16:uniqueId val="{00000002-5128-4CEF-A853-68BFFD2436FA}"/>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{F54DA99F-EBF4-492C-9C29-DBE2FAC419C4}</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5128-4CEF-A853-68BFFD2436FA}"/>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{D9466290-4F5B-41C7-9BB7-94E2620C41A6}</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5128-4CEF-A853-68BFFD2436FA}"/>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{6D4BE303-7F16-42B2-AE0A-129A7FC07465}</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5128-4CEF-A853-68BFFD2436FA}"/>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{0233159D-968F-4F3E-9D88-7625F44A9F0A}</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5128-4CEF-A853-68BFFD2436FA}"/>
                </c:ext>
              </c:extLst>
            </c:dLbl>
            <c:dLbl>
              <c:idx val="7"/>
              <c:tx>
                <c:strRef>
                  <c:f>Daten_Diagramme!$D$21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{1A5D9648-73DA-4FDC-BCF3-96727B5A2FAE}</c15:txfldGUID>
                      <c15:f>Daten_Diagramme!$D$21</c15:f>
                      <c15:dlblFieldTableCache>
                        <c:ptCount val="1"/>
                        <c:pt idx="0">
                          <c:v>4.1</c:v>
                        </c:pt>
                      </c15:dlblFieldTableCache>
                    </c15:dlblFTEntry>
                  </c15:dlblFieldTable>
                  <c15:showDataLabelsRange val="0"/>
                </c:ext>
                <c:ext xmlns:c16="http://schemas.microsoft.com/office/drawing/2014/chart" uri="{C3380CC4-5D6E-409C-BE32-E72D297353CC}">
                  <c16:uniqueId val="{00000007-5128-4CEF-A853-68BFFD2436FA}"/>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{84E8862D-3B17-4A36-85AC-7C8194F7FE4F}</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5128-4CEF-A853-68BFFD2436FA}"/>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{9AEE790D-EEE3-414B-9CF4-A9915CEF0A92}</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5128-4CEF-A853-68BFFD2436FA}"/>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{A90450F2-750B-4EB1-BBE0-D3D6D8675B6B}</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5128-4CEF-A853-68BFFD2436FA}"/>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{9E9D9C56-1059-4906-8FF3-8F013AC8391E}</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5128-4CEF-A853-68BFFD2436FA}"/>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{DAD823B7-7986-4BD0-B9BD-AEE258D91D48}</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5128-4CEF-A853-68BFFD2436FA}"/>
                </c:ext>
              </c:extLst>
            </c:dLbl>
            <c:dLbl>
              <c:idx val="13"/>
              <c:tx>
                <c:strRef>
                  <c:f>Daten_Diagramme!$D$27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{7FA118A2-5A0C-4A1A-9F77-B50297654219}</c15:txfldGUID>
                      <c15:f>Daten_Diagramme!$D$27</c15:f>
                      <c15:dlblFieldTableCache>
                        <c:ptCount val="1"/>
                        <c:pt idx="0">
                          <c:v>-4.7</c:v>
                        </c:pt>
                      </c15:dlblFieldTableCache>
                    </c15:dlblFTEntry>
                  </c15:dlblFieldTable>
                  <c15:showDataLabelsRange val="0"/>
                </c:ext>
                <c:ext xmlns:c16="http://schemas.microsoft.com/office/drawing/2014/chart" uri="{C3380CC4-5D6E-409C-BE32-E72D297353CC}">
                  <c16:uniqueId val="{0000000D-5128-4CEF-A853-68BFFD2436FA}"/>
                </c:ext>
              </c:extLst>
            </c:dLbl>
            <c:dLbl>
              <c:idx val="14"/>
              <c:tx>
                <c:strRef>
                  <c:f>Daten_Diagramme!$D$28</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{75EB4FD7-78F6-4C10-A71A-4C76288FFBB6}</c15:txfldGUID>
                      <c15:f>Daten_Diagramme!$D$28</c15:f>
                      <c15:dlblFieldTableCache>
                        <c:ptCount val="1"/>
                        <c:pt idx="0">
                          <c:v>-9.6</c:v>
                        </c:pt>
                      </c15:dlblFieldTableCache>
                    </c15:dlblFTEntry>
                  </c15:dlblFieldTable>
                  <c15:showDataLabelsRange val="0"/>
                </c:ext>
                <c:ext xmlns:c16="http://schemas.microsoft.com/office/drawing/2014/chart" uri="{C3380CC4-5D6E-409C-BE32-E72D297353CC}">
                  <c16:uniqueId val="{0000000E-5128-4CEF-A853-68BFFD2436FA}"/>
                </c:ext>
              </c:extLst>
            </c:dLbl>
            <c:dLbl>
              <c:idx val="15"/>
              <c:tx>
                <c:strRef>
                  <c:f>Daten_Diagramme!$D$29</c:f>
                  <c:strCache>
                    <c:ptCount val="1"/>
                    <c:pt idx="0">
                      <c:v>28.8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{B0484CA7-DAA2-4539-89EF-314B62C19EC9}</c15:txfldGUID>
                      <c15:f>Daten_Diagramme!$D$29</c15:f>
                      <c15:dlblFieldTableCache>
                        <c:ptCount val="1"/>
                        <c:pt idx="0">
                          <c:v>28.8</c:v>
                        </c:pt>
                      </c15:dlblFieldTableCache>
                    </c15:dlblFTEntry>
                  </c15:dlblFieldTable>
                  <c15:showDataLabelsRange val="0"/>
                </c:ext>
                <c:ext xmlns:c16="http://schemas.microsoft.com/office/drawing/2014/chart" uri="{C3380CC4-5D6E-409C-BE32-E72D297353CC}">
                  <c16:uniqueId val="{0000000F-5128-4CEF-A853-68BFFD2436FA}"/>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{95BBA84B-3B4C-4C6B-BAD4-F470E80D124B}</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5128-4CEF-A853-68BFFD2436FA}"/>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{816219AE-2866-47AA-9D1F-FDBF589FCF32}</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5128-4CEF-A853-68BFFD2436FA}"/>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{9D8A341A-2023-4D65-AC90-D4CEC829A9EA}</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5128-4CEF-A853-68BFFD2436FA}"/>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{8D659C98-4016-4644-9339-3B7AC4F6004B}</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5128-4CEF-A853-68BFFD2436FA}"/>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{479EA438-CE5B-4225-96EE-6BED649C4DE1}</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5128-4CEF-A853-68BFFD2436F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{515348EE-873F-4D56-99C2-72421CC8BD26}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128-4CEF-A853-68BFFD2436F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{D185988F-F70C-4CDE-A505-DCA8E280CFF4}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128-4CEF-A853-68BFFD2436FA}"/>
                </c:ext>
              </c:extLst>
            </c:dLbl>
            <c:dLbl>
              <c:idx val="23"/>
              <c:tx>
                <c:strRef>
                  <c:f>Daten_Diagramme!$D$37</c:f>
                  <c:strCache>
                    <c:ptCount val="1"/>
                    <c:pt idx="0">
                      <c:v>30.4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{1A49D7F8-03B6-4036-843C-5539945CC463}</c15:txfldGUID>
                      <c15:f>Daten_Diagramme!$D$37</c15:f>
                      <c15:dlblFieldTableCache>
                        <c:ptCount val="1"/>
                        <c:pt idx="0">
                          <c:v>30.4</c:v>
                        </c:pt>
                      </c15:dlblFieldTableCache>
                    </c15:dlblFTEntry>
                  </c15:dlblFieldTable>
                  <c15:showDataLabelsRange val="0"/>
                </c:ext>
                <c:ext xmlns:c16="http://schemas.microsoft.com/office/drawing/2014/chart" uri="{C3380CC4-5D6E-409C-BE32-E72D297353CC}">
                  <c16:uniqueId val="{00000017-5128-4CEF-A853-68BFFD2436FA}"/>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{EBD57195-D4D4-4754-B0EE-E827CB5B278D}</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5128-4CEF-A853-68BFFD2436FA}"/>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{B85BD999-2AB7-43E4-AEF8-0D5C36111306}</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5128-4CEF-A853-68BFFD2436F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{BC41A648-966A-4BF3-91CA-3C24C575382E}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128-4CEF-A853-68BFFD2436F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{39B03D5E-E7F3-4DE4-9243-3AA20864D630}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128-4CEF-A853-68BFFD2436F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{10D0E5E1-FEDB-4C0F-991F-E9F9967BC503}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128-4CEF-A853-68BFFD2436F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{5B0D6BA1-55C4-462C-9713-6A8F1D8DA71B}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128-4CEF-A853-68BFFD2436F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{AF175F33-B2D5-48D5-BA0C-C81794BC619C}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128-4CEF-A853-68BFFD2436FA}"/>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{17F4B5E4-7FDF-420C-8013-FA29DC27F1C2}</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5128-4CEF-A853-68BFFD2436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1.8072078376487053</c:v>
                </c:pt>
                <c:pt idx="1">
                  <c:v>30.434782608695652</c:v>
                </c:pt>
                <c:pt idx="2">
                  <c:v>3.329369797859691</c:v>
                </c:pt>
                <c:pt idx="3">
                  <c:v>0.1511552580436191</c:v>
                </c:pt>
                <c:pt idx="4">
                  <c:v>-3.0013642564802181</c:v>
                </c:pt>
                <c:pt idx="5">
                  <c:v>0.16077170418006431</c:v>
                </c:pt>
                <c:pt idx="6">
                  <c:v>1.1310285958173283</c:v>
                </c:pt>
                <c:pt idx="7">
                  <c:v>4.0556542332741268</c:v>
                </c:pt>
                <c:pt idx="8">
                  <c:v>1.2624754755608634</c:v>
                </c:pt>
                <c:pt idx="9">
                  <c:v>1.4554794520547945</c:v>
                </c:pt>
                <c:pt idx="10">
                  <c:v>-2.9883785279468733</c:v>
                </c:pt>
                <c:pt idx="11">
                  <c:v>4.3412507784004983</c:v>
                </c:pt>
                <c:pt idx="12">
                  <c:v>-1.0231660231660231</c:v>
                </c:pt>
                <c:pt idx="13">
                  <c:v>-4.6866771985255395</c:v>
                </c:pt>
                <c:pt idx="14">
                  <c:v>-9.6436058700209646</c:v>
                </c:pt>
                <c:pt idx="15">
                  <c:v>28.832335329341316</c:v>
                </c:pt>
                <c:pt idx="16">
                  <c:v>1.3801601971657425</c:v>
                </c:pt>
                <c:pt idx="17">
                  <c:v>1.9612936745031821</c:v>
                </c:pt>
                <c:pt idx="18">
                  <c:v>3.1091093999709427</c:v>
                </c:pt>
                <c:pt idx="19">
                  <c:v>1.8911174785100286</c:v>
                </c:pt>
                <c:pt idx="20">
                  <c:v>3.6217303822937628</c:v>
                </c:pt>
                <c:pt idx="21">
                  <c:v>0</c:v>
                </c:pt>
                <c:pt idx="23">
                  <c:v>30.434782608695652</c:v>
                </c:pt>
                <c:pt idx="24">
                  <c:v>1.4453288646837035</c:v>
                </c:pt>
                <c:pt idx="25">
                  <c:v>1.8393059071941078</c:v>
                </c:pt>
              </c:numCache>
            </c:numRef>
          </c:val>
          <c:extLst>
            <c:ext xmlns:c16="http://schemas.microsoft.com/office/drawing/2014/chart" uri="{C3380CC4-5D6E-409C-BE32-E72D297353CC}">
              <c16:uniqueId val="{00000020-5128-4CEF-A853-68BFFD2436F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{3E1426D0-C3FC-4AB6-8CA1-B58B56E85F48}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128-4CEF-A853-68BFFD2436F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{1D25894A-3FD2-46B2-9E24-ABE028FF5F35}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128-4CEF-A853-68BFFD2436F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{9F3EF391-8D65-4209-AB23-4F5DBD80B607}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128-4CEF-A853-68BFFD2436F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{F2147A45-6CFD-4B99-AC7E-A927C47604E7}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128-4CEF-A853-68BFFD2436F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{1E0C6A9B-AF66-4EB3-821D-C04BDE458ED0}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128-4CEF-A853-68BFFD2436F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{C45810E1-9546-48F0-B52D-46AE235105E3}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128-4CEF-A853-68BFFD2436F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{75C2F1FB-A23D-455B-BA21-C35DCFECFA9A}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128-4CEF-A853-68BFFD2436F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{CE90FC8C-DDE0-406B-98BC-6009B023DD78}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128-4CEF-A853-68BFFD2436F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{58635C52-2265-4D2E-BBFD-7ADF228B88E7}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128-4CEF-A853-68BFFD2436F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{41F877A2-6FFE-4B2B-BFB1-CE906BCD34B8}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128-4CEF-A853-68BFFD2436F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{A7CDF950-1FF4-4BB9-874E-4B31E6FD10A2}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128-4CEF-A853-68BFFD2436F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{D475AB33-4722-4899-B947-CFE9A711CD29}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128-4CEF-A853-68BFFD2436F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{ADC6BDFE-38D6-4542-B665-79CBDE2D33E5}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128-4CEF-A853-68BFFD2436F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{7669DBF8-AA6F-414C-A384-809F5E0703EA}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128-4CEF-A853-68BFFD2436F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{3D01D97D-5C12-45DD-B6F8-39556D4B3ED2}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128-4CEF-A853-68BFFD2436F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{C493C78D-D45E-4AFD-9C0D-B3E1A8CE20B2}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128-4CEF-A853-68BFFD2436F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{C797280B-AE26-4C7B-AB3D-75678642E2DF}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128-4CEF-A853-68BFFD2436F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{B2E36D30-504D-4416-95D2-897927AB944A}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128-4CEF-A853-68BFFD2436F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{BC370559-0035-44A6-AF9C-0922170E917F}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128-4CEF-A853-68BFFD2436F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{E2DC6152-B35D-47CD-B529-E8693D4E8FEF}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128-4CEF-A853-68BFFD2436F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{BB52A31B-79CB-4A87-91B0-18C194406AA7}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128-4CEF-A853-68BFFD2436F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{E179DC5A-21F3-4FED-A06C-3F9D834FE8A8}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128-4CEF-A853-68BFFD2436F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{B1A62E0F-8419-471F-9047-553BCFE86B12}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128-4CEF-A853-68BFFD2436F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{BA09B6AB-2BE5-49AC-8D1C-15124232FB0D}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128-4CEF-A853-68BFFD2436F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{5D1D36DA-B067-4204-8C24-1DD796FBE2A8}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128-4CEF-A853-68BFFD2436F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{42FFBDF5-8475-4F61-8273-A68B4240FD8A}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128-4CEF-A853-68BFFD2436F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{4415DD76-90DF-4FF1-AD15-161C0467B990}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128-4CEF-A853-68BFFD2436F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{8152BF70-02DB-4C65-9547-3F8BBBB76767}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128-4CEF-A853-68BFFD2436F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{6C5670F1-E2DC-48C5-8CAB-D77D5F9B0B01}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128-4CEF-A853-68BFFD2436F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{ECA903D8-5B3F-4F96-9AB6-1CD0EB458083}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128-4CEF-A853-68BFFD2436F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{C3214B69-6315-4FFF-906C-9C364E9E6F93}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128-4CEF-A853-68BFFD2436F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{4CDEBAD3-FAE3-4B57-A067-D7C9AA8E176B}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128-4CEF-A853-68BFFD2436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128-4CEF-A853-68BFFD2436F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128-4CEF-A853-68BFFD2436F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{8E60A454-73B9-464E-AF20-0E025762D8BE}</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BBB7-486B-8191-6BE01D4C5A5A}"/>
                </c:ext>
              </c:extLst>
            </c:dLbl>
            <c:dLbl>
              <c:idx val="1"/>
              <c:tx>
                <c:strRef>
                  <c:f>Daten_Diagramme!$E$15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{55A65E22-28EB-4F4F-BB66-A070095EA959}</c15:txfldGUID>
                      <c15:f>Daten_Diagramme!$E$15</c15:f>
                      <c15:dlblFieldTableCache>
                        <c:ptCount val="1"/>
                        <c:pt idx="0">
                          <c:v>-7.5</c:v>
                        </c:pt>
                      </c15:dlblFieldTableCache>
                    </c15:dlblFTEntry>
                  </c15:dlblFieldTable>
                  <c15:showDataLabelsRange val="0"/>
                </c:ext>
                <c:ext xmlns:c16="http://schemas.microsoft.com/office/drawing/2014/chart" uri="{C3380CC4-5D6E-409C-BE32-E72D297353CC}">
                  <c16:uniqueId val="{00000001-BBB7-486B-8191-6BE01D4C5A5A}"/>
                </c:ext>
              </c:extLst>
            </c:dLbl>
            <c:dLbl>
              <c:idx val="2"/>
              <c:tx>
                <c:strRef>
                  <c:f>Daten_Diagramme!$E$16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{C32B253F-3C7C-4E02-A6EC-950C93808847}</c15:txfldGUID>
                      <c15:f>Daten_Diagramme!$E$16</c15:f>
                      <c15:dlblFieldTableCache>
                        <c:ptCount val="1"/>
                        <c:pt idx="0">
                          <c:v>9.3</c:v>
                        </c:pt>
                      </c15:dlblFieldTableCache>
                    </c15:dlblFTEntry>
                  </c15:dlblFieldTable>
                  <c15:showDataLabelsRange val="0"/>
                </c:ext>
                <c:ext xmlns:c16="http://schemas.microsoft.com/office/drawing/2014/chart" uri="{C3380CC4-5D6E-409C-BE32-E72D297353CC}">
                  <c16:uniqueId val="{00000002-BBB7-486B-8191-6BE01D4C5A5A}"/>
                </c:ext>
              </c:extLst>
            </c:dLbl>
            <c:dLbl>
              <c:idx val="3"/>
              <c:tx>
                <c:strRef>
                  <c:f>Daten_Diagramme!$E$17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{2703FE72-BB88-468B-A4F4-33A4F1E97C1D}</c15:txfldGUID>
                      <c15:f>Daten_Diagramme!$E$17</c15:f>
                      <c15:dlblFieldTableCache>
                        <c:ptCount val="1"/>
                        <c:pt idx="0">
                          <c:v>-1.3</c:v>
                        </c:pt>
                      </c15:dlblFieldTableCache>
                    </c15:dlblFTEntry>
                  </c15:dlblFieldTable>
                  <c15:showDataLabelsRange val="0"/>
                </c:ext>
                <c:ext xmlns:c16="http://schemas.microsoft.com/office/drawing/2014/chart" uri="{C3380CC4-5D6E-409C-BE32-E72D297353CC}">
                  <c16:uniqueId val="{00000003-BBB7-486B-8191-6BE01D4C5A5A}"/>
                </c:ext>
              </c:extLst>
            </c:dLbl>
            <c:dLbl>
              <c:idx val="4"/>
              <c:tx>
                <c:strRef>
                  <c:f>Daten_Diagramme!$E$18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{65EDE367-E66E-4F54-BB2F-9D30B1F16455}</c15:txfldGUID>
                      <c15:f>Daten_Diagramme!$E$18</c15:f>
                      <c15:dlblFieldTableCache>
                        <c:ptCount val="1"/>
                        <c:pt idx="0">
                          <c:v>3.5</c:v>
                        </c:pt>
                      </c15:dlblFieldTableCache>
                    </c15:dlblFTEntry>
                  </c15:dlblFieldTable>
                  <c15:showDataLabelsRange val="0"/>
                </c:ext>
                <c:ext xmlns:c16="http://schemas.microsoft.com/office/drawing/2014/chart" uri="{C3380CC4-5D6E-409C-BE32-E72D297353CC}">
                  <c16:uniqueId val="{00000004-BBB7-486B-8191-6BE01D4C5A5A}"/>
                </c:ext>
              </c:extLst>
            </c:dLbl>
            <c:dLbl>
              <c:idx val="5"/>
              <c:tx>
                <c:strRef>
                  <c:f>Daten_Diagramme!$E$19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{43181404-D7D9-4F8E-9166-BD0BF3803301}</c15:txfldGUID>
                      <c15:f>Daten_Diagramme!$E$19</c15:f>
                      <c15:dlblFieldTableCache>
                        <c:ptCount val="1"/>
                        <c:pt idx="0">
                          <c:v>-9.4</c:v>
                        </c:pt>
                      </c15:dlblFieldTableCache>
                    </c15:dlblFTEntry>
                  </c15:dlblFieldTable>
                  <c15:showDataLabelsRange val="0"/>
                </c:ext>
                <c:ext xmlns:c16="http://schemas.microsoft.com/office/drawing/2014/chart" uri="{C3380CC4-5D6E-409C-BE32-E72D297353CC}">
                  <c16:uniqueId val="{00000005-BBB7-486B-8191-6BE01D4C5A5A}"/>
                </c:ext>
              </c:extLst>
            </c:dLbl>
            <c:dLbl>
              <c:idx val="6"/>
              <c:tx>
                <c:strRef>
                  <c:f>Daten_Diagramme!$E$20</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{9218FC0F-AC09-4901-9645-C37A3C78B0FE}</c15:txfldGUID>
                      <c15:f>Daten_Diagramme!$E$20</c15:f>
                      <c15:dlblFieldTableCache>
                        <c:ptCount val="1"/>
                        <c:pt idx="0">
                          <c:v>-15.0</c:v>
                        </c:pt>
                      </c15:dlblFieldTableCache>
                    </c15:dlblFTEntry>
                  </c15:dlblFieldTable>
                  <c15:showDataLabelsRange val="0"/>
                </c:ext>
                <c:ext xmlns:c16="http://schemas.microsoft.com/office/drawing/2014/chart" uri="{C3380CC4-5D6E-409C-BE32-E72D297353CC}">
                  <c16:uniqueId val="{00000006-BBB7-486B-8191-6BE01D4C5A5A}"/>
                </c:ext>
              </c:extLst>
            </c:dLbl>
            <c:dLbl>
              <c:idx val="7"/>
              <c:tx>
                <c:strRef>
                  <c:f>Daten_Diagramme!$E$21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{A19D77D9-F33C-4D20-BE9D-F870F7C7E815}</c15:txfldGUID>
                      <c15:f>Daten_Diagramme!$E$21</c15:f>
                      <c15:dlblFieldTableCache>
                        <c:ptCount val="1"/>
                        <c:pt idx="0">
                          <c:v>-3.2</c:v>
                        </c:pt>
                      </c15:dlblFieldTableCache>
                    </c15:dlblFTEntry>
                  </c15:dlblFieldTable>
                  <c15:showDataLabelsRange val="0"/>
                </c:ext>
                <c:ext xmlns:c16="http://schemas.microsoft.com/office/drawing/2014/chart" uri="{C3380CC4-5D6E-409C-BE32-E72D297353CC}">
                  <c16:uniqueId val="{00000007-BBB7-486B-8191-6BE01D4C5A5A}"/>
                </c:ext>
              </c:extLst>
            </c:dLbl>
            <c:dLbl>
              <c:idx val="8"/>
              <c:tx>
                <c:strRef>
                  <c:f>Daten_Diagramme!$E$22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{94C9BC31-2FCB-47DF-A771-A4758BD056A5}</c15:txfldGUID>
                      <c15:f>Daten_Diagramme!$E$22</c15:f>
                      <c15:dlblFieldTableCache>
                        <c:ptCount val="1"/>
                        <c:pt idx="0">
                          <c:v>4.7</c:v>
                        </c:pt>
                      </c15:dlblFieldTableCache>
                    </c15:dlblFTEntry>
                  </c15:dlblFieldTable>
                  <c15:showDataLabelsRange val="0"/>
                </c:ext>
                <c:ext xmlns:c16="http://schemas.microsoft.com/office/drawing/2014/chart" uri="{C3380CC4-5D6E-409C-BE32-E72D297353CC}">
                  <c16:uniqueId val="{00000008-BBB7-486B-8191-6BE01D4C5A5A}"/>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{02103EED-1573-4CD4-B1A3-D5B4C944AB23}</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BBB7-486B-8191-6BE01D4C5A5A}"/>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{F23E753E-E204-4E92-BD75-238525353C5F}</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BBB7-486B-8191-6BE01D4C5A5A}"/>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{E48BC844-D614-45BC-BE08-388D2BE471A2}</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BBB7-486B-8191-6BE01D4C5A5A}"/>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{FBC5CB1B-2044-4D5C-9C90-59265F994A50}</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BBB7-486B-8191-6BE01D4C5A5A}"/>
                </c:ext>
              </c:extLst>
            </c:dLbl>
            <c:dLbl>
              <c:idx val="13"/>
              <c:tx>
                <c:strRef>
                  <c:f>Daten_Diagramme!$E$27</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{3C717432-2918-4383-903B-FD9AE945B5CE}</c15:txfldGUID>
                      <c15:f>Daten_Diagramme!$E$27</c15:f>
                      <c15:dlblFieldTableCache>
                        <c:ptCount val="1"/>
                        <c:pt idx="0">
                          <c:v>-22.2</c:v>
                        </c:pt>
                      </c15:dlblFieldTableCache>
                    </c15:dlblFTEntry>
                  </c15:dlblFieldTable>
                  <c15:showDataLabelsRange val="0"/>
                </c:ext>
                <c:ext xmlns:c16="http://schemas.microsoft.com/office/drawing/2014/chart" uri="{C3380CC4-5D6E-409C-BE32-E72D297353CC}">
                  <c16:uniqueId val="{0000000D-BBB7-486B-8191-6BE01D4C5A5A}"/>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{69038001-A8DF-4992-8171-50F088F19B80}</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BBB7-486B-8191-6BE01D4C5A5A}"/>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{776DB522-16A4-42CB-ABD6-85FC82898954}</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BBB7-486B-8191-6BE01D4C5A5A}"/>
                </c:ext>
              </c:extLst>
            </c:dLbl>
            <c:dLbl>
              <c:idx val="16"/>
              <c:tx>
                <c:strRef>
                  <c:f>Daten_Diagramme!$E$30</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{6ADE0DF4-CCAF-42E2-997F-E6048FCD4E73}</c15:txfldGUID>
                      <c15:f>Daten_Diagramme!$E$30</c15:f>
                      <c15:dlblFieldTableCache>
                        <c:ptCount val="1"/>
                        <c:pt idx="0">
                          <c:v>12.6</c:v>
                        </c:pt>
                      </c15:dlblFieldTableCache>
                    </c15:dlblFTEntry>
                  </c15:dlblFieldTable>
                  <c15:showDataLabelsRange val="0"/>
                </c:ext>
                <c:ext xmlns:c16="http://schemas.microsoft.com/office/drawing/2014/chart" uri="{C3380CC4-5D6E-409C-BE32-E72D297353CC}">
                  <c16:uniqueId val="{00000010-BBB7-486B-8191-6BE01D4C5A5A}"/>
                </c:ext>
              </c:extLst>
            </c:dLbl>
            <c:dLbl>
              <c:idx val="17"/>
              <c:tx>
                <c:strRef>
                  <c:f>Daten_Diagramme!$E$31</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{9B791099-24DD-430E-AC59-52A5B59E13F8}</c15:txfldGUID>
                      <c15:f>Daten_Diagramme!$E$31</c15:f>
                      <c15:dlblFieldTableCache>
                        <c:ptCount val="1"/>
                        <c:pt idx="0">
                          <c:v>-8.0</c:v>
                        </c:pt>
                      </c15:dlblFieldTableCache>
                    </c15:dlblFTEntry>
                  </c15:dlblFieldTable>
                  <c15:showDataLabelsRange val="0"/>
                </c:ext>
                <c:ext xmlns:c16="http://schemas.microsoft.com/office/drawing/2014/chart" uri="{C3380CC4-5D6E-409C-BE32-E72D297353CC}">
                  <c16:uniqueId val="{00000011-BBB7-486B-8191-6BE01D4C5A5A}"/>
                </c:ext>
              </c:extLst>
            </c:dLbl>
            <c:dLbl>
              <c:idx val="18"/>
              <c:tx>
                <c:strRef>
                  <c:f>Daten_Diagramme!$E$32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{100D731D-0258-4808-AD17-CD5C63869916}</c15:txfldGUID>
                      <c15:f>Daten_Diagramme!$E$32</c15:f>
                      <c15:dlblFieldTableCache>
                        <c:ptCount val="1"/>
                        <c:pt idx="0">
                          <c:v>-5.3</c:v>
                        </c:pt>
                      </c15:dlblFieldTableCache>
                    </c15:dlblFTEntry>
                  </c15:dlblFieldTable>
                  <c15:showDataLabelsRange val="0"/>
                </c:ext>
                <c:ext xmlns:c16="http://schemas.microsoft.com/office/drawing/2014/chart" uri="{C3380CC4-5D6E-409C-BE32-E72D297353CC}">
                  <c16:uniqueId val="{00000012-BBB7-486B-8191-6BE01D4C5A5A}"/>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{45D66F89-C024-4B48-B82F-87535F274275}</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BBB7-486B-8191-6BE01D4C5A5A}"/>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{3DDB6FAA-995F-4863-A6C7-BF0695E8D94E}</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BBB7-486B-8191-6BE01D4C5A5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{F6FF689D-62DB-40A6-9A12-3F471DA5DB8D}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BB7-486B-8191-6BE01D4C5A5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{99A2EDAE-5E90-4CAB-814A-B7674A2065D9}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BB7-486B-8191-6BE01D4C5A5A}"/>
                </c:ext>
              </c:extLst>
            </c:dLbl>
            <c:dLbl>
              <c:idx val="23"/>
              <c:tx>
                <c:strRef>
                  <c:f>Daten_Diagramme!$E$37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{BC0C60D0-A11B-42B8-BC58-680934B017E6}</c15:txfldGUID>
                      <c15:f>Daten_Diagramme!$E$37</c15:f>
                      <c15:dlblFieldTableCache>
                        <c:ptCount val="1"/>
                        <c:pt idx="0">
                          <c:v>-7.5</c:v>
                        </c:pt>
                      </c15:dlblFieldTableCache>
                    </c15:dlblFTEntry>
                  </c15:dlblFieldTable>
                  <c15:showDataLabelsRange val="0"/>
                </c:ext>
                <c:ext xmlns:c16="http://schemas.microsoft.com/office/drawing/2014/chart" uri="{C3380CC4-5D6E-409C-BE32-E72D297353CC}">
                  <c16:uniqueId val="{00000017-BBB7-486B-8191-6BE01D4C5A5A}"/>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{D43342B3-F26C-4EF5-B3D7-65273A229D76}</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BBB7-486B-8191-6BE01D4C5A5A}"/>
                </c:ext>
              </c:extLst>
            </c:dLbl>
            <c:dLbl>
              <c:idx val="25"/>
              <c:tx>
                <c:strRef>
                  <c:f>Daten_Diagramme!$E$39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{D278D7AD-E6F9-4436-912A-92FEA24D7EA3}</c15:txfldGUID>
                      <c15:f>Daten_Diagramme!$E$39</c15:f>
                      <c15:dlblFieldTableCache>
                        <c:ptCount val="1"/>
                        <c:pt idx="0">
                          <c:v>1.0</c:v>
                        </c:pt>
                      </c15:dlblFieldTableCache>
                    </c15:dlblFTEntry>
                  </c15:dlblFieldTable>
                  <c15:showDataLabelsRange val="0"/>
                </c:ext>
                <c:ext xmlns:c16="http://schemas.microsoft.com/office/drawing/2014/chart" uri="{C3380CC4-5D6E-409C-BE32-E72D297353CC}">
                  <c16:uniqueId val="{00000019-BBB7-486B-8191-6BE01D4C5A5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{DE7DD6DC-5764-4EF3-A65E-D1676030B987}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BB7-486B-8191-6BE01D4C5A5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{8D5CA165-DF7C-44A0-BA72-CBE05B08953D}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BB7-486B-8191-6BE01D4C5A5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{6EE0A0B6-9967-47CE-AF3A-F05560EF918C}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BB7-486B-8191-6BE01D4C5A5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{AFE1ECD6-BAD5-401F-A697-A6A598B46F12}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BB7-486B-8191-6BE01D4C5A5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{5085516D-9ED8-4F19-8781-AF08316A4924}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BB7-486B-8191-6BE01D4C5A5A}"/>
                </c:ext>
              </c:extLst>
            </c:dLbl>
            <c:dLbl>
              <c:idx val="31"/>
              <c:tx>
                <c:strRef>
                  <c:f>Daten_Diagramme!$E$45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{6AA8EAF9-29D3-4615-A0CE-918FF461CDAF}</c15:txfldGUID>
                      <c15:f>Daten_Diagramme!$E$45</c15:f>
                      <c15:dlblFieldTableCache>
                        <c:ptCount val="1"/>
                        <c:pt idx="0">
                          <c:v>1.0</c:v>
                        </c:pt>
                      </c15:dlblFieldTableCache>
                    </c15:dlblFTEntry>
                  </c15:dlblFieldTable>
                  <c15:showDataLabelsRange val="0"/>
                </c:ext>
                <c:ext xmlns:c16="http://schemas.microsoft.com/office/drawing/2014/chart" uri="{C3380CC4-5D6E-409C-BE32-E72D297353CC}">
                  <c16:uniqueId val="{0000001F-BBB7-486B-8191-6BE01D4C5A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0.82459609716055371</c:v>
                </c:pt>
                <c:pt idx="1">
                  <c:v>-7.4626865671641793</c:v>
                </c:pt>
                <c:pt idx="2">
                  <c:v>9.3023255813953494</c:v>
                </c:pt>
                <c:pt idx="3">
                  <c:v>-1.3237063778580025</c:v>
                </c:pt>
                <c:pt idx="4">
                  <c:v>3.4671532846715327</c:v>
                </c:pt>
                <c:pt idx="5">
                  <c:v>-9.4170403587443943</c:v>
                </c:pt>
                <c:pt idx="6">
                  <c:v>-15</c:v>
                </c:pt>
                <c:pt idx="7">
                  <c:v>-3.2467532467532467</c:v>
                </c:pt>
                <c:pt idx="8">
                  <c:v>4.7210300429184553</c:v>
                </c:pt>
                <c:pt idx="9">
                  <c:v>0.91383812010443866</c:v>
                </c:pt>
                <c:pt idx="10">
                  <c:v>-11.437591063623119</c:v>
                </c:pt>
                <c:pt idx="11">
                  <c:v>-1.1400651465798046</c:v>
                </c:pt>
                <c:pt idx="12">
                  <c:v>6.7039106145251397</c:v>
                </c:pt>
                <c:pt idx="13">
                  <c:v>-22.168382798304059</c:v>
                </c:pt>
                <c:pt idx="14">
                  <c:v>1.7408906882591093</c:v>
                </c:pt>
                <c:pt idx="15">
                  <c:v>0</c:v>
                </c:pt>
                <c:pt idx="16">
                  <c:v>12.612612612612613</c:v>
                </c:pt>
                <c:pt idx="17">
                  <c:v>-8.0336648814078035</c:v>
                </c:pt>
                <c:pt idx="18">
                  <c:v>-5.3358742258218195</c:v>
                </c:pt>
                <c:pt idx="19">
                  <c:v>3.6948748510131106</c:v>
                </c:pt>
                <c:pt idx="20">
                  <c:v>-2.7823240589198037</c:v>
                </c:pt>
                <c:pt idx="21">
                  <c:v>0</c:v>
                </c:pt>
                <c:pt idx="23">
                  <c:v>-7.4626865671641793</c:v>
                </c:pt>
                <c:pt idx="24">
                  <c:v>-1.6467065868263473</c:v>
                </c:pt>
                <c:pt idx="25">
                  <c:v>0.97251752106465073</c:v>
                </c:pt>
              </c:numCache>
            </c:numRef>
          </c:val>
          <c:extLst>
            <c:ext xmlns:c16="http://schemas.microsoft.com/office/drawing/2014/chart" uri="{C3380CC4-5D6E-409C-BE32-E72D297353CC}">
              <c16:uniqueId val="{00000020-BBB7-486B-8191-6BE01D4C5A5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{96C1B7EE-678A-43E9-B9EF-467F55B9FB24}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BB7-486B-8191-6BE01D4C5A5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{72F53996-7944-4B3D-9897-D4F79638A2C2}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BB7-486B-8191-6BE01D4C5A5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{B7A175C6-8939-4CEE-828F-93706F91128D}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BB7-486B-8191-6BE01D4C5A5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{1667A3A5-5EE3-4CDD-8427-CA9EF1566C18}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BB7-486B-8191-6BE01D4C5A5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{5AF136C2-5674-4ACD-9D37-4301D26B9BB6}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BB7-486B-8191-6BE01D4C5A5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{D850BAAF-B5C0-4541-82A6-8CF8A867576C}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BB7-486B-8191-6BE01D4C5A5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{C03F4B88-9C4F-4CA2-9EB4-DCF4C88D57B3}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BB7-486B-8191-6BE01D4C5A5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{5C5BD2D7-767E-41B3-8856-2857CDE6ECC9}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BB7-486B-8191-6BE01D4C5A5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{5EE50158-3CDF-4A2C-96B4-5A4BF534F1A5}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BB7-486B-8191-6BE01D4C5A5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{20D19C95-F9FC-4D87-B587-437298C4AE12}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BB7-486B-8191-6BE01D4C5A5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{5C8644A7-8BEE-4100-A8D0-AAF4FF688382}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BB7-486B-8191-6BE01D4C5A5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{ED38AE2D-0716-4588-BB6B-4248359BD3BC}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BB7-486B-8191-6BE01D4C5A5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{797958A4-4288-485C-BA40-E6B48D3363C0}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BB7-486B-8191-6BE01D4C5A5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{2CD89344-8C5F-4C81-A23F-7D879D615ABB}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BB7-486B-8191-6BE01D4C5A5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{40AE2F32-6630-4FE9-8206-C3C162DF962D}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BB7-486B-8191-6BE01D4C5A5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{F153DB7C-D181-45E0-9A03-26C1E9CCECFB}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BB7-486B-8191-6BE01D4C5A5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{2D297D56-01C4-4FAC-8C2E-F5426CF587A9}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BB7-486B-8191-6BE01D4C5A5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{A0E69EA7-666B-447B-8B5E-CCDCA1453B30}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BB7-486B-8191-6BE01D4C5A5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{EB150980-0444-43FD-8A0B-28851B9D3D3C}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BB7-486B-8191-6BE01D4C5A5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{797B669A-FF5F-4023-86E6-55493B8958DE}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BB7-486B-8191-6BE01D4C5A5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{8F2E7F81-E7AC-4B70-A8DD-B217FCC59DAF}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BB7-486B-8191-6BE01D4C5A5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{4EEB8320-752C-42C1-8983-ED75F8096B4C}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BB7-486B-8191-6BE01D4C5A5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{CD4DF24D-3FF1-44C3-8A76-F582EC169256}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BB7-486B-8191-6BE01D4C5A5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{60417A48-3904-4D70-BBB1-BF3642B83DE2}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BB7-486B-8191-6BE01D4C5A5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{0896BAE6-034E-442C-A6BC-A06CEA74151B}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BB7-486B-8191-6BE01D4C5A5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{621A3E06-870E-4CDE-A9F5-4F7173724B00}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BB7-486B-8191-6BE01D4C5A5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{DFA5C733-5AC8-4D5A-88A2-08A8182B3A2F}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BB7-486B-8191-6BE01D4C5A5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{69DD42A4-71C9-433B-8F3C-0D124C64E78E}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BB7-486B-8191-6BE01D4C5A5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{766D8C51-243E-410C-B223-EDEF8C64BFE5}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BB7-486B-8191-6BE01D4C5A5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{4F764905-4177-4D5A-A922-1545F2F87929}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BB7-486B-8191-6BE01D4C5A5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{D645AA95-A109-4315-B65B-9E7AAC7761E3}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BB7-486B-8191-6BE01D4C5A5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{E74A8B79-718D-4E3A-A765-169D2CBC923F}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BB7-486B-8191-6BE01D4C5A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BB7-486B-8191-6BE01D4C5A5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BB7-486B-8191-6BE01D4C5A5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{982725C8-C0A4-4EE9-84DD-077E7B4702B6}</c15:txfldGUID>
                      <c15:f>Diagramm!$I$46</c15:f>
                      <c15:dlblFieldTableCache>
                        <c:ptCount val="1"/>
                      </c15:dlblFieldTableCache>
                    </c15:dlblFTEntry>
                  </c15:dlblFieldTable>
                  <c15:showDataLabelsRange val="0"/>
                </c:ext>
                <c:ext xmlns:c16="http://schemas.microsoft.com/office/drawing/2014/chart" uri="{C3380CC4-5D6E-409C-BE32-E72D297353CC}">
                  <c16:uniqueId val="{00000000-312E-48D1-AF3C-61DCDA59D60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{EDCEB3C3-FFB1-4FAC-86DD-4DC74629537D}</c15:txfldGUID>
                      <c15:f>Diagramm!$I$47</c15:f>
                      <c15:dlblFieldTableCache>
                        <c:ptCount val="1"/>
                      </c15:dlblFieldTableCache>
                    </c15:dlblFTEntry>
                  </c15:dlblFieldTable>
                  <c15:showDataLabelsRange val="0"/>
                </c:ext>
                <c:ext xmlns:c16="http://schemas.microsoft.com/office/drawing/2014/chart" uri="{C3380CC4-5D6E-409C-BE32-E72D297353CC}">
                  <c16:uniqueId val="{00000001-312E-48D1-AF3C-61DCDA59D60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{03598B32-5FCC-4A84-A675-818B4377EF59}</c15:txfldGUID>
                      <c15:f>Diagramm!$I$48</c15:f>
                      <c15:dlblFieldTableCache>
                        <c:ptCount val="1"/>
                      </c15:dlblFieldTableCache>
                    </c15:dlblFTEntry>
                  </c15:dlblFieldTable>
                  <c15:showDataLabelsRange val="0"/>
                </c:ext>
                <c:ext xmlns:c16="http://schemas.microsoft.com/office/drawing/2014/chart" uri="{C3380CC4-5D6E-409C-BE32-E72D297353CC}">
                  <c16:uniqueId val="{00000002-312E-48D1-AF3C-61DCDA59D60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{D6D20F77-0940-403F-A2D3-A65A3D3B9857}</c15:txfldGUID>
                      <c15:f>Diagramm!$I$49</c15:f>
                      <c15:dlblFieldTableCache>
                        <c:ptCount val="1"/>
                      </c15:dlblFieldTableCache>
                    </c15:dlblFTEntry>
                  </c15:dlblFieldTable>
                  <c15:showDataLabelsRange val="0"/>
                </c:ext>
                <c:ext xmlns:c16="http://schemas.microsoft.com/office/drawing/2014/chart" uri="{C3380CC4-5D6E-409C-BE32-E72D297353CC}">
                  <c16:uniqueId val="{00000003-312E-48D1-AF3C-61DCDA59D60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{641A97BD-E3DE-4250-8EAF-8696D854BFE6}</c15:txfldGUID>
                      <c15:f>Diagramm!$I$50</c15:f>
                      <c15:dlblFieldTableCache>
                        <c:ptCount val="1"/>
                      </c15:dlblFieldTableCache>
                    </c15:dlblFTEntry>
                  </c15:dlblFieldTable>
                  <c15:showDataLabelsRange val="0"/>
                </c:ext>
                <c:ext xmlns:c16="http://schemas.microsoft.com/office/drawing/2014/chart" uri="{C3380CC4-5D6E-409C-BE32-E72D297353CC}">
                  <c16:uniqueId val="{00000004-312E-48D1-AF3C-61DCDA59D60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{7C0E0625-9CD8-4071-97AC-5819892BD40F}</c15:txfldGUID>
                      <c15:f>Diagramm!$I$51</c15:f>
                      <c15:dlblFieldTableCache>
                        <c:ptCount val="1"/>
                      </c15:dlblFieldTableCache>
                    </c15:dlblFTEntry>
                  </c15:dlblFieldTable>
                  <c15:showDataLabelsRange val="0"/>
                </c:ext>
                <c:ext xmlns:c16="http://schemas.microsoft.com/office/drawing/2014/chart" uri="{C3380CC4-5D6E-409C-BE32-E72D297353CC}">
                  <c16:uniqueId val="{00000005-312E-48D1-AF3C-61DCDA59D60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{B38C08E4-6154-4A65-BD03-576C93D143E9}</c15:txfldGUID>
                      <c15:f>Diagramm!$I$52</c15:f>
                      <c15:dlblFieldTableCache>
                        <c:ptCount val="1"/>
                      </c15:dlblFieldTableCache>
                    </c15:dlblFTEntry>
                  </c15:dlblFieldTable>
                  <c15:showDataLabelsRange val="0"/>
                </c:ext>
                <c:ext xmlns:c16="http://schemas.microsoft.com/office/drawing/2014/chart" uri="{C3380CC4-5D6E-409C-BE32-E72D297353CC}">
                  <c16:uniqueId val="{00000006-312E-48D1-AF3C-61DCDA59D60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{545EF5C9-B7D6-44B1-B355-56A5393BB99C}</c15:txfldGUID>
                      <c15:f>Diagramm!$I$53</c15:f>
                      <c15:dlblFieldTableCache>
                        <c:ptCount val="1"/>
                      </c15:dlblFieldTableCache>
                    </c15:dlblFTEntry>
                  </c15:dlblFieldTable>
                  <c15:showDataLabelsRange val="0"/>
                </c:ext>
                <c:ext xmlns:c16="http://schemas.microsoft.com/office/drawing/2014/chart" uri="{C3380CC4-5D6E-409C-BE32-E72D297353CC}">
                  <c16:uniqueId val="{00000007-312E-48D1-AF3C-61DCDA59D60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{BC9DCB5F-92B1-4267-A02F-6C6F89AA802B}</c15:txfldGUID>
                      <c15:f>Diagramm!$I$54</c15:f>
                      <c15:dlblFieldTableCache>
                        <c:ptCount val="1"/>
                      </c15:dlblFieldTableCache>
                    </c15:dlblFTEntry>
                  </c15:dlblFieldTable>
                  <c15:showDataLabelsRange val="0"/>
                </c:ext>
                <c:ext xmlns:c16="http://schemas.microsoft.com/office/drawing/2014/chart" uri="{C3380CC4-5D6E-409C-BE32-E72D297353CC}">
                  <c16:uniqueId val="{00000008-312E-48D1-AF3C-61DCDA59D60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{E8055A0B-3194-4D8E-8A1E-E1A16F5B2F48}</c15:txfldGUID>
                      <c15:f>Diagramm!$I$55</c15:f>
                      <c15:dlblFieldTableCache>
                        <c:ptCount val="1"/>
                      </c15:dlblFieldTableCache>
                    </c15:dlblFTEntry>
                  </c15:dlblFieldTable>
                  <c15:showDataLabelsRange val="0"/>
                </c:ext>
                <c:ext xmlns:c16="http://schemas.microsoft.com/office/drawing/2014/chart" uri="{C3380CC4-5D6E-409C-BE32-E72D297353CC}">
                  <c16:uniqueId val="{00000009-312E-48D1-AF3C-61DCDA59D60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{AB2B04A0-21A8-4424-B2E8-C911265FFE14}</c15:txfldGUID>
                      <c15:f>Diagramm!$I$56</c15:f>
                      <c15:dlblFieldTableCache>
                        <c:ptCount val="1"/>
                      </c15:dlblFieldTableCache>
                    </c15:dlblFTEntry>
                  </c15:dlblFieldTable>
                  <c15:showDataLabelsRange val="0"/>
                </c:ext>
                <c:ext xmlns:c16="http://schemas.microsoft.com/office/drawing/2014/chart" uri="{C3380CC4-5D6E-409C-BE32-E72D297353CC}">
                  <c16:uniqueId val="{0000000A-312E-48D1-AF3C-61DCDA59D60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{B979E6D6-CCA2-4D63-BA59-24C0D82EA045}</c15:txfldGUID>
                      <c15:f>Diagramm!$I$57</c15:f>
                      <c15:dlblFieldTableCache>
                        <c:ptCount val="1"/>
                      </c15:dlblFieldTableCache>
                    </c15:dlblFTEntry>
                  </c15:dlblFieldTable>
                  <c15:showDataLabelsRange val="0"/>
                </c:ext>
                <c:ext xmlns:c16="http://schemas.microsoft.com/office/drawing/2014/chart" uri="{C3380CC4-5D6E-409C-BE32-E72D297353CC}">
                  <c16:uniqueId val="{0000000B-312E-48D1-AF3C-61DCDA59D60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{956AC688-C28C-4FD9-AAA9-DAE3A7699538}</c15:txfldGUID>
                      <c15:f>Diagramm!$I$58</c15:f>
                      <c15:dlblFieldTableCache>
                        <c:ptCount val="1"/>
                      </c15:dlblFieldTableCache>
                    </c15:dlblFTEntry>
                  </c15:dlblFieldTable>
                  <c15:showDataLabelsRange val="0"/>
                </c:ext>
                <c:ext xmlns:c16="http://schemas.microsoft.com/office/drawing/2014/chart" uri="{C3380CC4-5D6E-409C-BE32-E72D297353CC}">
                  <c16:uniqueId val="{0000000C-312E-48D1-AF3C-61DCDA59D60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{824FC966-1B0F-42BF-B2E5-A66022F589B1}</c15:txfldGUID>
                      <c15:f>Diagramm!$I$59</c15:f>
                      <c15:dlblFieldTableCache>
                        <c:ptCount val="1"/>
                      </c15:dlblFieldTableCache>
                    </c15:dlblFTEntry>
                  </c15:dlblFieldTable>
                  <c15:showDataLabelsRange val="0"/>
                </c:ext>
                <c:ext xmlns:c16="http://schemas.microsoft.com/office/drawing/2014/chart" uri="{C3380CC4-5D6E-409C-BE32-E72D297353CC}">
                  <c16:uniqueId val="{0000000D-312E-48D1-AF3C-61DCDA59D60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{D924DF4E-60FE-49CE-8091-81C15D1BF9F2}</c15:txfldGUID>
                      <c15:f>Diagramm!$I$60</c15:f>
                      <c15:dlblFieldTableCache>
                        <c:ptCount val="1"/>
                      </c15:dlblFieldTableCache>
                    </c15:dlblFTEntry>
                  </c15:dlblFieldTable>
                  <c15:showDataLabelsRange val="0"/>
                </c:ext>
                <c:ext xmlns:c16="http://schemas.microsoft.com/office/drawing/2014/chart" uri="{C3380CC4-5D6E-409C-BE32-E72D297353CC}">
                  <c16:uniqueId val="{0000000E-312E-48D1-AF3C-61DCDA59D60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{B712B340-9489-4BBE-A281-A59ECB86B333}</c15:txfldGUID>
                      <c15:f>Diagramm!$I$61</c15:f>
                      <c15:dlblFieldTableCache>
                        <c:ptCount val="1"/>
                      </c15:dlblFieldTableCache>
                    </c15:dlblFTEntry>
                  </c15:dlblFieldTable>
                  <c15:showDataLabelsRange val="0"/>
                </c:ext>
                <c:ext xmlns:c16="http://schemas.microsoft.com/office/drawing/2014/chart" uri="{C3380CC4-5D6E-409C-BE32-E72D297353CC}">
                  <c16:uniqueId val="{0000000F-312E-48D1-AF3C-61DCDA59D60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{7A8A8EE6-80E7-4730-A8BF-3C3B15B7BEC8}</c15:txfldGUID>
                      <c15:f>Diagramm!$I$62</c15:f>
                      <c15:dlblFieldTableCache>
                        <c:ptCount val="1"/>
                      </c15:dlblFieldTableCache>
                    </c15:dlblFTEntry>
                  </c15:dlblFieldTable>
                  <c15:showDataLabelsRange val="0"/>
                </c:ext>
                <c:ext xmlns:c16="http://schemas.microsoft.com/office/drawing/2014/chart" uri="{C3380CC4-5D6E-409C-BE32-E72D297353CC}">
                  <c16:uniqueId val="{00000010-312E-48D1-AF3C-61DCDA59D60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{31045357-FFBB-40FF-A237-1822BF730FE1}</c15:txfldGUID>
                      <c15:f>Diagramm!$I$63</c15:f>
                      <c15:dlblFieldTableCache>
                        <c:ptCount val="1"/>
                      </c15:dlblFieldTableCache>
                    </c15:dlblFTEntry>
                  </c15:dlblFieldTable>
                  <c15:showDataLabelsRange val="0"/>
                </c:ext>
                <c:ext xmlns:c16="http://schemas.microsoft.com/office/drawing/2014/chart" uri="{C3380CC4-5D6E-409C-BE32-E72D297353CC}">
                  <c16:uniqueId val="{00000011-312E-48D1-AF3C-61DCDA59D60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{27D5838D-184C-4D9A-8C0D-7A3E2FF6A5B7}</c15:txfldGUID>
                      <c15:f>Diagramm!$I$64</c15:f>
                      <c15:dlblFieldTableCache>
                        <c:ptCount val="1"/>
                      </c15:dlblFieldTableCache>
                    </c15:dlblFTEntry>
                  </c15:dlblFieldTable>
                  <c15:showDataLabelsRange val="0"/>
                </c:ext>
                <c:ext xmlns:c16="http://schemas.microsoft.com/office/drawing/2014/chart" uri="{C3380CC4-5D6E-409C-BE32-E72D297353CC}">
                  <c16:uniqueId val="{00000012-312E-48D1-AF3C-61DCDA59D60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{356A4E48-1D5A-439E-85AA-9A5DA7426599}</c15:txfldGUID>
                      <c15:f>Diagramm!$I$65</c15:f>
                      <c15:dlblFieldTableCache>
                        <c:ptCount val="1"/>
                      </c15:dlblFieldTableCache>
                    </c15:dlblFTEntry>
                  </c15:dlblFieldTable>
                  <c15:showDataLabelsRange val="0"/>
                </c:ext>
                <c:ext xmlns:c16="http://schemas.microsoft.com/office/drawing/2014/chart" uri="{C3380CC4-5D6E-409C-BE32-E72D297353CC}">
                  <c16:uniqueId val="{00000013-312E-48D1-AF3C-61DCDA59D60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{085766A1-3BCE-46FF-B5E3-5CBC0A79EA06}</c15:txfldGUID>
                      <c15:f>Diagramm!$I$66</c15:f>
                      <c15:dlblFieldTableCache>
                        <c:ptCount val="1"/>
                      </c15:dlblFieldTableCache>
                    </c15:dlblFTEntry>
                  </c15:dlblFieldTable>
                  <c15:showDataLabelsRange val="0"/>
                </c:ext>
                <c:ext xmlns:c16="http://schemas.microsoft.com/office/drawing/2014/chart" uri="{C3380CC4-5D6E-409C-BE32-E72D297353CC}">
                  <c16:uniqueId val="{00000014-312E-48D1-AF3C-61DCDA59D60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{3D67D293-6BE1-41FD-9487-C4F8B016684B}</c15:txfldGUID>
                      <c15:f>Diagramm!$I$67</c15:f>
                      <c15:dlblFieldTableCache>
                        <c:ptCount val="1"/>
                      </c15:dlblFieldTableCache>
                    </c15:dlblFTEntry>
                  </c15:dlblFieldTable>
                  <c15:showDataLabelsRange val="0"/>
                </c:ext>
                <c:ext xmlns:c16="http://schemas.microsoft.com/office/drawing/2014/chart" uri="{C3380CC4-5D6E-409C-BE32-E72D297353CC}">
                  <c16:uniqueId val="{00000015-312E-48D1-AF3C-61DCDA59D6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2E-48D1-AF3C-61DCDA59D60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{0A65986F-5AE4-4C3E-8DC7-BCE1F8CA8F32}</c15:txfldGUID>
                      <c15:f>Diagramm!$K$46</c15:f>
                      <c15:dlblFieldTableCache>
                        <c:ptCount val="1"/>
                      </c15:dlblFieldTableCache>
                    </c15:dlblFTEntry>
                  </c15:dlblFieldTable>
                  <c15:showDataLabelsRange val="0"/>
                </c:ext>
                <c:ext xmlns:c16="http://schemas.microsoft.com/office/drawing/2014/chart" uri="{C3380CC4-5D6E-409C-BE32-E72D297353CC}">
                  <c16:uniqueId val="{00000017-312E-48D1-AF3C-61DCDA59D60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{757ED06E-7FAE-41DE-BBB5-114D9A56B6D9}</c15:txfldGUID>
                      <c15:f>Diagramm!$K$47</c15:f>
                      <c15:dlblFieldTableCache>
                        <c:ptCount val="1"/>
                      </c15:dlblFieldTableCache>
                    </c15:dlblFTEntry>
                  </c15:dlblFieldTable>
                  <c15:showDataLabelsRange val="0"/>
                </c:ext>
                <c:ext xmlns:c16="http://schemas.microsoft.com/office/drawing/2014/chart" uri="{C3380CC4-5D6E-409C-BE32-E72D297353CC}">
                  <c16:uniqueId val="{00000018-312E-48D1-AF3C-61DCDA59D60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{A236C709-A2D9-456A-BCE9-21D5A825362A}</c15:txfldGUID>
                      <c15:f>Diagramm!$K$48</c15:f>
                      <c15:dlblFieldTableCache>
                        <c:ptCount val="1"/>
                      </c15:dlblFieldTableCache>
                    </c15:dlblFTEntry>
                  </c15:dlblFieldTable>
                  <c15:showDataLabelsRange val="0"/>
                </c:ext>
                <c:ext xmlns:c16="http://schemas.microsoft.com/office/drawing/2014/chart" uri="{C3380CC4-5D6E-409C-BE32-E72D297353CC}">
                  <c16:uniqueId val="{00000019-312E-48D1-AF3C-61DCDA59D60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{BEBF3A74-3FAC-458B-A5AF-8A57FFBD039D}</c15:txfldGUID>
                      <c15:f>Diagramm!$K$49</c15:f>
                      <c15:dlblFieldTableCache>
                        <c:ptCount val="1"/>
                      </c15:dlblFieldTableCache>
                    </c15:dlblFTEntry>
                  </c15:dlblFieldTable>
                  <c15:showDataLabelsRange val="0"/>
                </c:ext>
                <c:ext xmlns:c16="http://schemas.microsoft.com/office/drawing/2014/chart" uri="{C3380CC4-5D6E-409C-BE32-E72D297353CC}">
                  <c16:uniqueId val="{0000001A-312E-48D1-AF3C-61DCDA59D60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{65500472-E0CD-4645-AB2D-79259B56EEB9}</c15:txfldGUID>
                      <c15:f>Diagramm!$K$50</c15:f>
                      <c15:dlblFieldTableCache>
                        <c:ptCount val="1"/>
                      </c15:dlblFieldTableCache>
                    </c15:dlblFTEntry>
                  </c15:dlblFieldTable>
                  <c15:showDataLabelsRange val="0"/>
                </c:ext>
                <c:ext xmlns:c16="http://schemas.microsoft.com/office/drawing/2014/chart" uri="{C3380CC4-5D6E-409C-BE32-E72D297353CC}">
                  <c16:uniqueId val="{0000001B-312E-48D1-AF3C-61DCDA59D60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{D0B5F497-630F-426F-A64E-81A7D15A5D2E}</c15:txfldGUID>
                      <c15:f>Diagramm!$K$51</c15:f>
                      <c15:dlblFieldTableCache>
                        <c:ptCount val="1"/>
                      </c15:dlblFieldTableCache>
                    </c15:dlblFTEntry>
                  </c15:dlblFieldTable>
                  <c15:showDataLabelsRange val="0"/>
                </c:ext>
                <c:ext xmlns:c16="http://schemas.microsoft.com/office/drawing/2014/chart" uri="{C3380CC4-5D6E-409C-BE32-E72D297353CC}">
                  <c16:uniqueId val="{0000001C-312E-48D1-AF3C-61DCDA59D60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{A9FFF394-FB2C-4631-B4C8-BFE79D07A297}</c15:txfldGUID>
                      <c15:f>Diagramm!$K$52</c15:f>
                      <c15:dlblFieldTableCache>
                        <c:ptCount val="1"/>
                      </c15:dlblFieldTableCache>
                    </c15:dlblFTEntry>
                  </c15:dlblFieldTable>
                  <c15:showDataLabelsRange val="0"/>
                </c:ext>
                <c:ext xmlns:c16="http://schemas.microsoft.com/office/drawing/2014/chart" uri="{C3380CC4-5D6E-409C-BE32-E72D297353CC}">
                  <c16:uniqueId val="{0000001D-312E-48D1-AF3C-61DCDA59D60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{8DF066C9-F442-4CF2-BE6F-CD95A510D00E}</c15:txfldGUID>
                      <c15:f>Diagramm!$K$53</c15:f>
                      <c15:dlblFieldTableCache>
                        <c:ptCount val="1"/>
                      </c15:dlblFieldTableCache>
                    </c15:dlblFTEntry>
                  </c15:dlblFieldTable>
                  <c15:showDataLabelsRange val="0"/>
                </c:ext>
                <c:ext xmlns:c16="http://schemas.microsoft.com/office/drawing/2014/chart" uri="{C3380CC4-5D6E-409C-BE32-E72D297353CC}">
                  <c16:uniqueId val="{0000001E-312E-48D1-AF3C-61DCDA59D60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{00AA4CF1-FC8F-4D9D-B70E-79D7F49E90DD}</c15:txfldGUID>
                      <c15:f>Diagramm!$K$54</c15:f>
                      <c15:dlblFieldTableCache>
                        <c:ptCount val="1"/>
                      </c15:dlblFieldTableCache>
                    </c15:dlblFTEntry>
                  </c15:dlblFieldTable>
                  <c15:showDataLabelsRange val="0"/>
                </c:ext>
                <c:ext xmlns:c16="http://schemas.microsoft.com/office/drawing/2014/chart" uri="{C3380CC4-5D6E-409C-BE32-E72D297353CC}">
                  <c16:uniqueId val="{0000001F-312E-48D1-AF3C-61DCDA59D60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{EA13F60D-4C9D-4669-91AF-E8E2A4F6725B}</c15:txfldGUID>
                      <c15:f>Diagramm!$K$55</c15:f>
                      <c15:dlblFieldTableCache>
                        <c:ptCount val="1"/>
                      </c15:dlblFieldTableCache>
                    </c15:dlblFTEntry>
                  </c15:dlblFieldTable>
                  <c15:showDataLabelsRange val="0"/>
                </c:ext>
                <c:ext xmlns:c16="http://schemas.microsoft.com/office/drawing/2014/chart" uri="{C3380CC4-5D6E-409C-BE32-E72D297353CC}">
                  <c16:uniqueId val="{00000020-312E-48D1-AF3C-61DCDA59D60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{C44D2693-98B0-42D0-875D-635EC0C2829E}</c15:txfldGUID>
                      <c15:f>Diagramm!$K$56</c15:f>
                      <c15:dlblFieldTableCache>
                        <c:ptCount val="1"/>
                      </c15:dlblFieldTableCache>
                    </c15:dlblFTEntry>
                  </c15:dlblFieldTable>
                  <c15:showDataLabelsRange val="0"/>
                </c:ext>
                <c:ext xmlns:c16="http://schemas.microsoft.com/office/drawing/2014/chart" uri="{C3380CC4-5D6E-409C-BE32-E72D297353CC}">
                  <c16:uniqueId val="{00000021-312E-48D1-AF3C-61DCDA59D60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{4288358F-AFE0-42D6-88A1-74E9C2FAF21B}</c15:txfldGUID>
                      <c15:f>Diagramm!$K$57</c15:f>
                      <c15:dlblFieldTableCache>
                        <c:ptCount val="1"/>
                      </c15:dlblFieldTableCache>
                    </c15:dlblFTEntry>
                  </c15:dlblFieldTable>
                  <c15:showDataLabelsRange val="0"/>
                </c:ext>
                <c:ext xmlns:c16="http://schemas.microsoft.com/office/drawing/2014/chart" uri="{C3380CC4-5D6E-409C-BE32-E72D297353CC}">
                  <c16:uniqueId val="{00000022-312E-48D1-AF3C-61DCDA59D60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{40E2718F-154E-4EAA-A303-949B44B58721}</c15:txfldGUID>
                      <c15:f>Diagramm!$K$58</c15:f>
                      <c15:dlblFieldTableCache>
                        <c:ptCount val="1"/>
                      </c15:dlblFieldTableCache>
                    </c15:dlblFTEntry>
                  </c15:dlblFieldTable>
                  <c15:showDataLabelsRange val="0"/>
                </c:ext>
                <c:ext xmlns:c16="http://schemas.microsoft.com/office/drawing/2014/chart" uri="{C3380CC4-5D6E-409C-BE32-E72D297353CC}">
                  <c16:uniqueId val="{00000023-312E-48D1-AF3C-61DCDA59D60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{8E08C775-681D-4B65-8C55-A6044A39176B}</c15:txfldGUID>
                      <c15:f>Diagramm!$K$59</c15:f>
                      <c15:dlblFieldTableCache>
                        <c:ptCount val="1"/>
                      </c15:dlblFieldTableCache>
                    </c15:dlblFTEntry>
                  </c15:dlblFieldTable>
                  <c15:showDataLabelsRange val="0"/>
                </c:ext>
                <c:ext xmlns:c16="http://schemas.microsoft.com/office/drawing/2014/chart" uri="{C3380CC4-5D6E-409C-BE32-E72D297353CC}">
                  <c16:uniqueId val="{00000024-312E-48D1-AF3C-61DCDA59D60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{2A8F21C9-4B17-46AC-B384-66D93074F9AC}</c15:txfldGUID>
                      <c15:f>Diagramm!$K$60</c15:f>
                      <c15:dlblFieldTableCache>
                        <c:ptCount val="1"/>
                      </c15:dlblFieldTableCache>
                    </c15:dlblFTEntry>
                  </c15:dlblFieldTable>
                  <c15:showDataLabelsRange val="0"/>
                </c:ext>
                <c:ext xmlns:c16="http://schemas.microsoft.com/office/drawing/2014/chart" uri="{C3380CC4-5D6E-409C-BE32-E72D297353CC}">
                  <c16:uniqueId val="{00000025-312E-48D1-AF3C-61DCDA59D60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{6C039F27-13AB-4532-B849-995173E95C13}</c15:txfldGUID>
                      <c15:f>Diagramm!$K$61</c15:f>
                      <c15:dlblFieldTableCache>
                        <c:ptCount val="1"/>
                      </c15:dlblFieldTableCache>
                    </c15:dlblFTEntry>
                  </c15:dlblFieldTable>
                  <c15:showDataLabelsRange val="0"/>
                </c:ext>
                <c:ext xmlns:c16="http://schemas.microsoft.com/office/drawing/2014/chart" uri="{C3380CC4-5D6E-409C-BE32-E72D297353CC}">
                  <c16:uniqueId val="{00000026-312E-48D1-AF3C-61DCDA59D60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{474C9027-C235-4082-B55C-357B9D4AE9AB}</c15:txfldGUID>
                      <c15:f>Diagramm!$K$62</c15:f>
                      <c15:dlblFieldTableCache>
                        <c:ptCount val="1"/>
                      </c15:dlblFieldTableCache>
                    </c15:dlblFTEntry>
                  </c15:dlblFieldTable>
                  <c15:showDataLabelsRange val="0"/>
                </c:ext>
                <c:ext xmlns:c16="http://schemas.microsoft.com/office/drawing/2014/chart" uri="{C3380CC4-5D6E-409C-BE32-E72D297353CC}">
                  <c16:uniqueId val="{00000027-312E-48D1-AF3C-61DCDA59D60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{E6DDBB95-0B37-492A-ABE6-B2A5F502B99B}</c15:txfldGUID>
                      <c15:f>Diagramm!$K$63</c15:f>
                      <c15:dlblFieldTableCache>
                        <c:ptCount val="1"/>
                      </c15:dlblFieldTableCache>
                    </c15:dlblFTEntry>
                  </c15:dlblFieldTable>
                  <c15:showDataLabelsRange val="0"/>
                </c:ext>
                <c:ext xmlns:c16="http://schemas.microsoft.com/office/drawing/2014/chart" uri="{C3380CC4-5D6E-409C-BE32-E72D297353CC}">
                  <c16:uniqueId val="{00000028-312E-48D1-AF3C-61DCDA59D60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{9807D079-B6DE-4668-901C-2F7BE89B3A93}</c15:txfldGUID>
                      <c15:f>Diagramm!$K$64</c15:f>
                      <c15:dlblFieldTableCache>
                        <c:ptCount val="1"/>
                      </c15:dlblFieldTableCache>
                    </c15:dlblFTEntry>
                  </c15:dlblFieldTable>
                  <c15:showDataLabelsRange val="0"/>
                </c:ext>
                <c:ext xmlns:c16="http://schemas.microsoft.com/office/drawing/2014/chart" uri="{C3380CC4-5D6E-409C-BE32-E72D297353CC}">
                  <c16:uniqueId val="{00000029-312E-48D1-AF3C-61DCDA59D60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{994AE243-47B0-4D2A-B1AD-5C5F7EA5A6D8}</c15:txfldGUID>
                      <c15:f>Diagramm!$K$65</c15:f>
                      <c15:dlblFieldTableCache>
                        <c:ptCount val="1"/>
                      </c15:dlblFieldTableCache>
                    </c15:dlblFTEntry>
                  </c15:dlblFieldTable>
                  <c15:showDataLabelsRange val="0"/>
                </c:ext>
                <c:ext xmlns:c16="http://schemas.microsoft.com/office/drawing/2014/chart" uri="{C3380CC4-5D6E-409C-BE32-E72D297353CC}">
                  <c16:uniqueId val="{0000002A-312E-48D1-AF3C-61DCDA59D60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{F6392079-C5B2-4D60-9F31-70D52E66EDEC}</c15:txfldGUID>
                      <c15:f>Diagramm!$K$66</c15:f>
                      <c15:dlblFieldTableCache>
                        <c:ptCount val="1"/>
                      </c15:dlblFieldTableCache>
                    </c15:dlblFTEntry>
                  </c15:dlblFieldTable>
                  <c15:showDataLabelsRange val="0"/>
                </c:ext>
                <c:ext xmlns:c16="http://schemas.microsoft.com/office/drawing/2014/chart" uri="{C3380CC4-5D6E-409C-BE32-E72D297353CC}">
                  <c16:uniqueId val="{0000002B-312E-48D1-AF3C-61DCDA59D60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{106301E4-84F9-4794-9CE5-2A8A58373166}</c15:txfldGUID>
                      <c15:f>Diagramm!$K$67</c15:f>
                      <c15:dlblFieldTableCache>
                        <c:ptCount val="1"/>
                      </c15:dlblFieldTableCache>
                    </c15:dlblFTEntry>
                  </c15:dlblFieldTable>
                  <c15:showDataLabelsRange val="0"/>
                </c:ext>
                <c:ext xmlns:c16="http://schemas.microsoft.com/office/drawing/2014/chart" uri="{C3380CC4-5D6E-409C-BE32-E72D297353CC}">
                  <c16:uniqueId val="{0000002C-312E-48D1-AF3C-61DCDA59D60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2E-48D1-AF3C-61DCDA59D60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{AEF084AF-E982-46BA-9381-B46785728A28}</c15:txfldGUID>
                      <c15:f>Diagramm!$J$46</c15:f>
                      <c15:dlblFieldTableCache>
                        <c:ptCount val="1"/>
                      </c15:dlblFieldTableCache>
                    </c15:dlblFTEntry>
                  </c15:dlblFieldTable>
                  <c15:showDataLabelsRange val="0"/>
                </c:ext>
                <c:ext xmlns:c16="http://schemas.microsoft.com/office/drawing/2014/chart" uri="{C3380CC4-5D6E-409C-BE32-E72D297353CC}">
                  <c16:uniqueId val="{0000002E-312E-48D1-AF3C-61DCDA59D60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{EAA7C62A-317A-4952-AE76-92A00E10F0B9}</c15:txfldGUID>
                      <c15:f>Diagramm!$J$47</c15:f>
                      <c15:dlblFieldTableCache>
                        <c:ptCount val="1"/>
                      </c15:dlblFieldTableCache>
                    </c15:dlblFTEntry>
                  </c15:dlblFieldTable>
                  <c15:showDataLabelsRange val="0"/>
                </c:ext>
                <c:ext xmlns:c16="http://schemas.microsoft.com/office/drawing/2014/chart" uri="{C3380CC4-5D6E-409C-BE32-E72D297353CC}">
                  <c16:uniqueId val="{0000002F-312E-48D1-AF3C-61DCDA59D60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{6D001AB6-958C-430B-AA5D-355C8F02E9EA}</c15:txfldGUID>
                      <c15:f>Diagramm!$J$48</c15:f>
                      <c15:dlblFieldTableCache>
                        <c:ptCount val="1"/>
                      </c15:dlblFieldTableCache>
                    </c15:dlblFTEntry>
                  </c15:dlblFieldTable>
                  <c15:showDataLabelsRange val="0"/>
                </c:ext>
                <c:ext xmlns:c16="http://schemas.microsoft.com/office/drawing/2014/chart" uri="{C3380CC4-5D6E-409C-BE32-E72D297353CC}">
                  <c16:uniqueId val="{00000030-312E-48D1-AF3C-61DCDA59D60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{203ADE32-E2B5-4D0D-BD0E-6DF4EDBBBE1D}</c15:txfldGUID>
                      <c15:f>Diagramm!$J$49</c15:f>
                      <c15:dlblFieldTableCache>
                        <c:ptCount val="1"/>
                      </c15:dlblFieldTableCache>
                    </c15:dlblFTEntry>
                  </c15:dlblFieldTable>
                  <c15:showDataLabelsRange val="0"/>
                </c:ext>
                <c:ext xmlns:c16="http://schemas.microsoft.com/office/drawing/2014/chart" uri="{C3380CC4-5D6E-409C-BE32-E72D297353CC}">
                  <c16:uniqueId val="{00000031-312E-48D1-AF3C-61DCDA59D60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{B92E28FA-4C53-4A24-89A1-F486265EB1DB}</c15:txfldGUID>
                      <c15:f>Diagramm!$J$50</c15:f>
                      <c15:dlblFieldTableCache>
                        <c:ptCount val="1"/>
                      </c15:dlblFieldTableCache>
                    </c15:dlblFTEntry>
                  </c15:dlblFieldTable>
                  <c15:showDataLabelsRange val="0"/>
                </c:ext>
                <c:ext xmlns:c16="http://schemas.microsoft.com/office/drawing/2014/chart" uri="{C3380CC4-5D6E-409C-BE32-E72D297353CC}">
                  <c16:uniqueId val="{00000032-312E-48D1-AF3C-61DCDA59D60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{BAE84A9F-9668-4E64-A148-4633118DC658}</c15:txfldGUID>
                      <c15:f>Diagramm!$J$51</c15:f>
                      <c15:dlblFieldTableCache>
                        <c:ptCount val="1"/>
                      </c15:dlblFieldTableCache>
                    </c15:dlblFTEntry>
                  </c15:dlblFieldTable>
                  <c15:showDataLabelsRange val="0"/>
                </c:ext>
                <c:ext xmlns:c16="http://schemas.microsoft.com/office/drawing/2014/chart" uri="{C3380CC4-5D6E-409C-BE32-E72D297353CC}">
                  <c16:uniqueId val="{00000033-312E-48D1-AF3C-61DCDA59D60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{E409847E-B9D3-4E23-BF29-76D4BD64FB23}</c15:txfldGUID>
                      <c15:f>Diagramm!$J$52</c15:f>
                      <c15:dlblFieldTableCache>
                        <c:ptCount val="1"/>
                      </c15:dlblFieldTableCache>
                    </c15:dlblFTEntry>
                  </c15:dlblFieldTable>
                  <c15:showDataLabelsRange val="0"/>
                </c:ext>
                <c:ext xmlns:c16="http://schemas.microsoft.com/office/drawing/2014/chart" uri="{C3380CC4-5D6E-409C-BE32-E72D297353CC}">
                  <c16:uniqueId val="{00000034-312E-48D1-AF3C-61DCDA59D60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{242284EA-2057-4278-8A3D-4323E4610AF5}</c15:txfldGUID>
                      <c15:f>Diagramm!$J$53</c15:f>
                      <c15:dlblFieldTableCache>
                        <c:ptCount val="1"/>
                      </c15:dlblFieldTableCache>
                    </c15:dlblFTEntry>
                  </c15:dlblFieldTable>
                  <c15:showDataLabelsRange val="0"/>
                </c:ext>
                <c:ext xmlns:c16="http://schemas.microsoft.com/office/drawing/2014/chart" uri="{C3380CC4-5D6E-409C-BE32-E72D297353CC}">
                  <c16:uniqueId val="{00000035-312E-48D1-AF3C-61DCDA59D60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{A6FDD2A0-04E7-46F1-B174-889ABCBAF337}</c15:txfldGUID>
                      <c15:f>Diagramm!$J$54</c15:f>
                      <c15:dlblFieldTableCache>
                        <c:ptCount val="1"/>
                      </c15:dlblFieldTableCache>
                    </c15:dlblFTEntry>
                  </c15:dlblFieldTable>
                  <c15:showDataLabelsRange val="0"/>
                </c:ext>
                <c:ext xmlns:c16="http://schemas.microsoft.com/office/drawing/2014/chart" uri="{C3380CC4-5D6E-409C-BE32-E72D297353CC}">
                  <c16:uniqueId val="{00000036-312E-48D1-AF3C-61DCDA59D60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{9E69A6B0-3319-475A-968B-0C88269CF75E}</c15:txfldGUID>
                      <c15:f>Diagramm!$J$55</c15:f>
                      <c15:dlblFieldTableCache>
                        <c:ptCount val="1"/>
                      </c15:dlblFieldTableCache>
                    </c15:dlblFTEntry>
                  </c15:dlblFieldTable>
                  <c15:showDataLabelsRange val="0"/>
                </c:ext>
                <c:ext xmlns:c16="http://schemas.microsoft.com/office/drawing/2014/chart" uri="{C3380CC4-5D6E-409C-BE32-E72D297353CC}">
                  <c16:uniqueId val="{00000037-312E-48D1-AF3C-61DCDA59D60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{2B48F35F-8776-4B5C-A5AA-9879F1A8FE70}</c15:txfldGUID>
                      <c15:f>Diagramm!$J$56</c15:f>
                      <c15:dlblFieldTableCache>
                        <c:ptCount val="1"/>
                      </c15:dlblFieldTableCache>
                    </c15:dlblFTEntry>
                  </c15:dlblFieldTable>
                  <c15:showDataLabelsRange val="0"/>
                </c:ext>
                <c:ext xmlns:c16="http://schemas.microsoft.com/office/drawing/2014/chart" uri="{C3380CC4-5D6E-409C-BE32-E72D297353CC}">
                  <c16:uniqueId val="{00000038-312E-48D1-AF3C-61DCDA59D60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{3E3C8F90-AA2B-4B26-BDDF-17F15D59FB93}</c15:txfldGUID>
                      <c15:f>Diagramm!$J$57</c15:f>
                      <c15:dlblFieldTableCache>
                        <c:ptCount val="1"/>
                      </c15:dlblFieldTableCache>
                    </c15:dlblFTEntry>
                  </c15:dlblFieldTable>
                  <c15:showDataLabelsRange val="0"/>
                </c:ext>
                <c:ext xmlns:c16="http://schemas.microsoft.com/office/drawing/2014/chart" uri="{C3380CC4-5D6E-409C-BE32-E72D297353CC}">
                  <c16:uniqueId val="{00000039-312E-48D1-AF3C-61DCDA59D60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{D2FACEC9-B5B6-4227-B597-E6EE0A2FC97A}</c15:txfldGUID>
                      <c15:f>Diagramm!$J$58</c15:f>
                      <c15:dlblFieldTableCache>
                        <c:ptCount val="1"/>
                      </c15:dlblFieldTableCache>
                    </c15:dlblFTEntry>
                  </c15:dlblFieldTable>
                  <c15:showDataLabelsRange val="0"/>
                </c:ext>
                <c:ext xmlns:c16="http://schemas.microsoft.com/office/drawing/2014/chart" uri="{C3380CC4-5D6E-409C-BE32-E72D297353CC}">
                  <c16:uniqueId val="{0000003A-312E-48D1-AF3C-61DCDA59D60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{7E8730C4-EDB2-4908-8CB9-BFAD8F49725B}</c15:txfldGUID>
                      <c15:f>Diagramm!$J$59</c15:f>
                      <c15:dlblFieldTableCache>
                        <c:ptCount val="1"/>
                      </c15:dlblFieldTableCache>
                    </c15:dlblFTEntry>
                  </c15:dlblFieldTable>
                  <c15:showDataLabelsRange val="0"/>
                </c:ext>
                <c:ext xmlns:c16="http://schemas.microsoft.com/office/drawing/2014/chart" uri="{C3380CC4-5D6E-409C-BE32-E72D297353CC}">
                  <c16:uniqueId val="{0000003B-312E-48D1-AF3C-61DCDA59D60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{993C761C-C511-45A8-92BB-BF08013EA3A0}</c15:txfldGUID>
                      <c15:f>Diagramm!$J$60</c15:f>
                      <c15:dlblFieldTableCache>
                        <c:ptCount val="1"/>
                      </c15:dlblFieldTableCache>
                    </c15:dlblFTEntry>
                  </c15:dlblFieldTable>
                  <c15:showDataLabelsRange val="0"/>
                </c:ext>
                <c:ext xmlns:c16="http://schemas.microsoft.com/office/drawing/2014/chart" uri="{C3380CC4-5D6E-409C-BE32-E72D297353CC}">
                  <c16:uniqueId val="{0000003C-312E-48D1-AF3C-61DCDA59D60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{35C59E57-A37A-4231-B54D-6EE2D0FF721A}</c15:txfldGUID>
                      <c15:f>Diagramm!$J$61</c15:f>
                      <c15:dlblFieldTableCache>
                        <c:ptCount val="1"/>
                      </c15:dlblFieldTableCache>
                    </c15:dlblFTEntry>
                  </c15:dlblFieldTable>
                  <c15:showDataLabelsRange val="0"/>
                </c:ext>
                <c:ext xmlns:c16="http://schemas.microsoft.com/office/drawing/2014/chart" uri="{C3380CC4-5D6E-409C-BE32-E72D297353CC}">
                  <c16:uniqueId val="{0000003D-312E-48D1-AF3C-61DCDA59D60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{32822B38-B1EE-4BEF-86A4-1430C07D6EA1}</c15:txfldGUID>
                      <c15:f>Diagramm!$J$62</c15:f>
                      <c15:dlblFieldTableCache>
                        <c:ptCount val="1"/>
                      </c15:dlblFieldTableCache>
                    </c15:dlblFTEntry>
                  </c15:dlblFieldTable>
                  <c15:showDataLabelsRange val="0"/>
                </c:ext>
                <c:ext xmlns:c16="http://schemas.microsoft.com/office/drawing/2014/chart" uri="{C3380CC4-5D6E-409C-BE32-E72D297353CC}">
                  <c16:uniqueId val="{0000003E-312E-48D1-AF3C-61DCDA59D60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{1807DB87-0D39-4824-BE86-879AE364301E}</c15:txfldGUID>
                      <c15:f>Diagramm!$J$63</c15:f>
                      <c15:dlblFieldTableCache>
                        <c:ptCount val="1"/>
                      </c15:dlblFieldTableCache>
                    </c15:dlblFTEntry>
                  </c15:dlblFieldTable>
                  <c15:showDataLabelsRange val="0"/>
                </c:ext>
                <c:ext xmlns:c16="http://schemas.microsoft.com/office/drawing/2014/chart" uri="{C3380CC4-5D6E-409C-BE32-E72D297353CC}">
                  <c16:uniqueId val="{0000003F-312E-48D1-AF3C-61DCDA59D60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{D1199FAB-D43F-4036-A8B2-39B91E1E06E2}</c15:txfldGUID>
                      <c15:f>Diagramm!$J$64</c15:f>
                      <c15:dlblFieldTableCache>
                        <c:ptCount val="1"/>
                      </c15:dlblFieldTableCache>
                    </c15:dlblFTEntry>
                  </c15:dlblFieldTable>
                  <c15:showDataLabelsRange val="0"/>
                </c:ext>
                <c:ext xmlns:c16="http://schemas.microsoft.com/office/drawing/2014/chart" uri="{C3380CC4-5D6E-409C-BE32-E72D297353CC}">
                  <c16:uniqueId val="{00000040-312E-48D1-AF3C-61DCDA59D60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{D558F829-E9E6-40F1-95A9-FD1D02A10858}</c15:txfldGUID>
                      <c15:f>Diagramm!$J$65</c15:f>
                      <c15:dlblFieldTableCache>
                        <c:ptCount val="1"/>
                      </c15:dlblFieldTableCache>
                    </c15:dlblFTEntry>
                  </c15:dlblFieldTable>
                  <c15:showDataLabelsRange val="0"/>
                </c:ext>
                <c:ext xmlns:c16="http://schemas.microsoft.com/office/drawing/2014/chart" uri="{C3380CC4-5D6E-409C-BE32-E72D297353CC}">
                  <c16:uniqueId val="{00000041-312E-48D1-AF3C-61DCDA59D60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{9448674B-FB2D-4A2F-A946-B905D58934F3}</c15:txfldGUID>
                      <c15:f>Diagramm!$J$66</c15:f>
                      <c15:dlblFieldTableCache>
                        <c:ptCount val="1"/>
                      </c15:dlblFieldTableCache>
                    </c15:dlblFTEntry>
                  </c15:dlblFieldTable>
                  <c15:showDataLabelsRange val="0"/>
                </c:ext>
                <c:ext xmlns:c16="http://schemas.microsoft.com/office/drawing/2014/chart" uri="{C3380CC4-5D6E-409C-BE32-E72D297353CC}">
                  <c16:uniqueId val="{00000042-312E-48D1-AF3C-61DCDA59D60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{77785647-CF8B-4996-A10E-5F04B6452A9C}</c15:txfldGUID>
                      <c15:f>Diagramm!$J$67</c15:f>
                      <c15:dlblFieldTableCache>
                        <c:ptCount val="1"/>
                      </c15:dlblFieldTableCache>
                    </c15:dlblFTEntry>
                  </c15:dlblFieldTable>
                  <c15:showDataLabelsRange val="0"/>
                </c:ext>
                <c:ext xmlns:c16="http://schemas.microsoft.com/office/drawing/2014/chart" uri="{C3380CC4-5D6E-409C-BE32-E72D297353CC}">
                  <c16:uniqueId val="{00000043-312E-48D1-AF3C-61DCDA59D60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2E-48D1-AF3C-61DCDA59D60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8A-4FAE-ABD2-5E7E8266C73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8A-4FAE-ABD2-5E7E8266C73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8A-4FAE-ABD2-5E7E8266C73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8A-4FAE-ABD2-5E7E8266C73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8A-4FAE-ABD2-5E7E8266C73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8A-4FAE-ABD2-5E7E8266C73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8A-4FAE-ABD2-5E7E8266C73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8A-4FAE-ABD2-5E7E8266C73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8A-4FAE-ABD2-5E7E8266C73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8A-4FAE-ABD2-5E7E8266C73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8A-4FAE-ABD2-5E7E8266C73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8A-4FAE-ABD2-5E7E8266C73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78A-4FAE-ABD2-5E7E8266C73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78A-4FAE-ABD2-5E7E8266C73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78A-4FAE-ABD2-5E7E8266C73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78A-4FAE-ABD2-5E7E8266C73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8A-4FAE-ABD2-5E7E8266C73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78A-4FAE-ABD2-5E7E8266C73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8A-4FAE-ABD2-5E7E8266C73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8A-4FAE-ABD2-5E7E8266C73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8A-4FAE-ABD2-5E7E8266C73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78A-4FAE-ABD2-5E7E8266C73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78A-4FAE-ABD2-5E7E8266C73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78A-4FAE-ABD2-5E7E8266C73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78A-4FAE-ABD2-5E7E8266C73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78A-4FAE-ABD2-5E7E8266C73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78A-4FAE-ABD2-5E7E8266C73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78A-4FAE-ABD2-5E7E8266C73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78A-4FAE-ABD2-5E7E8266C73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78A-4FAE-ABD2-5E7E8266C73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78A-4FAE-ABD2-5E7E8266C73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78A-4FAE-ABD2-5E7E8266C73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78A-4FAE-ABD2-5E7E8266C73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78A-4FAE-ABD2-5E7E8266C73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78A-4FAE-ABD2-5E7E8266C73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78A-4FAE-ABD2-5E7E8266C73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78A-4FAE-ABD2-5E7E8266C73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78A-4FAE-ABD2-5E7E8266C73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78A-4FAE-ABD2-5E7E8266C73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78A-4FAE-ABD2-5E7E8266C73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78A-4FAE-ABD2-5E7E8266C73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78A-4FAE-ABD2-5E7E8266C73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78A-4FAE-ABD2-5E7E8266C73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78A-4FAE-ABD2-5E7E8266C73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78A-4FAE-ABD2-5E7E8266C73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78A-4FAE-ABD2-5E7E8266C73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78A-4FAE-ABD2-5E7E8266C73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78A-4FAE-ABD2-5E7E8266C73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78A-4FAE-ABD2-5E7E8266C73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78A-4FAE-ABD2-5E7E8266C73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78A-4FAE-ABD2-5E7E8266C73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78A-4FAE-ABD2-5E7E8266C73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78A-4FAE-ABD2-5E7E8266C73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78A-4FAE-ABD2-5E7E8266C73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78A-4FAE-ABD2-5E7E8266C73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78A-4FAE-ABD2-5E7E8266C73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78A-4FAE-ABD2-5E7E8266C73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78A-4FAE-ABD2-5E7E8266C73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78A-4FAE-ABD2-5E7E8266C73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78A-4FAE-ABD2-5E7E8266C73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78A-4FAE-ABD2-5E7E8266C73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78A-4FAE-ABD2-5E7E8266C73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78A-4FAE-ABD2-5E7E8266C73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78A-4FAE-ABD2-5E7E8266C73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78A-4FAE-ABD2-5E7E8266C73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78A-4FAE-ABD2-5E7E8266C73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78A-4FAE-ABD2-5E7E8266C73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78A-4FAE-ABD2-5E7E8266C73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78A-4FAE-ABD2-5E7E8266C73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100.20101635371364</c:v>
                </c:pt>
                <c:pt idx="2">
                  <c:v>102.11067171399317</c:v>
                </c:pt>
                <c:pt idx="3">
                  <c:v>101.97259038690952</c:v>
                </c:pt>
                <c:pt idx="4">
                  <c:v>101.99043763326728</c:v>
                </c:pt>
                <c:pt idx="5">
                  <c:v>102.84334814341672</c:v>
                </c:pt>
                <c:pt idx="6">
                  <c:v>104.1612263876234</c:v>
                </c:pt>
                <c:pt idx="7">
                  <c:v>103.99684385538094</c:v>
                </c:pt>
                <c:pt idx="8">
                  <c:v>103.1044815374933</c:v>
                </c:pt>
                <c:pt idx="9">
                  <c:v>103.51027155994326</c:v>
                </c:pt>
                <c:pt idx="10">
                  <c:v>104.79809128396849</c:v>
                </c:pt>
                <c:pt idx="11">
                  <c:v>104.8985994608253</c:v>
                </c:pt>
                <c:pt idx="12">
                  <c:v>104.32466959111019</c:v>
                </c:pt>
                <c:pt idx="13">
                  <c:v>104.80372725650251</c:v>
                </c:pt>
                <c:pt idx="14">
                  <c:v>106.49264035919931</c:v>
                </c:pt>
                <c:pt idx="15">
                  <c:v>107.09662874909588</c:v>
                </c:pt>
                <c:pt idx="16">
                  <c:v>106.19675180116288</c:v>
                </c:pt>
                <c:pt idx="17">
                  <c:v>105.86798673667796</c:v>
                </c:pt>
                <c:pt idx="18">
                  <c:v>107.47048159385304</c:v>
                </c:pt>
                <c:pt idx="19">
                  <c:v>109.07015846476109</c:v>
                </c:pt>
                <c:pt idx="20">
                  <c:v>107.38406334833128</c:v>
                </c:pt>
                <c:pt idx="21">
                  <c:v>107.84433443861016</c:v>
                </c:pt>
                <c:pt idx="22">
                  <c:v>109.60087921171531</c:v>
                </c:pt>
                <c:pt idx="23">
                  <c:v>110.13066062991386</c:v>
                </c:pt>
                <c:pt idx="24">
                  <c:v>109.32471655754799</c:v>
                </c:pt>
              </c:numCache>
            </c:numRef>
          </c:val>
          <c:smooth val="0"/>
          <c:extLst>
            <c:ext xmlns:c16="http://schemas.microsoft.com/office/drawing/2014/chart" uri="{C3380CC4-5D6E-409C-BE32-E72D297353CC}">
              <c16:uniqueId val="{00000000-ABE3-4FDE-A8FC-C001276EACC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103.21624588364435</c:v>
                </c:pt>
                <c:pt idx="2">
                  <c:v>106.2788144895719</c:v>
                </c:pt>
                <c:pt idx="3">
                  <c:v>106.10318331503844</c:v>
                </c:pt>
                <c:pt idx="4">
                  <c:v>103.29308452250274</c:v>
                </c:pt>
                <c:pt idx="5">
                  <c:v>106.02634467618002</c:v>
                </c:pt>
                <c:pt idx="6">
                  <c:v>111.55872667398464</c:v>
                </c:pt>
                <c:pt idx="7">
                  <c:v>111.58068057080132</c:v>
                </c:pt>
                <c:pt idx="8">
                  <c:v>106.83863885839737</c:v>
                </c:pt>
                <c:pt idx="9">
                  <c:v>106.8935236004391</c:v>
                </c:pt>
                <c:pt idx="10">
                  <c:v>111.09769484083425</c:v>
                </c:pt>
                <c:pt idx="11">
                  <c:v>111.38309549945116</c:v>
                </c:pt>
                <c:pt idx="12">
                  <c:v>108.85839736553238</c:v>
                </c:pt>
                <c:pt idx="13">
                  <c:v>109.75850713501647</c:v>
                </c:pt>
                <c:pt idx="14">
                  <c:v>111.78924259055982</c:v>
                </c:pt>
                <c:pt idx="15">
                  <c:v>112.44785949506037</c:v>
                </c:pt>
                <c:pt idx="16">
                  <c:v>110.58177826564216</c:v>
                </c:pt>
                <c:pt idx="17">
                  <c:v>111.70142700329309</c:v>
                </c:pt>
                <c:pt idx="18">
                  <c:v>116.10318331503842</c:v>
                </c:pt>
                <c:pt idx="19">
                  <c:v>117.14599341383096</c:v>
                </c:pt>
                <c:pt idx="20">
                  <c:v>114.62129527991219</c:v>
                </c:pt>
                <c:pt idx="21">
                  <c:v>117.38748627881448</c:v>
                </c:pt>
                <c:pt idx="22">
                  <c:v>124.09440175631174</c:v>
                </c:pt>
                <c:pt idx="23">
                  <c:v>125.57628979143797</c:v>
                </c:pt>
                <c:pt idx="24">
                  <c:v>120.60373216245883</c:v>
                </c:pt>
              </c:numCache>
            </c:numRef>
          </c:val>
          <c:smooth val="0"/>
          <c:extLst>
            <c:ext xmlns:c16="http://schemas.microsoft.com/office/drawing/2014/chart" uri="{C3380CC4-5D6E-409C-BE32-E72D297353CC}">
              <c16:uniqueId val="{00000001-ABE3-4FDE-A8FC-C001276EACC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104.32367426411638</c:v>
                </c:pt>
                <c:pt idx="2">
                  <c:v>99.581949375787431</c:v>
                </c:pt>
                <c:pt idx="3">
                  <c:v>102.69728553430306</c:v>
                </c:pt>
                <c:pt idx="4">
                  <c:v>98.602680105371661</c:v>
                </c:pt>
                <c:pt idx="5">
                  <c:v>102.72591913870117</c:v>
                </c:pt>
                <c:pt idx="6">
                  <c:v>99.782384606574269</c:v>
                </c:pt>
                <c:pt idx="7">
                  <c:v>101.98717214522964</c:v>
                </c:pt>
                <c:pt idx="8">
                  <c:v>97.52605658000229</c:v>
                </c:pt>
                <c:pt idx="9">
                  <c:v>100.9678158286565</c:v>
                </c:pt>
                <c:pt idx="10">
                  <c:v>98.488145687779181</c:v>
                </c:pt>
                <c:pt idx="11">
                  <c:v>100.54403848356431</c:v>
                </c:pt>
                <c:pt idx="12">
                  <c:v>97.789485740465011</c:v>
                </c:pt>
                <c:pt idx="13">
                  <c:v>99.639216584583664</c:v>
                </c:pt>
                <c:pt idx="14">
                  <c:v>95.000572672087955</c:v>
                </c:pt>
                <c:pt idx="15">
                  <c:v>96.346352078799683</c:v>
                </c:pt>
                <c:pt idx="16">
                  <c:v>93.591799335700372</c:v>
                </c:pt>
                <c:pt idx="17">
                  <c:v>95.584698201809644</c:v>
                </c:pt>
                <c:pt idx="18">
                  <c:v>92.635436948803118</c:v>
                </c:pt>
                <c:pt idx="19">
                  <c:v>95.790860153476117</c:v>
                </c:pt>
                <c:pt idx="20">
                  <c:v>93.683426869774365</c:v>
                </c:pt>
                <c:pt idx="21">
                  <c:v>94.668422861069757</c:v>
                </c:pt>
                <c:pt idx="22">
                  <c:v>93.677700148894743</c:v>
                </c:pt>
                <c:pt idx="23">
                  <c:v>96.357805520558927</c:v>
                </c:pt>
                <c:pt idx="24">
                  <c:v>91.827969304776076</c:v>
                </c:pt>
              </c:numCache>
            </c:numRef>
          </c:val>
          <c:smooth val="0"/>
          <c:extLst>
            <c:ext xmlns:c16="http://schemas.microsoft.com/office/drawing/2014/chart" uri="{C3380CC4-5D6E-409C-BE32-E72D297353CC}">
              <c16:uniqueId val="{00000002-ABE3-4FDE-A8FC-C001276EACC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BE3-4FDE-A8FC-C001276EACC9}"/>
                </c:ext>
              </c:extLst>
            </c:dLbl>
            <c:dLbl>
              <c:idx val="1"/>
              <c:delete val="1"/>
              <c:extLst>
                <c:ext xmlns:c15="http://schemas.microsoft.com/office/drawing/2012/chart" uri="{CE6537A1-D6FC-4f65-9D91-7224C49458BB}"/>
                <c:ext xmlns:c16="http://schemas.microsoft.com/office/drawing/2014/chart" uri="{C3380CC4-5D6E-409C-BE32-E72D297353CC}">
                  <c16:uniqueId val="{00000004-ABE3-4FDE-A8FC-C001276EACC9}"/>
                </c:ext>
              </c:extLst>
            </c:dLbl>
            <c:dLbl>
              <c:idx val="2"/>
              <c:delete val="1"/>
              <c:extLst>
                <c:ext xmlns:c15="http://schemas.microsoft.com/office/drawing/2012/chart" uri="{CE6537A1-D6FC-4f65-9D91-7224C49458BB}"/>
                <c:ext xmlns:c16="http://schemas.microsoft.com/office/drawing/2014/chart" uri="{C3380CC4-5D6E-409C-BE32-E72D297353CC}">
                  <c16:uniqueId val="{00000005-ABE3-4FDE-A8FC-C001276EACC9}"/>
                </c:ext>
              </c:extLst>
            </c:dLbl>
            <c:dLbl>
              <c:idx val="3"/>
              <c:delete val="1"/>
              <c:extLst>
                <c:ext xmlns:c15="http://schemas.microsoft.com/office/drawing/2012/chart" uri="{CE6537A1-D6FC-4f65-9D91-7224C49458BB}"/>
                <c:ext xmlns:c16="http://schemas.microsoft.com/office/drawing/2014/chart" uri="{C3380CC4-5D6E-409C-BE32-E72D297353CC}">
                  <c16:uniqueId val="{00000006-ABE3-4FDE-A8FC-C001276EACC9}"/>
                </c:ext>
              </c:extLst>
            </c:dLbl>
            <c:dLbl>
              <c:idx val="4"/>
              <c:delete val="1"/>
              <c:extLst>
                <c:ext xmlns:c15="http://schemas.microsoft.com/office/drawing/2012/chart" uri="{CE6537A1-D6FC-4f65-9D91-7224C49458BB}"/>
                <c:ext xmlns:c16="http://schemas.microsoft.com/office/drawing/2014/chart" uri="{C3380CC4-5D6E-409C-BE32-E72D297353CC}">
                  <c16:uniqueId val="{00000007-ABE3-4FDE-A8FC-C001276EACC9}"/>
                </c:ext>
              </c:extLst>
            </c:dLbl>
            <c:dLbl>
              <c:idx val="5"/>
              <c:delete val="1"/>
              <c:extLst>
                <c:ext xmlns:c15="http://schemas.microsoft.com/office/drawing/2012/chart" uri="{CE6537A1-D6FC-4f65-9D91-7224C49458BB}"/>
                <c:ext xmlns:c16="http://schemas.microsoft.com/office/drawing/2014/chart" uri="{C3380CC4-5D6E-409C-BE32-E72D297353CC}">
                  <c16:uniqueId val="{00000008-ABE3-4FDE-A8FC-C001276EACC9}"/>
                </c:ext>
              </c:extLst>
            </c:dLbl>
            <c:dLbl>
              <c:idx val="6"/>
              <c:delete val="1"/>
              <c:extLst>
                <c:ext xmlns:c15="http://schemas.microsoft.com/office/drawing/2012/chart" uri="{CE6537A1-D6FC-4f65-9D91-7224C49458BB}"/>
                <c:ext xmlns:c16="http://schemas.microsoft.com/office/drawing/2014/chart" uri="{C3380CC4-5D6E-409C-BE32-E72D297353CC}">
                  <c16:uniqueId val="{00000009-ABE3-4FDE-A8FC-C001276EACC9}"/>
                </c:ext>
              </c:extLst>
            </c:dLbl>
            <c:dLbl>
              <c:idx val="7"/>
              <c:delete val="1"/>
              <c:extLst>
                <c:ext xmlns:c15="http://schemas.microsoft.com/office/drawing/2012/chart" uri="{CE6537A1-D6FC-4f65-9D91-7224C49458BB}"/>
                <c:ext xmlns:c16="http://schemas.microsoft.com/office/drawing/2014/chart" uri="{C3380CC4-5D6E-409C-BE32-E72D297353CC}">
                  <c16:uniqueId val="{0000000A-ABE3-4FDE-A8FC-C001276EACC9}"/>
                </c:ext>
              </c:extLst>
            </c:dLbl>
            <c:dLbl>
              <c:idx val="8"/>
              <c:delete val="1"/>
              <c:extLst>
                <c:ext xmlns:c15="http://schemas.microsoft.com/office/drawing/2012/chart" uri="{CE6537A1-D6FC-4f65-9D91-7224C49458BB}"/>
                <c:ext xmlns:c16="http://schemas.microsoft.com/office/drawing/2014/chart" uri="{C3380CC4-5D6E-409C-BE32-E72D297353CC}">
                  <c16:uniqueId val="{0000000B-ABE3-4FDE-A8FC-C001276EACC9}"/>
                </c:ext>
              </c:extLst>
            </c:dLbl>
            <c:dLbl>
              <c:idx val="9"/>
              <c:delete val="1"/>
              <c:extLst>
                <c:ext xmlns:c15="http://schemas.microsoft.com/office/drawing/2012/chart" uri="{CE6537A1-D6FC-4f65-9D91-7224C49458BB}"/>
                <c:ext xmlns:c16="http://schemas.microsoft.com/office/drawing/2014/chart" uri="{C3380CC4-5D6E-409C-BE32-E72D297353CC}">
                  <c16:uniqueId val="{0000000C-ABE3-4FDE-A8FC-C001276EACC9}"/>
                </c:ext>
              </c:extLst>
            </c:dLbl>
            <c:dLbl>
              <c:idx val="10"/>
              <c:delete val="1"/>
              <c:extLst>
                <c:ext xmlns:c15="http://schemas.microsoft.com/office/drawing/2012/chart" uri="{CE6537A1-D6FC-4f65-9D91-7224C49458BB}"/>
                <c:ext xmlns:c16="http://schemas.microsoft.com/office/drawing/2014/chart" uri="{C3380CC4-5D6E-409C-BE32-E72D297353CC}">
                  <c16:uniqueId val="{0000000D-ABE3-4FDE-A8FC-C001276EACC9}"/>
                </c:ext>
              </c:extLst>
            </c:dLbl>
            <c:dLbl>
              <c:idx val="11"/>
              <c:delete val="1"/>
              <c:extLst>
                <c:ext xmlns:c15="http://schemas.microsoft.com/office/drawing/2012/chart" uri="{CE6537A1-D6FC-4f65-9D91-7224C49458BB}"/>
                <c:ext xmlns:c16="http://schemas.microsoft.com/office/drawing/2014/chart" uri="{C3380CC4-5D6E-409C-BE32-E72D297353CC}">
                  <c16:uniqueId val="{0000000E-ABE3-4FDE-A8FC-C001276EACC9}"/>
                </c:ext>
              </c:extLst>
            </c:dLbl>
            <c:dLbl>
              <c:idx val="12"/>
              <c:delete val="1"/>
              <c:extLst>
                <c:ext xmlns:c15="http://schemas.microsoft.com/office/drawing/2012/chart" uri="{CE6537A1-D6FC-4f65-9D91-7224C49458BB}"/>
                <c:ext xmlns:c16="http://schemas.microsoft.com/office/drawing/2014/chart" uri="{C3380CC4-5D6E-409C-BE32-E72D297353CC}">
                  <c16:uniqueId val="{0000000F-ABE3-4FDE-A8FC-C001276EACC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E3-4FDE-A8FC-C001276EACC9}"/>
                </c:ext>
              </c:extLst>
            </c:dLbl>
            <c:dLbl>
              <c:idx val="14"/>
              <c:delete val="1"/>
              <c:extLst>
                <c:ext xmlns:c15="http://schemas.microsoft.com/office/drawing/2012/chart" uri="{CE6537A1-D6FC-4f65-9D91-7224C49458BB}"/>
                <c:ext xmlns:c16="http://schemas.microsoft.com/office/drawing/2014/chart" uri="{C3380CC4-5D6E-409C-BE32-E72D297353CC}">
                  <c16:uniqueId val="{00000011-ABE3-4FDE-A8FC-C001276EACC9}"/>
                </c:ext>
              </c:extLst>
            </c:dLbl>
            <c:dLbl>
              <c:idx val="15"/>
              <c:delete val="1"/>
              <c:extLst>
                <c:ext xmlns:c15="http://schemas.microsoft.com/office/drawing/2012/chart" uri="{CE6537A1-D6FC-4f65-9D91-7224C49458BB}"/>
                <c:ext xmlns:c16="http://schemas.microsoft.com/office/drawing/2014/chart" uri="{C3380CC4-5D6E-409C-BE32-E72D297353CC}">
                  <c16:uniqueId val="{00000012-ABE3-4FDE-A8FC-C001276EACC9}"/>
                </c:ext>
              </c:extLst>
            </c:dLbl>
            <c:dLbl>
              <c:idx val="16"/>
              <c:delete val="1"/>
              <c:extLst>
                <c:ext xmlns:c15="http://schemas.microsoft.com/office/drawing/2012/chart" uri="{CE6537A1-D6FC-4f65-9D91-7224C49458BB}"/>
                <c:ext xmlns:c16="http://schemas.microsoft.com/office/drawing/2014/chart" uri="{C3380CC4-5D6E-409C-BE32-E72D297353CC}">
                  <c16:uniqueId val="{00000013-ABE3-4FDE-A8FC-C001276EACC9}"/>
                </c:ext>
              </c:extLst>
            </c:dLbl>
            <c:dLbl>
              <c:idx val="17"/>
              <c:delete val="1"/>
              <c:extLst>
                <c:ext xmlns:c15="http://schemas.microsoft.com/office/drawing/2012/chart" uri="{CE6537A1-D6FC-4f65-9D91-7224C49458BB}"/>
                <c:ext xmlns:c16="http://schemas.microsoft.com/office/drawing/2014/chart" uri="{C3380CC4-5D6E-409C-BE32-E72D297353CC}">
                  <c16:uniqueId val="{00000014-ABE3-4FDE-A8FC-C001276EACC9}"/>
                </c:ext>
              </c:extLst>
            </c:dLbl>
            <c:dLbl>
              <c:idx val="18"/>
              <c:delete val="1"/>
              <c:extLst>
                <c:ext xmlns:c15="http://schemas.microsoft.com/office/drawing/2012/chart" uri="{CE6537A1-D6FC-4f65-9D91-7224C49458BB}"/>
                <c:ext xmlns:c16="http://schemas.microsoft.com/office/drawing/2014/chart" uri="{C3380CC4-5D6E-409C-BE32-E72D297353CC}">
                  <c16:uniqueId val="{00000015-ABE3-4FDE-A8FC-C001276EACC9}"/>
                </c:ext>
              </c:extLst>
            </c:dLbl>
            <c:dLbl>
              <c:idx val="19"/>
              <c:delete val="1"/>
              <c:extLst>
                <c:ext xmlns:c15="http://schemas.microsoft.com/office/drawing/2012/chart" uri="{CE6537A1-D6FC-4f65-9D91-7224C49458BB}"/>
                <c:ext xmlns:c16="http://schemas.microsoft.com/office/drawing/2014/chart" uri="{C3380CC4-5D6E-409C-BE32-E72D297353CC}">
                  <c16:uniqueId val="{00000016-ABE3-4FDE-A8FC-C001276EACC9}"/>
                </c:ext>
              </c:extLst>
            </c:dLbl>
            <c:dLbl>
              <c:idx val="20"/>
              <c:delete val="1"/>
              <c:extLst>
                <c:ext xmlns:c15="http://schemas.microsoft.com/office/drawing/2012/chart" uri="{CE6537A1-D6FC-4f65-9D91-7224C49458BB}"/>
                <c:ext xmlns:c16="http://schemas.microsoft.com/office/drawing/2014/chart" uri="{C3380CC4-5D6E-409C-BE32-E72D297353CC}">
                  <c16:uniqueId val="{00000017-ABE3-4FDE-A8FC-C001276EACC9}"/>
                </c:ext>
              </c:extLst>
            </c:dLbl>
            <c:dLbl>
              <c:idx val="21"/>
              <c:delete val="1"/>
              <c:extLst>
                <c:ext xmlns:c15="http://schemas.microsoft.com/office/drawing/2012/chart" uri="{CE6537A1-D6FC-4f65-9D91-7224C49458BB}"/>
                <c:ext xmlns:c16="http://schemas.microsoft.com/office/drawing/2014/chart" uri="{C3380CC4-5D6E-409C-BE32-E72D297353CC}">
                  <c16:uniqueId val="{00000018-ABE3-4FDE-A8FC-C001276EACC9}"/>
                </c:ext>
              </c:extLst>
            </c:dLbl>
            <c:dLbl>
              <c:idx val="22"/>
              <c:delete val="1"/>
              <c:extLst>
                <c:ext xmlns:c15="http://schemas.microsoft.com/office/drawing/2012/chart" uri="{CE6537A1-D6FC-4f65-9D91-7224C49458BB}"/>
                <c:ext xmlns:c16="http://schemas.microsoft.com/office/drawing/2014/chart" uri="{C3380CC4-5D6E-409C-BE32-E72D297353CC}">
                  <c16:uniqueId val="{00000019-ABE3-4FDE-A8FC-C001276EACC9}"/>
                </c:ext>
              </c:extLst>
            </c:dLbl>
            <c:dLbl>
              <c:idx val="23"/>
              <c:delete val="1"/>
              <c:extLst>
                <c:ext xmlns:c15="http://schemas.microsoft.com/office/drawing/2012/chart" uri="{CE6537A1-D6FC-4f65-9D91-7224C49458BB}"/>
                <c:ext xmlns:c16="http://schemas.microsoft.com/office/drawing/2014/chart" uri="{C3380CC4-5D6E-409C-BE32-E72D297353CC}">
                  <c16:uniqueId val="{0000001A-ABE3-4FDE-A8FC-C001276EACC9}"/>
                </c:ext>
              </c:extLst>
            </c:dLbl>
            <c:dLbl>
              <c:idx val="24"/>
              <c:delete val="1"/>
              <c:extLst>
                <c:ext xmlns:c15="http://schemas.microsoft.com/office/drawing/2012/chart" uri="{CE6537A1-D6FC-4f65-9D91-7224C49458BB}"/>
                <c:ext xmlns:c16="http://schemas.microsoft.com/office/drawing/2014/chart" uri="{C3380CC4-5D6E-409C-BE32-E72D297353CC}">
                  <c16:uniqueId val="{0000001B-ABE3-4FDE-A8FC-C001276EACC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BE3-4FDE-A8FC-C001276EACC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Mainz, kreisfreie Stadt (07315)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116386</v>
      </c>
      <c r="F11" s="238">
        <v>117244</v>
      </c>
      <c r="G11" s="238">
        <v>116680</v>
      </c>
      <c r="H11" s="238">
        <v>114810</v>
      </c>
      <c r="I11" s="265">
        <v>114320</v>
      </c>
      <c r="J11" s="263">
        <v>2066</v>
      </c>
      <c r="K11" s="266">
        <v>1.8072078376487053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12.120873644596429</v>
      </c>
      <c r="E13" s="115">
        <v>14107</v>
      </c>
      <c r="F13" s="114">
        <v>14237</v>
      </c>
      <c r="G13" s="114">
        <v>14301</v>
      </c>
      <c r="H13" s="114">
        <v>14107</v>
      </c>
      <c r="I13" s="140">
        <v>13893</v>
      </c>
      <c r="J13" s="115">
        <v>214</v>
      </c>
      <c r="K13" s="116">
        <v>1.5403440581587851</v>
      </c>
    </row>
    <row r="14" spans="1:255" ht="14.1" customHeight="1" x14ac:dyDescent="0.2">
      <c r="A14" s="306" t="s">
        <v>230</v>
      </c>
      <c r="B14" s="307"/>
      <c r="C14" s="308"/>
      <c r="D14" s="113">
        <v>52.553571735432094</v>
      </c>
      <c r="E14" s="115">
        <v>61165</v>
      </c>
      <c r="F14" s="114">
        <v>61764</v>
      </c>
      <c r="G14" s="114">
        <v>61528</v>
      </c>
      <c r="H14" s="114">
        <v>60372</v>
      </c>
      <c r="I14" s="140">
        <v>60560</v>
      </c>
      <c r="J14" s="115">
        <v>605</v>
      </c>
      <c r="K14" s="116">
        <v>0.99900924702774108</v>
      </c>
    </row>
    <row r="15" spans="1:255" ht="14.1" customHeight="1" x14ac:dyDescent="0.2">
      <c r="A15" s="306" t="s">
        <v>231</v>
      </c>
      <c r="B15" s="307"/>
      <c r="C15" s="308"/>
      <c r="D15" s="113">
        <v>15.819772137542316</v>
      </c>
      <c r="E15" s="115">
        <v>18412</v>
      </c>
      <c r="F15" s="114">
        <v>18466</v>
      </c>
      <c r="G15" s="114">
        <v>18321</v>
      </c>
      <c r="H15" s="114">
        <v>18095</v>
      </c>
      <c r="I15" s="140">
        <v>17933</v>
      </c>
      <c r="J15" s="115">
        <v>479</v>
      </c>
      <c r="K15" s="116">
        <v>2.6710533653041879</v>
      </c>
    </row>
    <row r="16" spans="1:255" ht="14.1" customHeight="1" x14ac:dyDescent="0.2">
      <c r="A16" s="306" t="s">
        <v>232</v>
      </c>
      <c r="B16" s="307"/>
      <c r="C16" s="308"/>
      <c r="D16" s="113">
        <v>18.961902634337463</v>
      </c>
      <c r="E16" s="115">
        <v>22069</v>
      </c>
      <c r="F16" s="114">
        <v>22122</v>
      </c>
      <c r="G16" s="114">
        <v>21876</v>
      </c>
      <c r="H16" s="114">
        <v>21596</v>
      </c>
      <c r="I16" s="140">
        <v>21264</v>
      </c>
      <c r="J16" s="115">
        <v>805</v>
      </c>
      <c r="K16" s="116">
        <v>3.7857411587659895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0.29642740535803275</v>
      </c>
      <c r="E18" s="115">
        <v>345</v>
      </c>
      <c r="F18" s="114">
        <v>330</v>
      </c>
      <c r="G18" s="114">
        <v>364</v>
      </c>
      <c r="H18" s="114">
        <v>354</v>
      </c>
      <c r="I18" s="140">
        <v>329</v>
      </c>
      <c r="J18" s="115">
        <v>16</v>
      </c>
      <c r="K18" s="116">
        <v>4.86322188449848</v>
      </c>
    </row>
    <row r="19" spans="1:255" ht="14.1" customHeight="1" x14ac:dyDescent="0.2">
      <c r="A19" s="306" t="s">
        <v>235</v>
      </c>
      <c r="B19" s="307" t="s">
        <v>236</v>
      </c>
      <c r="C19" s="308"/>
      <c r="D19" s="113">
        <v>0.13575515955527298</v>
      </c>
      <c r="E19" s="115">
        <v>158</v>
      </c>
      <c r="F19" s="114">
        <v>139</v>
      </c>
      <c r="G19" s="114">
        <v>169</v>
      </c>
      <c r="H19" s="114">
        <v>171</v>
      </c>
      <c r="I19" s="140">
        <v>142</v>
      </c>
      <c r="J19" s="115">
        <v>16</v>
      </c>
      <c r="K19" s="116">
        <v>11.267605633802816</v>
      </c>
    </row>
    <row r="20" spans="1:255" ht="14.1" customHeight="1" x14ac:dyDescent="0.2">
      <c r="A20" s="306">
        <v>12</v>
      </c>
      <c r="B20" s="307" t="s">
        <v>237</v>
      </c>
      <c r="C20" s="308"/>
      <c r="D20" s="113">
        <v>0.51982197171481104</v>
      </c>
      <c r="E20" s="115">
        <v>605</v>
      </c>
      <c r="F20" s="114">
        <v>588</v>
      </c>
      <c r="G20" s="114">
        <v>637</v>
      </c>
      <c r="H20" s="114">
        <v>631</v>
      </c>
      <c r="I20" s="140">
        <v>607</v>
      </c>
      <c r="J20" s="115">
        <v>-2</v>
      </c>
      <c r="K20" s="116">
        <v>-0.32948929159802304</v>
      </c>
    </row>
    <row r="21" spans="1:255" ht="14.1" customHeight="1" x14ac:dyDescent="0.2">
      <c r="A21" s="306">
        <v>21</v>
      </c>
      <c r="B21" s="307" t="s">
        <v>238</v>
      </c>
      <c r="C21" s="308"/>
      <c r="D21" s="113">
        <v>0.77328888354269409</v>
      </c>
      <c r="E21" s="115">
        <v>900</v>
      </c>
      <c r="F21" s="114">
        <v>885</v>
      </c>
      <c r="G21" s="114">
        <v>895</v>
      </c>
      <c r="H21" s="114">
        <v>935</v>
      </c>
      <c r="I21" s="140">
        <v>935</v>
      </c>
      <c r="J21" s="115">
        <v>-35</v>
      </c>
      <c r="K21" s="116">
        <v>-3.7433155080213902</v>
      </c>
    </row>
    <row r="22" spans="1:255" ht="14.1" customHeight="1" x14ac:dyDescent="0.2">
      <c r="A22" s="306">
        <v>22</v>
      </c>
      <c r="B22" s="307" t="s">
        <v>239</v>
      </c>
      <c r="C22" s="308"/>
      <c r="D22" s="113">
        <v>0.46397333012561648</v>
      </c>
      <c r="E22" s="115">
        <v>540</v>
      </c>
      <c r="F22" s="114">
        <v>549</v>
      </c>
      <c r="G22" s="114">
        <v>541</v>
      </c>
      <c r="H22" s="114">
        <v>547</v>
      </c>
      <c r="I22" s="140">
        <v>558</v>
      </c>
      <c r="J22" s="115">
        <v>-18</v>
      </c>
      <c r="K22" s="116">
        <v>-3.225806451612903</v>
      </c>
    </row>
    <row r="23" spans="1:255" ht="14.1" customHeight="1" x14ac:dyDescent="0.2">
      <c r="A23" s="306">
        <v>23</v>
      </c>
      <c r="B23" s="307" t="s">
        <v>240</v>
      </c>
      <c r="C23" s="308"/>
      <c r="D23" s="113">
        <v>0.88670458646228922</v>
      </c>
      <c r="E23" s="115">
        <v>1032</v>
      </c>
      <c r="F23" s="114">
        <v>1007</v>
      </c>
      <c r="G23" s="114">
        <v>1004</v>
      </c>
      <c r="H23" s="114">
        <v>973</v>
      </c>
      <c r="I23" s="140">
        <v>974</v>
      </c>
      <c r="J23" s="115">
        <v>58</v>
      </c>
      <c r="K23" s="116">
        <v>5.9548254620123204</v>
      </c>
    </row>
    <row r="24" spans="1:255" ht="14.1" customHeight="1" x14ac:dyDescent="0.2">
      <c r="A24" s="306">
        <v>24</v>
      </c>
      <c r="B24" s="307" t="s">
        <v>241</v>
      </c>
      <c r="C24" s="308"/>
      <c r="D24" s="113">
        <v>0.86006908047359643</v>
      </c>
      <c r="E24" s="115">
        <v>1001</v>
      </c>
      <c r="F24" s="114">
        <v>1012</v>
      </c>
      <c r="G24" s="114">
        <v>1033</v>
      </c>
      <c r="H24" s="114">
        <v>1024</v>
      </c>
      <c r="I24" s="140">
        <v>1008</v>
      </c>
      <c r="J24" s="115">
        <v>-7</v>
      </c>
      <c r="K24" s="116">
        <v>-0.69444444444444442</v>
      </c>
    </row>
    <row r="25" spans="1:255" ht="14.1" customHeight="1" x14ac:dyDescent="0.2">
      <c r="A25" s="306">
        <v>25</v>
      </c>
      <c r="B25" s="307" t="s">
        <v>242</v>
      </c>
      <c r="C25" s="308"/>
      <c r="D25" s="113">
        <v>2.7657965734710359</v>
      </c>
      <c r="E25" s="115">
        <v>3219</v>
      </c>
      <c r="F25" s="114">
        <v>3317</v>
      </c>
      <c r="G25" s="114">
        <v>3357</v>
      </c>
      <c r="H25" s="114">
        <v>3319</v>
      </c>
      <c r="I25" s="140">
        <v>3322</v>
      </c>
      <c r="J25" s="115">
        <v>-103</v>
      </c>
      <c r="K25" s="116">
        <v>-3.1005418422636968</v>
      </c>
    </row>
    <row r="26" spans="1:255" ht="14.1" customHeight="1" x14ac:dyDescent="0.2">
      <c r="A26" s="306">
        <v>26</v>
      </c>
      <c r="B26" s="307" t="s">
        <v>243</v>
      </c>
      <c r="C26" s="308"/>
      <c r="D26" s="113">
        <v>2.3336140085577304</v>
      </c>
      <c r="E26" s="115">
        <v>2716</v>
      </c>
      <c r="F26" s="114">
        <v>2739</v>
      </c>
      <c r="G26" s="114">
        <v>2747</v>
      </c>
      <c r="H26" s="114">
        <v>2667</v>
      </c>
      <c r="I26" s="140">
        <v>2658</v>
      </c>
      <c r="J26" s="115">
        <v>58</v>
      </c>
      <c r="K26" s="116">
        <v>2.18209179834462</v>
      </c>
    </row>
    <row r="27" spans="1:255" ht="14.1" customHeight="1" x14ac:dyDescent="0.2">
      <c r="A27" s="306">
        <v>27</v>
      </c>
      <c r="B27" s="307" t="s">
        <v>244</v>
      </c>
      <c r="C27" s="308"/>
      <c r="D27" s="113">
        <v>1.9873524307047239</v>
      </c>
      <c r="E27" s="115">
        <v>2313</v>
      </c>
      <c r="F27" s="114">
        <v>2385</v>
      </c>
      <c r="G27" s="114">
        <v>2364</v>
      </c>
      <c r="H27" s="114">
        <v>2319</v>
      </c>
      <c r="I27" s="140">
        <v>2310</v>
      </c>
      <c r="J27" s="115">
        <v>3</v>
      </c>
      <c r="K27" s="116">
        <v>0.12987012987012986</v>
      </c>
    </row>
    <row r="28" spans="1:255" ht="14.1" customHeight="1" x14ac:dyDescent="0.2">
      <c r="A28" s="306">
        <v>28</v>
      </c>
      <c r="B28" s="307" t="s">
        <v>245</v>
      </c>
      <c r="C28" s="308"/>
      <c r="D28" s="113">
        <v>0.12888148059044902</v>
      </c>
      <c r="E28" s="115">
        <v>150</v>
      </c>
      <c r="F28" s="114">
        <v>154</v>
      </c>
      <c r="G28" s="114">
        <v>154</v>
      </c>
      <c r="H28" s="114">
        <v>154</v>
      </c>
      <c r="I28" s="140" t="s">
        <v>513</v>
      </c>
      <c r="J28" s="115" t="s">
        <v>513</v>
      </c>
      <c r="K28" s="116" t="s">
        <v>513</v>
      </c>
    </row>
    <row r="29" spans="1:255" ht="14.1" customHeight="1" x14ac:dyDescent="0.2">
      <c r="A29" s="306">
        <v>29</v>
      </c>
      <c r="B29" s="307" t="s">
        <v>246</v>
      </c>
      <c r="C29" s="308"/>
      <c r="D29" s="113">
        <v>1.7630986544773426</v>
      </c>
      <c r="E29" s="115">
        <v>2052</v>
      </c>
      <c r="F29" s="114">
        <v>2107</v>
      </c>
      <c r="G29" s="114">
        <v>2124</v>
      </c>
      <c r="H29" s="114">
        <v>2140</v>
      </c>
      <c r="I29" s="140">
        <v>2188</v>
      </c>
      <c r="J29" s="115">
        <v>-136</v>
      </c>
      <c r="K29" s="116">
        <v>-6.2157221206581355</v>
      </c>
    </row>
    <row r="30" spans="1:255" ht="14.1" customHeight="1" x14ac:dyDescent="0.2">
      <c r="A30" s="306" t="s">
        <v>247</v>
      </c>
      <c r="B30" s="307" t="s">
        <v>248</v>
      </c>
      <c r="C30" s="308"/>
      <c r="D30" s="113">
        <v>0.30330108432285668</v>
      </c>
      <c r="E30" s="115">
        <v>353</v>
      </c>
      <c r="F30" s="114">
        <v>378</v>
      </c>
      <c r="G30" s="114">
        <v>377</v>
      </c>
      <c r="H30" s="114">
        <v>353</v>
      </c>
      <c r="I30" s="140">
        <v>356</v>
      </c>
      <c r="J30" s="115">
        <v>-3</v>
      </c>
      <c r="K30" s="116">
        <v>-0.84269662921348309</v>
      </c>
    </row>
    <row r="31" spans="1:255" ht="14.1" customHeight="1" x14ac:dyDescent="0.2">
      <c r="A31" s="306" t="s">
        <v>249</v>
      </c>
      <c r="B31" s="307" t="s">
        <v>250</v>
      </c>
      <c r="C31" s="308"/>
      <c r="D31" s="113">
        <v>1.446050212224838</v>
      </c>
      <c r="E31" s="115">
        <v>1683</v>
      </c>
      <c r="F31" s="114">
        <v>1713</v>
      </c>
      <c r="G31" s="114">
        <v>1731</v>
      </c>
      <c r="H31" s="114">
        <v>1770</v>
      </c>
      <c r="I31" s="140">
        <v>1815</v>
      </c>
      <c r="J31" s="115">
        <v>-132</v>
      </c>
      <c r="K31" s="116">
        <v>-7.2727272727272725</v>
      </c>
    </row>
    <row r="32" spans="1:255" ht="14.1" customHeight="1" x14ac:dyDescent="0.2">
      <c r="A32" s="306">
        <v>31</v>
      </c>
      <c r="B32" s="307" t="s">
        <v>251</v>
      </c>
      <c r="C32" s="308"/>
      <c r="D32" s="113">
        <v>0.89443747529771622</v>
      </c>
      <c r="E32" s="115">
        <v>1041</v>
      </c>
      <c r="F32" s="114">
        <v>1022</v>
      </c>
      <c r="G32" s="114">
        <v>1019</v>
      </c>
      <c r="H32" s="114">
        <v>1004</v>
      </c>
      <c r="I32" s="140">
        <v>994</v>
      </c>
      <c r="J32" s="115">
        <v>47</v>
      </c>
      <c r="K32" s="116">
        <v>4.7283702213279675</v>
      </c>
    </row>
    <row r="33" spans="1:11" ht="14.1" customHeight="1" x14ac:dyDescent="0.2">
      <c r="A33" s="306">
        <v>32</v>
      </c>
      <c r="B33" s="307" t="s">
        <v>252</v>
      </c>
      <c r="C33" s="308"/>
      <c r="D33" s="113">
        <v>1.0293334249823862</v>
      </c>
      <c r="E33" s="115">
        <v>1198</v>
      </c>
      <c r="F33" s="114">
        <v>1138</v>
      </c>
      <c r="G33" s="114">
        <v>1219</v>
      </c>
      <c r="H33" s="114">
        <v>1187</v>
      </c>
      <c r="I33" s="140">
        <v>1119</v>
      </c>
      <c r="J33" s="115">
        <v>79</v>
      </c>
      <c r="K33" s="116">
        <v>7.0598748882931188</v>
      </c>
    </row>
    <row r="34" spans="1:11" ht="14.1" customHeight="1" x14ac:dyDescent="0.2">
      <c r="A34" s="306">
        <v>33</v>
      </c>
      <c r="B34" s="307" t="s">
        <v>253</v>
      </c>
      <c r="C34" s="308"/>
      <c r="D34" s="113">
        <v>0.45709965116079254</v>
      </c>
      <c r="E34" s="115">
        <v>532</v>
      </c>
      <c r="F34" s="114">
        <v>524</v>
      </c>
      <c r="G34" s="114">
        <v>545</v>
      </c>
      <c r="H34" s="114">
        <v>538</v>
      </c>
      <c r="I34" s="140">
        <v>530</v>
      </c>
      <c r="J34" s="115">
        <v>2</v>
      </c>
      <c r="K34" s="116">
        <v>0.37735849056603776</v>
      </c>
    </row>
    <row r="35" spans="1:11" ht="14.1" customHeight="1" x14ac:dyDescent="0.2">
      <c r="A35" s="306">
        <v>34</v>
      </c>
      <c r="B35" s="307" t="s">
        <v>254</v>
      </c>
      <c r="C35" s="308"/>
      <c r="D35" s="113">
        <v>1.6565566305225714</v>
      </c>
      <c r="E35" s="115">
        <v>1928</v>
      </c>
      <c r="F35" s="114">
        <v>1926</v>
      </c>
      <c r="G35" s="114">
        <v>1941</v>
      </c>
      <c r="H35" s="114">
        <v>1927</v>
      </c>
      <c r="I35" s="140">
        <v>1925</v>
      </c>
      <c r="J35" s="115">
        <v>3</v>
      </c>
      <c r="K35" s="116">
        <v>0.15584415584415584</v>
      </c>
    </row>
    <row r="36" spans="1:11" ht="14.1" customHeight="1" x14ac:dyDescent="0.2">
      <c r="A36" s="306">
        <v>41</v>
      </c>
      <c r="B36" s="307" t="s">
        <v>255</v>
      </c>
      <c r="C36" s="308"/>
      <c r="D36" s="113">
        <v>1.8335538638667881</v>
      </c>
      <c r="E36" s="115">
        <v>2134</v>
      </c>
      <c r="F36" s="114">
        <v>2153</v>
      </c>
      <c r="G36" s="114">
        <v>2124</v>
      </c>
      <c r="H36" s="114">
        <v>2111</v>
      </c>
      <c r="I36" s="140">
        <v>2055</v>
      </c>
      <c r="J36" s="115">
        <v>79</v>
      </c>
      <c r="K36" s="116">
        <v>3.8442822384428226</v>
      </c>
    </row>
    <row r="37" spans="1:11" ht="14.1" customHeight="1" x14ac:dyDescent="0.2">
      <c r="A37" s="306">
        <v>42</v>
      </c>
      <c r="B37" s="307" t="s">
        <v>256</v>
      </c>
      <c r="C37" s="308"/>
      <c r="D37" s="113">
        <v>0.15551698657914181</v>
      </c>
      <c r="E37" s="115">
        <v>181</v>
      </c>
      <c r="F37" s="114">
        <v>180</v>
      </c>
      <c r="G37" s="114">
        <v>171</v>
      </c>
      <c r="H37" s="114">
        <v>172</v>
      </c>
      <c r="I37" s="140">
        <v>161</v>
      </c>
      <c r="J37" s="115">
        <v>20</v>
      </c>
      <c r="K37" s="116">
        <v>12.422360248447205</v>
      </c>
    </row>
    <row r="38" spans="1:11" ht="14.1" customHeight="1" x14ac:dyDescent="0.2">
      <c r="A38" s="306">
        <v>43</v>
      </c>
      <c r="B38" s="307" t="s">
        <v>257</v>
      </c>
      <c r="C38" s="308"/>
      <c r="D38" s="113">
        <v>3.2134449160551957</v>
      </c>
      <c r="E38" s="115">
        <v>3740</v>
      </c>
      <c r="F38" s="114">
        <v>3707</v>
      </c>
      <c r="G38" s="114">
        <v>3668</v>
      </c>
      <c r="H38" s="114">
        <v>3547</v>
      </c>
      <c r="I38" s="140">
        <v>3523</v>
      </c>
      <c r="J38" s="115">
        <v>217</v>
      </c>
      <c r="K38" s="116">
        <v>6.1595231336928755</v>
      </c>
    </row>
    <row r="39" spans="1:11" ht="14.1" customHeight="1" x14ac:dyDescent="0.2">
      <c r="A39" s="306">
        <v>51</v>
      </c>
      <c r="B39" s="307" t="s">
        <v>258</v>
      </c>
      <c r="C39" s="308"/>
      <c r="D39" s="113">
        <v>5.2068118158541408</v>
      </c>
      <c r="E39" s="115">
        <v>6060</v>
      </c>
      <c r="F39" s="114">
        <v>6131</v>
      </c>
      <c r="G39" s="114">
        <v>6129</v>
      </c>
      <c r="H39" s="114">
        <v>5657</v>
      </c>
      <c r="I39" s="140">
        <v>5663</v>
      </c>
      <c r="J39" s="115">
        <v>397</v>
      </c>
      <c r="K39" s="116">
        <v>7.0104185060921775</v>
      </c>
    </row>
    <row r="40" spans="1:11" ht="14.1" customHeight="1" x14ac:dyDescent="0.2">
      <c r="A40" s="306" t="s">
        <v>259</v>
      </c>
      <c r="B40" s="307" t="s">
        <v>260</v>
      </c>
      <c r="C40" s="308"/>
      <c r="D40" s="113">
        <v>4.0700771570463798</v>
      </c>
      <c r="E40" s="115">
        <v>4737</v>
      </c>
      <c r="F40" s="114">
        <v>4793</v>
      </c>
      <c r="G40" s="114">
        <v>4793</v>
      </c>
      <c r="H40" s="114">
        <v>4388</v>
      </c>
      <c r="I40" s="140">
        <v>4434</v>
      </c>
      <c r="J40" s="115">
        <v>303</v>
      </c>
      <c r="K40" s="116">
        <v>6.8335588633288227</v>
      </c>
    </row>
    <row r="41" spans="1:11" ht="14.1" customHeight="1" x14ac:dyDescent="0.2">
      <c r="A41" s="306"/>
      <c r="B41" s="307" t="s">
        <v>261</v>
      </c>
      <c r="C41" s="308"/>
      <c r="D41" s="113">
        <v>3.2615606688089631</v>
      </c>
      <c r="E41" s="115">
        <v>3796</v>
      </c>
      <c r="F41" s="114">
        <v>3821</v>
      </c>
      <c r="G41" s="114">
        <v>3843</v>
      </c>
      <c r="H41" s="114">
        <v>3394</v>
      </c>
      <c r="I41" s="140">
        <v>3437</v>
      </c>
      <c r="J41" s="115">
        <v>359</v>
      </c>
      <c r="K41" s="116">
        <v>10.445155659004946</v>
      </c>
    </row>
    <row r="42" spans="1:11" ht="14.1" customHeight="1" x14ac:dyDescent="0.2">
      <c r="A42" s="306">
        <v>52</v>
      </c>
      <c r="B42" s="307" t="s">
        <v>262</v>
      </c>
      <c r="C42" s="308"/>
      <c r="D42" s="113">
        <v>2.7125255614936505</v>
      </c>
      <c r="E42" s="115">
        <v>3157</v>
      </c>
      <c r="F42" s="114">
        <v>3155</v>
      </c>
      <c r="G42" s="114">
        <v>3123</v>
      </c>
      <c r="H42" s="114">
        <v>3134</v>
      </c>
      <c r="I42" s="140">
        <v>3109</v>
      </c>
      <c r="J42" s="115">
        <v>48</v>
      </c>
      <c r="K42" s="116">
        <v>1.5439047925377936</v>
      </c>
    </row>
    <row r="43" spans="1:11" ht="14.1" customHeight="1" x14ac:dyDescent="0.2">
      <c r="A43" s="306" t="s">
        <v>263</v>
      </c>
      <c r="B43" s="307" t="s">
        <v>264</v>
      </c>
      <c r="C43" s="308"/>
      <c r="D43" s="113">
        <v>2.1763786022373823</v>
      </c>
      <c r="E43" s="115">
        <v>2533</v>
      </c>
      <c r="F43" s="114">
        <v>2555</v>
      </c>
      <c r="G43" s="114">
        <v>2531</v>
      </c>
      <c r="H43" s="114">
        <v>2595</v>
      </c>
      <c r="I43" s="140">
        <v>2579</v>
      </c>
      <c r="J43" s="115">
        <v>-46</v>
      </c>
      <c r="K43" s="116">
        <v>-1.7836370686312524</v>
      </c>
    </row>
    <row r="44" spans="1:11" ht="14.1" customHeight="1" x14ac:dyDescent="0.2">
      <c r="A44" s="306">
        <v>53</v>
      </c>
      <c r="B44" s="307" t="s">
        <v>265</v>
      </c>
      <c r="C44" s="308"/>
      <c r="D44" s="113">
        <v>1.1410307081607753</v>
      </c>
      <c r="E44" s="115">
        <v>1328</v>
      </c>
      <c r="F44" s="114">
        <v>1353</v>
      </c>
      <c r="G44" s="114">
        <v>1361</v>
      </c>
      <c r="H44" s="114">
        <v>1505</v>
      </c>
      <c r="I44" s="140">
        <v>1513</v>
      </c>
      <c r="J44" s="115">
        <v>-185</v>
      </c>
      <c r="K44" s="116">
        <v>-12.227362855254462</v>
      </c>
    </row>
    <row r="45" spans="1:11" ht="14.1" customHeight="1" x14ac:dyDescent="0.2">
      <c r="A45" s="306" t="s">
        <v>266</v>
      </c>
      <c r="B45" s="307" t="s">
        <v>267</v>
      </c>
      <c r="C45" s="308"/>
      <c r="D45" s="113">
        <v>1.0954925850188166</v>
      </c>
      <c r="E45" s="115">
        <v>1275</v>
      </c>
      <c r="F45" s="114">
        <v>1298</v>
      </c>
      <c r="G45" s="114">
        <v>1308</v>
      </c>
      <c r="H45" s="114">
        <v>1455</v>
      </c>
      <c r="I45" s="140">
        <v>1465</v>
      </c>
      <c r="J45" s="115">
        <v>-190</v>
      </c>
      <c r="K45" s="116">
        <v>-12.969283276450511</v>
      </c>
    </row>
    <row r="46" spans="1:11" ht="14.1" customHeight="1" x14ac:dyDescent="0.2">
      <c r="A46" s="306">
        <v>54</v>
      </c>
      <c r="B46" s="307" t="s">
        <v>268</v>
      </c>
      <c r="C46" s="308"/>
      <c r="D46" s="113">
        <v>1.9624353444572371</v>
      </c>
      <c r="E46" s="115">
        <v>2284</v>
      </c>
      <c r="F46" s="114">
        <v>2263</v>
      </c>
      <c r="G46" s="114">
        <v>2211</v>
      </c>
      <c r="H46" s="114">
        <v>2212</v>
      </c>
      <c r="I46" s="140">
        <v>2209</v>
      </c>
      <c r="J46" s="115">
        <v>75</v>
      </c>
      <c r="K46" s="116">
        <v>3.3952014486192845</v>
      </c>
    </row>
    <row r="47" spans="1:11" ht="14.1" customHeight="1" x14ac:dyDescent="0.2">
      <c r="A47" s="306">
        <v>61</v>
      </c>
      <c r="B47" s="307" t="s">
        <v>269</v>
      </c>
      <c r="C47" s="308"/>
      <c r="D47" s="113">
        <v>2.397195538982352</v>
      </c>
      <c r="E47" s="115">
        <v>2790</v>
      </c>
      <c r="F47" s="114">
        <v>2800</v>
      </c>
      <c r="G47" s="114">
        <v>2786</v>
      </c>
      <c r="H47" s="114">
        <v>2713</v>
      </c>
      <c r="I47" s="140">
        <v>2739</v>
      </c>
      <c r="J47" s="115">
        <v>51</v>
      </c>
      <c r="K47" s="116">
        <v>1.8619934282584885</v>
      </c>
    </row>
    <row r="48" spans="1:11" ht="14.1" customHeight="1" x14ac:dyDescent="0.2">
      <c r="A48" s="306">
        <v>62</v>
      </c>
      <c r="B48" s="307" t="s">
        <v>270</v>
      </c>
      <c r="C48" s="308"/>
      <c r="D48" s="113">
        <v>5.7266337875689519</v>
      </c>
      <c r="E48" s="115">
        <v>6665</v>
      </c>
      <c r="F48" s="114">
        <v>6833</v>
      </c>
      <c r="G48" s="114">
        <v>6741</v>
      </c>
      <c r="H48" s="114">
        <v>6567</v>
      </c>
      <c r="I48" s="140">
        <v>6685</v>
      </c>
      <c r="J48" s="115">
        <v>-20</v>
      </c>
      <c r="K48" s="116">
        <v>-0.29917726252804788</v>
      </c>
    </row>
    <row r="49" spans="1:11" ht="14.1" customHeight="1" x14ac:dyDescent="0.2">
      <c r="A49" s="306">
        <v>63</v>
      </c>
      <c r="B49" s="307" t="s">
        <v>271</v>
      </c>
      <c r="C49" s="308"/>
      <c r="D49" s="113">
        <v>2.5802072414207893</v>
      </c>
      <c r="E49" s="115">
        <v>3003</v>
      </c>
      <c r="F49" s="114">
        <v>3135</v>
      </c>
      <c r="G49" s="114">
        <v>3116</v>
      </c>
      <c r="H49" s="114">
        <v>3051</v>
      </c>
      <c r="I49" s="140">
        <v>2989</v>
      </c>
      <c r="J49" s="115">
        <v>14</v>
      </c>
      <c r="K49" s="116">
        <v>0.46838407494145201</v>
      </c>
    </row>
    <row r="50" spans="1:11" ht="14.1" customHeight="1" x14ac:dyDescent="0.2">
      <c r="A50" s="306" t="s">
        <v>272</v>
      </c>
      <c r="B50" s="307" t="s">
        <v>273</v>
      </c>
      <c r="C50" s="308"/>
      <c r="D50" s="113">
        <v>0.5756706133040056</v>
      </c>
      <c r="E50" s="115">
        <v>670</v>
      </c>
      <c r="F50" s="114">
        <v>676</v>
      </c>
      <c r="G50" s="114">
        <v>691</v>
      </c>
      <c r="H50" s="114">
        <v>662</v>
      </c>
      <c r="I50" s="140">
        <v>682</v>
      </c>
      <c r="J50" s="115">
        <v>-12</v>
      </c>
      <c r="K50" s="116">
        <v>-1.7595307917888563</v>
      </c>
    </row>
    <row r="51" spans="1:11" ht="14.1" customHeight="1" x14ac:dyDescent="0.2">
      <c r="A51" s="306" t="s">
        <v>274</v>
      </c>
      <c r="B51" s="307" t="s">
        <v>275</v>
      </c>
      <c r="C51" s="308"/>
      <c r="D51" s="113">
        <v>1.6453869022047325</v>
      </c>
      <c r="E51" s="115">
        <v>1915</v>
      </c>
      <c r="F51" s="114">
        <v>2028</v>
      </c>
      <c r="G51" s="114">
        <v>1987</v>
      </c>
      <c r="H51" s="114">
        <v>1943</v>
      </c>
      <c r="I51" s="140">
        <v>1912</v>
      </c>
      <c r="J51" s="115">
        <v>3</v>
      </c>
      <c r="K51" s="116">
        <v>0.15690376569037656</v>
      </c>
    </row>
    <row r="52" spans="1:11" ht="14.1" customHeight="1" x14ac:dyDescent="0.2">
      <c r="A52" s="306">
        <v>71</v>
      </c>
      <c r="B52" s="307" t="s">
        <v>276</v>
      </c>
      <c r="C52" s="308"/>
      <c r="D52" s="113">
        <v>15.305964634921725</v>
      </c>
      <c r="E52" s="115">
        <v>17814</v>
      </c>
      <c r="F52" s="114">
        <v>17891</v>
      </c>
      <c r="G52" s="114">
        <v>17928</v>
      </c>
      <c r="H52" s="114">
        <v>17646</v>
      </c>
      <c r="I52" s="140">
        <v>17657</v>
      </c>
      <c r="J52" s="115">
        <v>157</v>
      </c>
      <c r="K52" s="116">
        <v>0.88916576994959506</v>
      </c>
    </row>
    <row r="53" spans="1:11" ht="14.1" customHeight="1" x14ac:dyDescent="0.2">
      <c r="A53" s="306" t="s">
        <v>277</v>
      </c>
      <c r="B53" s="307" t="s">
        <v>278</v>
      </c>
      <c r="C53" s="308"/>
      <c r="D53" s="113">
        <v>5.6226693932259897</v>
      </c>
      <c r="E53" s="115">
        <v>6544</v>
      </c>
      <c r="F53" s="114">
        <v>6544</v>
      </c>
      <c r="G53" s="114">
        <v>6520</v>
      </c>
      <c r="H53" s="114">
        <v>6375</v>
      </c>
      <c r="I53" s="140">
        <v>6378</v>
      </c>
      <c r="J53" s="115">
        <v>166</v>
      </c>
      <c r="K53" s="116">
        <v>2.6026967701473818</v>
      </c>
    </row>
    <row r="54" spans="1:11" ht="14.1" customHeight="1" x14ac:dyDescent="0.2">
      <c r="A54" s="306" t="s">
        <v>279</v>
      </c>
      <c r="B54" s="307" t="s">
        <v>280</v>
      </c>
      <c r="C54" s="308"/>
      <c r="D54" s="113">
        <v>7.9674531301015588</v>
      </c>
      <c r="E54" s="115">
        <v>9273</v>
      </c>
      <c r="F54" s="114">
        <v>9358</v>
      </c>
      <c r="G54" s="114">
        <v>9431</v>
      </c>
      <c r="H54" s="114">
        <v>9367</v>
      </c>
      <c r="I54" s="140">
        <v>9403</v>
      </c>
      <c r="J54" s="115">
        <v>-130</v>
      </c>
      <c r="K54" s="116">
        <v>-1.3825374880357333</v>
      </c>
    </row>
    <row r="55" spans="1:11" ht="14.1" customHeight="1" x14ac:dyDescent="0.2">
      <c r="A55" s="306">
        <v>72</v>
      </c>
      <c r="B55" s="307" t="s">
        <v>281</v>
      </c>
      <c r="C55" s="308"/>
      <c r="D55" s="113">
        <v>5.1733026309006238</v>
      </c>
      <c r="E55" s="115">
        <v>6021</v>
      </c>
      <c r="F55" s="114">
        <v>6028</v>
      </c>
      <c r="G55" s="114">
        <v>6061</v>
      </c>
      <c r="H55" s="114">
        <v>5985</v>
      </c>
      <c r="I55" s="140">
        <v>6035</v>
      </c>
      <c r="J55" s="115">
        <v>-14</v>
      </c>
      <c r="K55" s="116">
        <v>-0.23198011599005799</v>
      </c>
    </row>
    <row r="56" spans="1:11" ht="14.1" customHeight="1" x14ac:dyDescent="0.2">
      <c r="A56" s="306" t="s">
        <v>282</v>
      </c>
      <c r="B56" s="307" t="s">
        <v>283</v>
      </c>
      <c r="C56" s="308"/>
      <c r="D56" s="113">
        <v>3.1747804718780608</v>
      </c>
      <c r="E56" s="115">
        <v>3695</v>
      </c>
      <c r="F56" s="114">
        <v>3724</v>
      </c>
      <c r="G56" s="114">
        <v>3754</v>
      </c>
      <c r="H56" s="114">
        <v>3697</v>
      </c>
      <c r="I56" s="140">
        <v>3734</v>
      </c>
      <c r="J56" s="115">
        <v>-39</v>
      </c>
      <c r="K56" s="116">
        <v>-1.0444563470808783</v>
      </c>
    </row>
    <row r="57" spans="1:11" ht="14.1" customHeight="1" x14ac:dyDescent="0.2">
      <c r="A57" s="306" t="s">
        <v>284</v>
      </c>
      <c r="B57" s="307" t="s">
        <v>285</v>
      </c>
      <c r="C57" s="308"/>
      <c r="D57" s="113">
        <v>1.4915883353667967</v>
      </c>
      <c r="E57" s="115">
        <v>1736</v>
      </c>
      <c r="F57" s="114">
        <v>1713</v>
      </c>
      <c r="G57" s="114">
        <v>1721</v>
      </c>
      <c r="H57" s="114">
        <v>1723</v>
      </c>
      <c r="I57" s="140">
        <v>1718</v>
      </c>
      <c r="J57" s="115">
        <v>18</v>
      </c>
      <c r="K57" s="116">
        <v>1.0477299185098952</v>
      </c>
    </row>
    <row r="58" spans="1:11" ht="14.1" customHeight="1" x14ac:dyDescent="0.2">
      <c r="A58" s="306">
        <v>73</v>
      </c>
      <c r="B58" s="307" t="s">
        <v>286</v>
      </c>
      <c r="C58" s="308"/>
      <c r="D58" s="113">
        <v>4.8321963122712353</v>
      </c>
      <c r="E58" s="115">
        <v>5624</v>
      </c>
      <c r="F58" s="114">
        <v>5584</v>
      </c>
      <c r="G58" s="114">
        <v>5582</v>
      </c>
      <c r="H58" s="114">
        <v>5461</v>
      </c>
      <c r="I58" s="140">
        <v>5478</v>
      </c>
      <c r="J58" s="115">
        <v>146</v>
      </c>
      <c r="K58" s="116">
        <v>2.6652062796641109</v>
      </c>
    </row>
    <row r="59" spans="1:11" ht="14.1" customHeight="1" x14ac:dyDescent="0.2">
      <c r="A59" s="306" t="s">
        <v>287</v>
      </c>
      <c r="B59" s="307" t="s">
        <v>288</v>
      </c>
      <c r="C59" s="308"/>
      <c r="D59" s="113">
        <v>3.5545512346845842</v>
      </c>
      <c r="E59" s="115">
        <v>4137</v>
      </c>
      <c r="F59" s="114">
        <v>4114</v>
      </c>
      <c r="G59" s="114">
        <v>4099</v>
      </c>
      <c r="H59" s="114">
        <v>4006</v>
      </c>
      <c r="I59" s="140">
        <v>4014</v>
      </c>
      <c r="J59" s="115">
        <v>123</v>
      </c>
      <c r="K59" s="116">
        <v>3.0642750373692076</v>
      </c>
    </row>
    <row r="60" spans="1:11" ht="14.1" customHeight="1" x14ac:dyDescent="0.2">
      <c r="A60" s="306">
        <v>81</v>
      </c>
      <c r="B60" s="307" t="s">
        <v>289</v>
      </c>
      <c r="C60" s="308"/>
      <c r="D60" s="113">
        <v>10.675682642242194</v>
      </c>
      <c r="E60" s="115">
        <v>12425</v>
      </c>
      <c r="F60" s="114">
        <v>12463</v>
      </c>
      <c r="G60" s="114">
        <v>12290</v>
      </c>
      <c r="H60" s="114">
        <v>12123</v>
      </c>
      <c r="I60" s="140">
        <v>11906</v>
      </c>
      <c r="J60" s="115">
        <v>519</v>
      </c>
      <c r="K60" s="116">
        <v>4.3591466487485304</v>
      </c>
    </row>
    <row r="61" spans="1:11" ht="14.1" customHeight="1" x14ac:dyDescent="0.2">
      <c r="A61" s="306" t="s">
        <v>290</v>
      </c>
      <c r="B61" s="307" t="s">
        <v>291</v>
      </c>
      <c r="C61" s="308"/>
      <c r="D61" s="113">
        <v>2.1591944048253224</v>
      </c>
      <c r="E61" s="115">
        <v>2513</v>
      </c>
      <c r="F61" s="114">
        <v>2520</v>
      </c>
      <c r="G61" s="114">
        <v>2535</v>
      </c>
      <c r="H61" s="114">
        <v>2421</v>
      </c>
      <c r="I61" s="140">
        <v>2465</v>
      </c>
      <c r="J61" s="115">
        <v>48</v>
      </c>
      <c r="K61" s="116">
        <v>1.947261663286004</v>
      </c>
    </row>
    <row r="62" spans="1:11" ht="14.1" customHeight="1" x14ac:dyDescent="0.2">
      <c r="A62" s="306" t="s">
        <v>292</v>
      </c>
      <c r="B62" s="307" t="s">
        <v>293</v>
      </c>
      <c r="C62" s="308"/>
      <c r="D62" s="113">
        <v>4.6448885604797825</v>
      </c>
      <c r="E62" s="115">
        <v>5406</v>
      </c>
      <c r="F62" s="114">
        <v>5456</v>
      </c>
      <c r="G62" s="114">
        <v>5353</v>
      </c>
      <c r="H62" s="114">
        <v>5331</v>
      </c>
      <c r="I62" s="140">
        <v>5333</v>
      </c>
      <c r="J62" s="115">
        <v>73</v>
      </c>
      <c r="K62" s="116">
        <v>1.3688355522220139</v>
      </c>
    </row>
    <row r="63" spans="1:11" ht="14.1" customHeight="1" x14ac:dyDescent="0.2">
      <c r="A63" s="306"/>
      <c r="B63" s="307" t="s">
        <v>294</v>
      </c>
      <c r="C63" s="308"/>
      <c r="D63" s="113">
        <v>3.5734538518378498</v>
      </c>
      <c r="E63" s="115">
        <v>4159</v>
      </c>
      <c r="F63" s="114">
        <v>4186</v>
      </c>
      <c r="G63" s="114">
        <v>4125</v>
      </c>
      <c r="H63" s="114">
        <v>4113</v>
      </c>
      <c r="I63" s="140">
        <v>4108</v>
      </c>
      <c r="J63" s="115">
        <v>51</v>
      </c>
      <c r="K63" s="116">
        <v>1.2414800389483933</v>
      </c>
    </row>
    <row r="64" spans="1:11" ht="14.1" customHeight="1" x14ac:dyDescent="0.2">
      <c r="A64" s="306" t="s">
        <v>295</v>
      </c>
      <c r="B64" s="307" t="s">
        <v>296</v>
      </c>
      <c r="C64" s="308"/>
      <c r="D64" s="113">
        <v>1.5259567301909165</v>
      </c>
      <c r="E64" s="115">
        <v>1776</v>
      </c>
      <c r="F64" s="114">
        <v>1756</v>
      </c>
      <c r="G64" s="114">
        <v>1764</v>
      </c>
      <c r="H64" s="114">
        <v>1740</v>
      </c>
      <c r="I64" s="140">
        <v>1747</v>
      </c>
      <c r="J64" s="115">
        <v>29</v>
      </c>
      <c r="K64" s="116">
        <v>1.659988551803091</v>
      </c>
    </row>
    <row r="65" spans="1:11" ht="14.1" customHeight="1" x14ac:dyDescent="0.2">
      <c r="A65" s="306" t="s">
        <v>297</v>
      </c>
      <c r="B65" s="307" t="s">
        <v>298</v>
      </c>
      <c r="C65" s="308"/>
      <c r="D65" s="113">
        <v>0.69510078531782171</v>
      </c>
      <c r="E65" s="115">
        <v>809</v>
      </c>
      <c r="F65" s="114">
        <v>826</v>
      </c>
      <c r="G65" s="114">
        <v>778</v>
      </c>
      <c r="H65" s="114">
        <v>785</v>
      </c>
      <c r="I65" s="140">
        <v>615</v>
      </c>
      <c r="J65" s="115">
        <v>194</v>
      </c>
      <c r="K65" s="116">
        <v>31.54471544715447</v>
      </c>
    </row>
    <row r="66" spans="1:11" ht="14.1" customHeight="1" x14ac:dyDescent="0.2">
      <c r="A66" s="306">
        <v>82</v>
      </c>
      <c r="B66" s="307" t="s">
        <v>299</v>
      </c>
      <c r="C66" s="308"/>
      <c r="D66" s="113">
        <v>1.964153764198443</v>
      </c>
      <c r="E66" s="115">
        <v>2286</v>
      </c>
      <c r="F66" s="114">
        <v>2287</v>
      </c>
      <c r="G66" s="114">
        <v>2295</v>
      </c>
      <c r="H66" s="114">
        <v>2209</v>
      </c>
      <c r="I66" s="140">
        <v>2197</v>
      </c>
      <c r="J66" s="115">
        <v>89</v>
      </c>
      <c r="K66" s="116">
        <v>4.0509786071916247</v>
      </c>
    </row>
    <row r="67" spans="1:11" ht="14.1" customHeight="1" x14ac:dyDescent="0.2">
      <c r="A67" s="306" t="s">
        <v>300</v>
      </c>
      <c r="B67" s="307" t="s">
        <v>301</v>
      </c>
      <c r="C67" s="308"/>
      <c r="D67" s="113">
        <v>0.94341243792208684</v>
      </c>
      <c r="E67" s="115">
        <v>1098</v>
      </c>
      <c r="F67" s="114">
        <v>1105</v>
      </c>
      <c r="G67" s="114">
        <v>1113</v>
      </c>
      <c r="H67" s="114">
        <v>1083</v>
      </c>
      <c r="I67" s="140">
        <v>1067</v>
      </c>
      <c r="J67" s="115">
        <v>31</v>
      </c>
      <c r="K67" s="116">
        <v>2.9053420805998127</v>
      </c>
    </row>
    <row r="68" spans="1:11" ht="14.1" customHeight="1" x14ac:dyDescent="0.2">
      <c r="A68" s="306" t="s">
        <v>302</v>
      </c>
      <c r="B68" s="307" t="s">
        <v>303</v>
      </c>
      <c r="C68" s="308"/>
      <c r="D68" s="113">
        <v>0.58082587252762363</v>
      </c>
      <c r="E68" s="115">
        <v>676</v>
      </c>
      <c r="F68" s="114">
        <v>686</v>
      </c>
      <c r="G68" s="114">
        <v>676</v>
      </c>
      <c r="H68" s="114">
        <v>639</v>
      </c>
      <c r="I68" s="140">
        <v>638</v>
      </c>
      <c r="J68" s="115">
        <v>38</v>
      </c>
      <c r="K68" s="116">
        <v>5.9561128526645772</v>
      </c>
    </row>
    <row r="69" spans="1:11" ht="14.1" customHeight="1" x14ac:dyDescent="0.2">
      <c r="A69" s="306">
        <v>83</v>
      </c>
      <c r="B69" s="307" t="s">
        <v>304</v>
      </c>
      <c r="C69" s="308"/>
      <c r="D69" s="113">
        <v>5.8469231694533708</v>
      </c>
      <c r="E69" s="115">
        <v>6805</v>
      </c>
      <c r="F69" s="114">
        <v>6865</v>
      </c>
      <c r="G69" s="114">
        <v>6693</v>
      </c>
      <c r="H69" s="114">
        <v>6567</v>
      </c>
      <c r="I69" s="140">
        <v>6602</v>
      </c>
      <c r="J69" s="115">
        <v>203</v>
      </c>
      <c r="K69" s="116">
        <v>3.0748258103604966</v>
      </c>
    </row>
    <row r="70" spans="1:11" ht="14.1" customHeight="1" x14ac:dyDescent="0.2">
      <c r="A70" s="306" t="s">
        <v>305</v>
      </c>
      <c r="B70" s="307" t="s">
        <v>306</v>
      </c>
      <c r="C70" s="308"/>
      <c r="D70" s="113">
        <v>4.9524856941556541</v>
      </c>
      <c r="E70" s="115">
        <v>5764</v>
      </c>
      <c r="F70" s="114">
        <v>5820</v>
      </c>
      <c r="G70" s="114">
        <v>5648</v>
      </c>
      <c r="H70" s="114">
        <v>5521</v>
      </c>
      <c r="I70" s="140">
        <v>5564</v>
      </c>
      <c r="J70" s="115">
        <v>200</v>
      </c>
      <c r="K70" s="116">
        <v>3.5945363048166787</v>
      </c>
    </row>
    <row r="71" spans="1:11" ht="14.1" customHeight="1" x14ac:dyDescent="0.2">
      <c r="A71" s="306"/>
      <c r="B71" s="307" t="s">
        <v>307</v>
      </c>
      <c r="C71" s="308"/>
      <c r="D71" s="113">
        <v>2.1548983554723078</v>
      </c>
      <c r="E71" s="115">
        <v>2508</v>
      </c>
      <c r="F71" s="114">
        <v>2532</v>
      </c>
      <c r="G71" s="114">
        <v>2502</v>
      </c>
      <c r="H71" s="114">
        <v>2401</v>
      </c>
      <c r="I71" s="140">
        <v>2410</v>
      </c>
      <c r="J71" s="115">
        <v>98</v>
      </c>
      <c r="K71" s="116">
        <v>4.0663900414937757</v>
      </c>
    </row>
    <row r="72" spans="1:11" ht="14.1" customHeight="1" x14ac:dyDescent="0.2">
      <c r="A72" s="306">
        <v>84</v>
      </c>
      <c r="B72" s="307" t="s">
        <v>308</v>
      </c>
      <c r="C72" s="308"/>
      <c r="D72" s="113">
        <v>5.047857989792587</v>
      </c>
      <c r="E72" s="115">
        <v>5875</v>
      </c>
      <c r="F72" s="114">
        <v>6057</v>
      </c>
      <c r="G72" s="114">
        <v>5876</v>
      </c>
      <c r="H72" s="114">
        <v>5928</v>
      </c>
      <c r="I72" s="140">
        <v>5690</v>
      </c>
      <c r="J72" s="115">
        <v>185</v>
      </c>
      <c r="K72" s="116">
        <v>3.251318101933216</v>
      </c>
    </row>
    <row r="73" spans="1:11" ht="14.1" customHeight="1" x14ac:dyDescent="0.2">
      <c r="A73" s="306" t="s">
        <v>309</v>
      </c>
      <c r="B73" s="307" t="s">
        <v>310</v>
      </c>
      <c r="C73" s="308"/>
      <c r="D73" s="113">
        <v>0.74751258742460436</v>
      </c>
      <c r="E73" s="115">
        <v>870</v>
      </c>
      <c r="F73" s="114">
        <v>887</v>
      </c>
      <c r="G73" s="114">
        <v>870</v>
      </c>
      <c r="H73" s="114">
        <v>890</v>
      </c>
      <c r="I73" s="140">
        <v>930</v>
      </c>
      <c r="J73" s="115">
        <v>-60</v>
      </c>
      <c r="K73" s="116">
        <v>-6.4516129032258061</v>
      </c>
    </row>
    <row r="74" spans="1:11" ht="14.1" customHeight="1" x14ac:dyDescent="0.2">
      <c r="A74" s="306" t="s">
        <v>311</v>
      </c>
      <c r="B74" s="307" t="s">
        <v>312</v>
      </c>
      <c r="C74" s="308"/>
      <c r="D74" s="113">
        <v>0.2517484920866771</v>
      </c>
      <c r="E74" s="115">
        <v>293</v>
      </c>
      <c r="F74" s="114">
        <v>293</v>
      </c>
      <c r="G74" s="114">
        <v>285</v>
      </c>
      <c r="H74" s="114">
        <v>276</v>
      </c>
      <c r="I74" s="140">
        <v>276</v>
      </c>
      <c r="J74" s="115">
        <v>17</v>
      </c>
      <c r="K74" s="116">
        <v>6.1594202898550723</v>
      </c>
    </row>
    <row r="75" spans="1:11" ht="14.1" customHeight="1" x14ac:dyDescent="0.2">
      <c r="A75" s="306" t="s">
        <v>313</v>
      </c>
      <c r="B75" s="307" t="s">
        <v>314</v>
      </c>
      <c r="C75" s="308"/>
      <c r="D75" s="113">
        <v>3.4368394824119739</v>
      </c>
      <c r="E75" s="115">
        <v>4000</v>
      </c>
      <c r="F75" s="114">
        <v>4164</v>
      </c>
      <c r="G75" s="114">
        <v>4003</v>
      </c>
      <c r="H75" s="114">
        <v>4049</v>
      </c>
      <c r="I75" s="140">
        <v>3777</v>
      </c>
      <c r="J75" s="115">
        <v>223</v>
      </c>
      <c r="K75" s="116">
        <v>5.9041567381519728</v>
      </c>
    </row>
    <row r="76" spans="1:11" ht="14.1" customHeight="1" x14ac:dyDescent="0.2">
      <c r="A76" s="306">
        <v>91</v>
      </c>
      <c r="B76" s="307" t="s">
        <v>315</v>
      </c>
      <c r="C76" s="308"/>
      <c r="D76" s="113">
        <v>0.42187204646606979</v>
      </c>
      <c r="E76" s="115">
        <v>491</v>
      </c>
      <c r="F76" s="114">
        <v>480</v>
      </c>
      <c r="G76" s="114">
        <v>472</v>
      </c>
      <c r="H76" s="114">
        <v>465</v>
      </c>
      <c r="I76" s="140">
        <v>475</v>
      </c>
      <c r="J76" s="115">
        <v>16</v>
      </c>
      <c r="K76" s="116">
        <v>3.3684210526315788</v>
      </c>
    </row>
    <row r="77" spans="1:11" ht="14.1" customHeight="1" x14ac:dyDescent="0.2">
      <c r="A77" s="306">
        <v>92</v>
      </c>
      <c r="B77" s="307" t="s">
        <v>316</v>
      </c>
      <c r="C77" s="308"/>
      <c r="D77" s="113">
        <v>3.9626759232210058</v>
      </c>
      <c r="E77" s="115">
        <v>4612</v>
      </c>
      <c r="F77" s="114">
        <v>4634</v>
      </c>
      <c r="G77" s="114">
        <v>4613</v>
      </c>
      <c r="H77" s="114">
        <v>4575</v>
      </c>
      <c r="I77" s="140">
        <v>4565</v>
      </c>
      <c r="J77" s="115">
        <v>47</v>
      </c>
      <c r="K77" s="116">
        <v>1.0295728368017525</v>
      </c>
    </row>
    <row r="78" spans="1:11" ht="14.1" customHeight="1" x14ac:dyDescent="0.2">
      <c r="A78" s="306">
        <v>93</v>
      </c>
      <c r="B78" s="307" t="s">
        <v>317</v>
      </c>
      <c r="C78" s="308"/>
      <c r="D78" s="113">
        <v>0.22253535648617531</v>
      </c>
      <c r="E78" s="115">
        <v>259</v>
      </c>
      <c r="F78" s="114">
        <v>269</v>
      </c>
      <c r="G78" s="114">
        <v>266</v>
      </c>
      <c r="H78" s="114">
        <v>264</v>
      </c>
      <c r="I78" s="140">
        <v>263</v>
      </c>
      <c r="J78" s="115">
        <v>-4</v>
      </c>
      <c r="K78" s="116">
        <v>-1.520912547528517</v>
      </c>
    </row>
    <row r="79" spans="1:11" ht="14.1" customHeight="1" x14ac:dyDescent="0.2">
      <c r="A79" s="306">
        <v>94</v>
      </c>
      <c r="B79" s="307" t="s">
        <v>318</v>
      </c>
      <c r="C79" s="308"/>
      <c r="D79" s="113">
        <v>2.2537074905916521</v>
      </c>
      <c r="E79" s="115">
        <v>2623</v>
      </c>
      <c r="F79" s="114">
        <v>2634</v>
      </c>
      <c r="G79" s="114">
        <v>2573</v>
      </c>
      <c r="H79" s="114">
        <v>2556</v>
      </c>
      <c r="I79" s="140">
        <v>2524</v>
      </c>
      <c r="J79" s="115">
        <v>99</v>
      </c>
      <c r="K79" s="116">
        <v>3.9223454833597464</v>
      </c>
    </row>
    <row r="80" spans="1:11" ht="14.1" customHeight="1" x14ac:dyDescent="0.2">
      <c r="A80" s="306" t="s">
        <v>319</v>
      </c>
      <c r="B80" s="307" t="s">
        <v>320</v>
      </c>
      <c r="C80" s="308"/>
      <c r="D80" s="113">
        <v>3.4368394824119738E-3</v>
      </c>
      <c r="E80" s="115">
        <v>4</v>
      </c>
      <c r="F80" s="114">
        <v>4</v>
      </c>
      <c r="G80" s="114">
        <v>3</v>
      </c>
      <c r="H80" s="114">
        <v>3</v>
      </c>
      <c r="I80" s="140" t="s">
        <v>513</v>
      </c>
      <c r="J80" s="115" t="s">
        <v>513</v>
      </c>
      <c r="K80" s="116" t="s">
        <v>513</v>
      </c>
    </row>
    <row r="81" spans="1:11" ht="14.1" customHeight="1" x14ac:dyDescent="0.2">
      <c r="A81" s="310" t="s">
        <v>321</v>
      </c>
      <c r="B81" s="311" t="s">
        <v>224</v>
      </c>
      <c r="C81" s="312"/>
      <c r="D81" s="125">
        <v>0.54387984809169487</v>
      </c>
      <c r="E81" s="143">
        <v>633</v>
      </c>
      <c r="F81" s="144">
        <v>655</v>
      </c>
      <c r="G81" s="144">
        <v>654</v>
      </c>
      <c r="H81" s="144">
        <v>640</v>
      </c>
      <c r="I81" s="145">
        <v>670</v>
      </c>
      <c r="J81" s="143">
        <v>-37</v>
      </c>
      <c r="K81" s="146">
        <v>-5.5223880597014929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27022</v>
      </c>
      <c r="E12" s="114">
        <v>28266</v>
      </c>
      <c r="F12" s="114">
        <v>27663</v>
      </c>
      <c r="G12" s="114">
        <v>27225</v>
      </c>
      <c r="H12" s="140">
        <v>26801</v>
      </c>
      <c r="I12" s="115">
        <v>221</v>
      </c>
      <c r="J12" s="116">
        <v>0.82459609716055371</v>
      </c>
      <c r="K12"/>
      <c r="L12"/>
      <c r="M12"/>
      <c r="N12"/>
      <c r="O12"/>
      <c r="P12"/>
    </row>
    <row r="13" spans="1:16" s="110" customFormat="1" ht="14.45" customHeight="1" x14ac:dyDescent="0.2">
      <c r="A13" s="120" t="s">
        <v>105</v>
      </c>
      <c r="B13" s="119" t="s">
        <v>106</v>
      </c>
      <c r="C13" s="113">
        <v>41.658648508622605</v>
      </c>
      <c r="D13" s="115">
        <v>11257</v>
      </c>
      <c r="E13" s="114">
        <v>11850</v>
      </c>
      <c r="F13" s="114">
        <v>11545</v>
      </c>
      <c r="G13" s="114">
        <v>11165</v>
      </c>
      <c r="H13" s="140">
        <v>10978</v>
      </c>
      <c r="I13" s="115">
        <v>279</v>
      </c>
      <c r="J13" s="116">
        <v>2.5414465294224815</v>
      </c>
      <c r="K13"/>
      <c r="L13"/>
      <c r="M13"/>
      <c r="N13"/>
      <c r="O13"/>
      <c r="P13"/>
    </row>
    <row r="14" spans="1:16" s="110" customFormat="1" ht="14.45" customHeight="1" x14ac:dyDescent="0.2">
      <c r="A14" s="120"/>
      <c r="B14" s="119" t="s">
        <v>107</v>
      </c>
      <c r="C14" s="113">
        <v>58.341351491377395</v>
      </c>
      <c r="D14" s="115">
        <v>15765</v>
      </c>
      <c r="E14" s="114">
        <v>16416</v>
      </c>
      <c r="F14" s="114">
        <v>16118</v>
      </c>
      <c r="G14" s="114">
        <v>16060</v>
      </c>
      <c r="H14" s="140">
        <v>15823</v>
      </c>
      <c r="I14" s="115">
        <v>-58</v>
      </c>
      <c r="J14" s="116">
        <v>-0.36655501485179803</v>
      </c>
      <c r="K14"/>
      <c r="L14"/>
      <c r="M14"/>
      <c r="N14"/>
      <c r="O14"/>
      <c r="P14"/>
    </row>
    <row r="15" spans="1:16" s="110" customFormat="1" ht="14.45" customHeight="1" x14ac:dyDescent="0.2">
      <c r="A15" s="118" t="s">
        <v>105</v>
      </c>
      <c r="B15" s="121" t="s">
        <v>108</v>
      </c>
      <c r="C15" s="113">
        <v>25.294204722078305</v>
      </c>
      <c r="D15" s="115">
        <v>6835</v>
      </c>
      <c r="E15" s="114">
        <v>7320</v>
      </c>
      <c r="F15" s="114">
        <v>6857</v>
      </c>
      <c r="G15" s="114">
        <v>7076</v>
      </c>
      <c r="H15" s="140">
        <v>6783</v>
      </c>
      <c r="I15" s="115">
        <v>52</v>
      </c>
      <c r="J15" s="116">
        <v>0.76662243844906386</v>
      </c>
      <c r="K15"/>
      <c r="L15"/>
      <c r="M15"/>
      <c r="N15"/>
      <c r="O15"/>
      <c r="P15"/>
    </row>
    <row r="16" spans="1:16" s="110" customFormat="1" ht="14.45" customHeight="1" x14ac:dyDescent="0.2">
      <c r="A16" s="118"/>
      <c r="B16" s="121" t="s">
        <v>109</v>
      </c>
      <c r="C16" s="113">
        <v>50.296055066242324</v>
      </c>
      <c r="D16" s="115">
        <v>13591</v>
      </c>
      <c r="E16" s="114">
        <v>14297</v>
      </c>
      <c r="F16" s="114">
        <v>14193</v>
      </c>
      <c r="G16" s="114">
        <v>13739</v>
      </c>
      <c r="H16" s="140">
        <v>13630</v>
      </c>
      <c r="I16" s="115">
        <v>-39</v>
      </c>
      <c r="J16" s="116">
        <v>-0.28613352898019073</v>
      </c>
      <c r="K16"/>
      <c r="L16"/>
      <c r="M16"/>
      <c r="N16"/>
      <c r="O16"/>
      <c r="P16"/>
    </row>
    <row r="17" spans="1:16" s="110" customFormat="1" ht="14.45" customHeight="1" x14ac:dyDescent="0.2">
      <c r="A17" s="118"/>
      <c r="B17" s="121" t="s">
        <v>110</v>
      </c>
      <c r="C17" s="113">
        <v>13.470505514025609</v>
      </c>
      <c r="D17" s="115">
        <v>3640</v>
      </c>
      <c r="E17" s="114">
        <v>3639</v>
      </c>
      <c r="F17" s="114">
        <v>3643</v>
      </c>
      <c r="G17" s="114">
        <v>3529</v>
      </c>
      <c r="H17" s="140">
        <v>3496</v>
      </c>
      <c r="I17" s="115">
        <v>144</v>
      </c>
      <c r="J17" s="116">
        <v>4.1189931350114417</v>
      </c>
      <c r="K17"/>
      <c r="L17"/>
      <c r="M17"/>
      <c r="N17"/>
      <c r="O17"/>
      <c r="P17"/>
    </row>
    <row r="18" spans="1:16" s="110" customFormat="1" ht="14.45" customHeight="1" x14ac:dyDescent="0.2">
      <c r="A18" s="120"/>
      <c r="B18" s="121" t="s">
        <v>111</v>
      </c>
      <c r="C18" s="113">
        <v>10.939234697653763</v>
      </c>
      <c r="D18" s="115">
        <v>2956</v>
      </c>
      <c r="E18" s="114">
        <v>3010</v>
      </c>
      <c r="F18" s="114">
        <v>2970</v>
      </c>
      <c r="G18" s="114">
        <v>2881</v>
      </c>
      <c r="H18" s="140">
        <v>2892</v>
      </c>
      <c r="I18" s="115">
        <v>64</v>
      </c>
      <c r="J18" s="116">
        <v>2.2130013831258646</v>
      </c>
      <c r="K18"/>
      <c r="L18"/>
      <c r="M18"/>
      <c r="N18"/>
      <c r="O18"/>
      <c r="P18"/>
    </row>
    <row r="19" spans="1:16" s="110" customFormat="1" ht="14.45" customHeight="1" x14ac:dyDescent="0.2">
      <c r="A19" s="120"/>
      <c r="B19" s="121" t="s">
        <v>112</v>
      </c>
      <c r="C19" s="113">
        <v>0.99918584856783366</v>
      </c>
      <c r="D19" s="115">
        <v>270</v>
      </c>
      <c r="E19" s="114">
        <v>264</v>
      </c>
      <c r="F19" s="114">
        <v>250</v>
      </c>
      <c r="G19" s="114">
        <v>198</v>
      </c>
      <c r="H19" s="140">
        <v>225</v>
      </c>
      <c r="I19" s="115">
        <v>45</v>
      </c>
      <c r="J19" s="116">
        <v>20</v>
      </c>
      <c r="K19"/>
      <c r="L19"/>
      <c r="M19"/>
      <c r="N19"/>
      <c r="O19"/>
      <c r="P19"/>
    </row>
    <row r="20" spans="1:16" s="110" customFormat="1" ht="14.45" customHeight="1" x14ac:dyDescent="0.2">
      <c r="A20" s="120" t="s">
        <v>113</v>
      </c>
      <c r="B20" s="119" t="s">
        <v>116</v>
      </c>
      <c r="C20" s="113">
        <v>81.341129450077716</v>
      </c>
      <c r="D20" s="115">
        <v>21980</v>
      </c>
      <c r="E20" s="114">
        <v>23024</v>
      </c>
      <c r="F20" s="114">
        <v>22633</v>
      </c>
      <c r="G20" s="114">
        <v>22360</v>
      </c>
      <c r="H20" s="140">
        <v>22055</v>
      </c>
      <c r="I20" s="115">
        <v>-75</v>
      </c>
      <c r="J20" s="116">
        <v>-0.34005894355021538</v>
      </c>
      <c r="K20"/>
      <c r="L20"/>
      <c r="M20"/>
      <c r="N20"/>
      <c r="O20"/>
      <c r="P20"/>
    </row>
    <row r="21" spans="1:16" s="110" customFormat="1" ht="14.45" customHeight="1" x14ac:dyDescent="0.2">
      <c r="A21" s="123"/>
      <c r="B21" s="124" t="s">
        <v>117</v>
      </c>
      <c r="C21" s="125">
        <v>18.433128561912515</v>
      </c>
      <c r="D21" s="143">
        <v>4981</v>
      </c>
      <c r="E21" s="144">
        <v>5167</v>
      </c>
      <c r="F21" s="144">
        <v>4968</v>
      </c>
      <c r="G21" s="144">
        <v>4794</v>
      </c>
      <c r="H21" s="145">
        <v>4673</v>
      </c>
      <c r="I21" s="143">
        <v>308</v>
      </c>
      <c r="J21" s="146">
        <v>6.5910549967900707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21728</v>
      </c>
      <c r="E56" s="114">
        <v>22853</v>
      </c>
      <c r="F56" s="114">
        <v>22368</v>
      </c>
      <c r="G56" s="114">
        <v>22709</v>
      </c>
      <c r="H56" s="140">
        <v>22254</v>
      </c>
      <c r="I56" s="115">
        <v>-526</v>
      </c>
      <c r="J56" s="116">
        <v>-2.3636200233665856</v>
      </c>
      <c r="K56"/>
      <c r="L56"/>
      <c r="M56"/>
      <c r="N56"/>
      <c r="O56"/>
      <c r="P56"/>
    </row>
    <row r="57" spans="1:16" s="110" customFormat="1" ht="14.45" customHeight="1" x14ac:dyDescent="0.2">
      <c r="A57" s="120" t="s">
        <v>105</v>
      </c>
      <c r="B57" s="119" t="s">
        <v>106</v>
      </c>
      <c r="C57" s="113">
        <v>42.304860088365245</v>
      </c>
      <c r="D57" s="115">
        <v>9192</v>
      </c>
      <c r="E57" s="114">
        <v>9660</v>
      </c>
      <c r="F57" s="114">
        <v>9401</v>
      </c>
      <c r="G57" s="114">
        <v>9489</v>
      </c>
      <c r="H57" s="140">
        <v>9268</v>
      </c>
      <c r="I57" s="115">
        <v>-76</v>
      </c>
      <c r="J57" s="116">
        <v>-0.82002589555459648</v>
      </c>
    </row>
    <row r="58" spans="1:16" s="110" customFormat="1" ht="14.45" customHeight="1" x14ac:dyDescent="0.2">
      <c r="A58" s="120"/>
      <c r="B58" s="119" t="s">
        <v>107</v>
      </c>
      <c r="C58" s="113">
        <v>57.695139911634755</v>
      </c>
      <c r="D58" s="115">
        <v>12536</v>
      </c>
      <c r="E58" s="114">
        <v>13193</v>
      </c>
      <c r="F58" s="114">
        <v>12967</v>
      </c>
      <c r="G58" s="114">
        <v>13220</v>
      </c>
      <c r="H58" s="140">
        <v>12986</v>
      </c>
      <c r="I58" s="115">
        <v>-450</v>
      </c>
      <c r="J58" s="116">
        <v>-3.4652702910827045</v>
      </c>
    </row>
    <row r="59" spans="1:16" s="110" customFormat="1" ht="14.45" customHeight="1" x14ac:dyDescent="0.2">
      <c r="A59" s="118" t="s">
        <v>105</v>
      </c>
      <c r="B59" s="121" t="s">
        <v>108</v>
      </c>
      <c r="C59" s="113">
        <v>28.148011782032402</v>
      </c>
      <c r="D59" s="115">
        <v>6116</v>
      </c>
      <c r="E59" s="114">
        <v>6610</v>
      </c>
      <c r="F59" s="114">
        <v>6247</v>
      </c>
      <c r="G59" s="114">
        <v>6623</v>
      </c>
      <c r="H59" s="140">
        <v>6279</v>
      </c>
      <c r="I59" s="115">
        <v>-163</v>
      </c>
      <c r="J59" s="116">
        <v>-2.5959547698678134</v>
      </c>
    </row>
    <row r="60" spans="1:16" s="110" customFormat="1" ht="14.45" customHeight="1" x14ac:dyDescent="0.2">
      <c r="A60" s="118"/>
      <c r="B60" s="121" t="s">
        <v>109</v>
      </c>
      <c r="C60" s="113">
        <v>49.981590574374081</v>
      </c>
      <c r="D60" s="115">
        <v>10860</v>
      </c>
      <c r="E60" s="114">
        <v>11406</v>
      </c>
      <c r="F60" s="114">
        <v>11290</v>
      </c>
      <c r="G60" s="114">
        <v>11332</v>
      </c>
      <c r="H60" s="140">
        <v>11257</v>
      </c>
      <c r="I60" s="115">
        <v>-397</v>
      </c>
      <c r="J60" s="116">
        <v>-3.5266945011992537</v>
      </c>
    </row>
    <row r="61" spans="1:16" s="110" customFormat="1" ht="14.45" customHeight="1" x14ac:dyDescent="0.2">
      <c r="A61" s="118"/>
      <c r="B61" s="121" t="s">
        <v>110</v>
      </c>
      <c r="C61" s="113">
        <v>12.030559646539029</v>
      </c>
      <c r="D61" s="115">
        <v>2614</v>
      </c>
      <c r="E61" s="114">
        <v>2650</v>
      </c>
      <c r="F61" s="114">
        <v>2673</v>
      </c>
      <c r="G61" s="114">
        <v>2626</v>
      </c>
      <c r="H61" s="140">
        <v>2607</v>
      </c>
      <c r="I61" s="115">
        <v>7</v>
      </c>
      <c r="J61" s="116">
        <v>0.26850786344457228</v>
      </c>
    </row>
    <row r="62" spans="1:16" s="110" customFormat="1" ht="14.45" customHeight="1" x14ac:dyDescent="0.2">
      <c r="A62" s="120"/>
      <c r="B62" s="121" t="s">
        <v>111</v>
      </c>
      <c r="C62" s="113">
        <v>9.8398379970544916</v>
      </c>
      <c r="D62" s="115">
        <v>2138</v>
      </c>
      <c r="E62" s="114">
        <v>2187</v>
      </c>
      <c r="F62" s="114">
        <v>2158</v>
      </c>
      <c r="G62" s="114">
        <v>2128</v>
      </c>
      <c r="H62" s="140">
        <v>2111</v>
      </c>
      <c r="I62" s="115">
        <v>27</v>
      </c>
      <c r="J62" s="116">
        <v>1.2790146849834201</v>
      </c>
    </row>
    <row r="63" spans="1:16" s="110" customFormat="1" ht="14.45" customHeight="1" x14ac:dyDescent="0.2">
      <c r="A63" s="120"/>
      <c r="B63" s="121" t="s">
        <v>112</v>
      </c>
      <c r="C63" s="113">
        <v>0.82842415316642126</v>
      </c>
      <c r="D63" s="115">
        <v>180</v>
      </c>
      <c r="E63" s="114">
        <v>189</v>
      </c>
      <c r="F63" s="114">
        <v>183</v>
      </c>
      <c r="G63" s="114">
        <v>160</v>
      </c>
      <c r="H63" s="140">
        <v>161</v>
      </c>
      <c r="I63" s="115">
        <v>19</v>
      </c>
      <c r="J63" s="116">
        <v>11.801242236024844</v>
      </c>
    </row>
    <row r="64" spans="1:16" s="110" customFormat="1" ht="14.45" customHeight="1" x14ac:dyDescent="0.2">
      <c r="A64" s="120" t="s">
        <v>113</v>
      </c>
      <c r="B64" s="119" t="s">
        <v>116</v>
      </c>
      <c r="C64" s="113">
        <v>78.249263622974965</v>
      </c>
      <c r="D64" s="115">
        <v>17002</v>
      </c>
      <c r="E64" s="114">
        <v>17985</v>
      </c>
      <c r="F64" s="114">
        <v>17632</v>
      </c>
      <c r="G64" s="114">
        <v>17915</v>
      </c>
      <c r="H64" s="140">
        <v>17519</v>
      </c>
      <c r="I64" s="115">
        <v>-517</v>
      </c>
      <c r="J64" s="116">
        <v>-2.9510816827444488</v>
      </c>
    </row>
    <row r="65" spans="1:10" s="110" customFormat="1" ht="14.45" customHeight="1" x14ac:dyDescent="0.2">
      <c r="A65" s="123"/>
      <c r="B65" s="124" t="s">
        <v>117</v>
      </c>
      <c r="C65" s="125">
        <v>21.48840206185567</v>
      </c>
      <c r="D65" s="143">
        <v>4669</v>
      </c>
      <c r="E65" s="144">
        <v>4796</v>
      </c>
      <c r="F65" s="144">
        <v>4678</v>
      </c>
      <c r="G65" s="144">
        <v>4725</v>
      </c>
      <c r="H65" s="145">
        <v>4657</v>
      </c>
      <c r="I65" s="143">
        <v>12</v>
      </c>
      <c r="J65" s="146">
        <v>0.25767661584711188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27022</v>
      </c>
      <c r="G11" s="114">
        <v>28266</v>
      </c>
      <c r="H11" s="114">
        <v>27663</v>
      </c>
      <c r="I11" s="114">
        <v>27225</v>
      </c>
      <c r="J11" s="140">
        <v>26801</v>
      </c>
      <c r="K11" s="114">
        <v>221</v>
      </c>
      <c r="L11" s="116">
        <v>0.82459609716055371</v>
      </c>
    </row>
    <row r="12" spans="1:17" s="110" customFormat="1" ht="24" customHeight="1" x14ac:dyDescent="0.2">
      <c r="A12" s="604" t="s">
        <v>185</v>
      </c>
      <c r="B12" s="605"/>
      <c r="C12" s="605"/>
      <c r="D12" s="606"/>
      <c r="E12" s="113">
        <v>41.658648508622605</v>
      </c>
      <c r="F12" s="115">
        <v>11257</v>
      </c>
      <c r="G12" s="114">
        <v>11850</v>
      </c>
      <c r="H12" s="114">
        <v>11545</v>
      </c>
      <c r="I12" s="114">
        <v>11165</v>
      </c>
      <c r="J12" s="140">
        <v>10978</v>
      </c>
      <c r="K12" s="114">
        <v>279</v>
      </c>
      <c r="L12" s="116">
        <v>2.5414465294224815</v>
      </c>
    </row>
    <row r="13" spans="1:17" s="110" customFormat="1" ht="15" customHeight="1" x14ac:dyDescent="0.2">
      <c r="A13" s="120"/>
      <c r="B13" s="612" t="s">
        <v>107</v>
      </c>
      <c r="C13" s="612"/>
      <c r="E13" s="113">
        <v>58.341351491377395</v>
      </c>
      <c r="F13" s="115">
        <v>15765</v>
      </c>
      <c r="G13" s="114">
        <v>16416</v>
      </c>
      <c r="H13" s="114">
        <v>16118</v>
      </c>
      <c r="I13" s="114">
        <v>16060</v>
      </c>
      <c r="J13" s="140">
        <v>15823</v>
      </c>
      <c r="K13" s="114">
        <v>-58</v>
      </c>
      <c r="L13" s="116">
        <v>-0.36655501485179803</v>
      </c>
    </row>
    <row r="14" spans="1:17" s="110" customFormat="1" ht="22.5" customHeight="1" x14ac:dyDescent="0.2">
      <c r="A14" s="604" t="s">
        <v>186</v>
      </c>
      <c r="B14" s="605"/>
      <c r="C14" s="605"/>
      <c r="D14" s="606"/>
      <c r="E14" s="113">
        <v>25.294204722078305</v>
      </c>
      <c r="F14" s="115">
        <v>6835</v>
      </c>
      <c r="G14" s="114">
        <v>7320</v>
      </c>
      <c r="H14" s="114">
        <v>6857</v>
      </c>
      <c r="I14" s="114">
        <v>7076</v>
      </c>
      <c r="J14" s="140">
        <v>6783</v>
      </c>
      <c r="K14" s="114">
        <v>52</v>
      </c>
      <c r="L14" s="116">
        <v>0.76662243844906386</v>
      </c>
    </row>
    <row r="15" spans="1:17" s="110" customFormat="1" ht="15" customHeight="1" x14ac:dyDescent="0.2">
      <c r="A15" s="120"/>
      <c r="B15" s="119"/>
      <c r="C15" s="258" t="s">
        <v>106</v>
      </c>
      <c r="E15" s="113">
        <v>43.833211411850769</v>
      </c>
      <c r="F15" s="115">
        <v>2996</v>
      </c>
      <c r="G15" s="114">
        <v>3228</v>
      </c>
      <c r="H15" s="114">
        <v>3032</v>
      </c>
      <c r="I15" s="114">
        <v>2999</v>
      </c>
      <c r="J15" s="140">
        <v>2901</v>
      </c>
      <c r="K15" s="114">
        <v>95</v>
      </c>
      <c r="L15" s="116">
        <v>3.274732850741124</v>
      </c>
    </row>
    <row r="16" spans="1:17" s="110" customFormat="1" ht="15" customHeight="1" x14ac:dyDescent="0.2">
      <c r="A16" s="120"/>
      <c r="B16" s="119"/>
      <c r="C16" s="258" t="s">
        <v>107</v>
      </c>
      <c r="E16" s="113">
        <v>56.166788588149231</v>
      </c>
      <c r="F16" s="115">
        <v>3839</v>
      </c>
      <c r="G16" s="114">
        <v>4092</v>
      </c>
      <c r="H16" s="114">
        <v>3825</v>
      </c>
      <c r="I16" s="114">
        <v>4077</v>
      </c>
      <c r="J16" s="140">
        <v>3882</v>
      </c>
      <c r="K16" s="114">
        <v>-43</v>
      </c>
      <c r="L16" s="116">
        <v>-1.1076764554353427</v>
      </c>
    </row>
    <row r="17" spans="1:12" s="110" customFormat="1" ht="15" customHeight="1" x14ac:dyDescent="0.2">
      <c r="A17" s="120"/>
      <c r="B17" s="121" t="s">
        <v>109</v>
      </c>
      <c r="C17" s="258"/>
      <c r="E17" s="113">
        <v>50.296055066242324</v>
      </c>
      <c r="F17" s="115">
        <v>13591</v>
      </c>
      <c r="G17" s="114">
        <v>14297</v>
      </c>
      <c r="H17" s="114">
        <v>14193</v>
      </c>
      <c r="I17" s="114">
        <v>13739</v>
      </c>
      <c r="J17" s="140">
        <v>13630</v>
      </c>
      <c r="K17" s="114">
        <v>-39</v>
      </c>
      <c r="L17" s="116">
        <v>-0.28613352898019073</v>
      </c>
    </row>
    <row r="18" spans="1:12" s="110" customFormat="1" ht="15" customHeight="1" x14ac:dyDescent="0.2">
      <c r="A18" s="120"/>
      <c r="B18" s="119"/>
      <c r="C18" s="258" t="s">
        <v>106</v>
      </c>
      <c r="E18" s="113">
        <v>39.960267824295492</v>
      </c>
      <c r="F18" s="115">
        <v>5431</v>
      </c>
      <c r="G18" s="114">
        <v>5780</v>
      </c>
      <c r="H18" s="114">
        <v>5711</v>
      </c>
      <c r="I18" s="114">
        <v>5484</v>
      </c>
      <c r="J18" s="140">
        <v>5398</v>
      </c>
      <c r="K18" s="114">
        <v>33</v>
      </c>
      <c r="L18" s="116">
        <v>0.61133753241941458</v>
      </c>
    </row>
    <row r="19" spans="1:12" s="110" customFormat="1" ht="15" customHeight="1" x14ac:dyDescent="0.2">
      <c r="A19" s="120"/>
      <c r="B19" s="119"/>
      <c r="C19" s="258" t="s">
        <v>107</v>
      </c>
      <c r="E19" s="113">
        <v>60.039732175704508</v>
      </c>
      <c r="F19" s="115">
        <v>8160</v>
      </c>
      <c r="G19" s="114">
        <v>8517</v>
      </c>
      <c r="H19" s="114">
        <v>8482</v>
      </c>
      <c r="I19" s="114">
        <v>8255</v>
      </c>
      <c r="J19" s="140">
        <v>8232</v>
      </c>
      <c r="K19" s="114">
        <v>-72</v>
      </c>
      <c r="L19" s="116">
        <v>-0.87463556851311952</v>
      </c>
    </row>
    <row r="20" spans="1:12" s="110" customFormat="1" ht="15" customHeight="1" x14ac:dyDescent="0.2">
      <c r="A20" s="120"/>
      <c r="B20" s="121" t="s">
        <v>110</v>
      </c>
      <c r="C20" s="258"/>
      <c r="E20" s="113">
        <v>13.470505514025609</v>
      </c>
      <c r="F20" s="115">
        <v>3640</v>
      </c>
      <c r="G20" s="114">
        <v>3639</v>
      </c>
      <c r="H20" s="114">
        <v>3643</v>
      </c>
      <c r="I20" s="114">
        <v>3529</v>
      </c>
      <c r="J20" s="140">
        <v>3496</v>
      </c>
      <c r="K20" s="114">
        <v>144</v>
      </c>
      <c r="L20" s="116">
        <v>4.1189931350114417</v>
      </c>
    </row>
    <row r="21" spans="1:12" s="110" customFormat="1" ht="15" customHeight="1" x14ac:dyDescent="0.2">
      <c r="A21" s="120"/>
      <c r="B21" s="119"/>
      <c r="C21" s="258" t="s">
        <v>106</v>
      </c>
      <c r="E21" s="113">
        <v>35.631868131868131</v>
      </c>
      <c r="F21" s="115">
        <v>1297</v>
      </c>
      <c r="G21" s="114">
        <v>1299</v>
      </c>
      <c r="H21" s="114">
        <v>1287</v>
      </c>
      <c r="I21" s="114">
        <v>1236</v>
      </c>
      <c r="J21" s="140">
        <v>1222</v>
      </c>
      <c r="K21" s="114">
        <v>75</v>
      </c>
      <c r="L21" s="116">
        <v>6.1374795417348613</v>
      </c>
    </row>
    <row r="22" spans="1:12" s="110" customFormat="1" ht="15" customHeight="1" x14ac:dyDescent="0.2">
      <c r="A22" s="120"/>
      <c r="B22" s="119"/>
      <c r="C22" s="258" t="s">
        <v>107</v>
      </c>
      <c r="E22" s="113">
        <v>64.368131868131869</v>
      </c>
      <c r="F22" s="115">
        <v>2343</v>
      </c>
      <c r="G22" s="114">
        <v>2340</v>
      </c>
      <c r="H22" s="114">
        <v>2356</v>
      </c>
      <c r="I22" s="114">
        <v>2293</v>
      </c>
      <c r="J22" s="140">
        <v>2274</v>
      </c>
      <c r="K22" s="114">
        <v>69</v>
      </c>
      <c r="L22" s="116">
        <v>3.0343007915567282</v>
      </c>
    </row>
    <row r="23" spans="1:12" s="110" customFormat="1" ht="15" customHeight="1" x14ac:dyDescent="0.2">
      <c r="A23" s="120"/>
      <c r="B23" s="121" t="s">
        <v>111</v>
      </c>
      <c r="C23" s="258"/>
      <c r="E23" s="113">
        <v>10.939234697653763</v>
      </c>
      <c r="F23" s="115">
        <v>2956</v>
      </c>
      <c r="G23" s="114">
        <v>3010</v>
      </c>
      <c r="H23" s="114">
        <v>2970</v>
      </c>
      <c r="I23" s="114">
        <v>2881</v>
      </c>
      <c r="J23" s="140">
        <v>2892</v>
      </c>
      <c r="K23" s="114">
        <v>64</v>
      </c>
      <c r="L23" s="116">
        <v>2.2130013831258646</v>
      </c>
    </row>
    <row r="24" spans="1:12" s="110" customFormat="1" ht="15" customHeight="1" x14ac:dyDescent="0.2">
      <c r="A24" s="120"/>
      <c r="B24" s="119"/>
      <c r="C24" s="258" t="s">
        <v>106</v>
      </c>
      <c r="E24" s="113">
        <v>51.860622462787553</v>
      </c>
      <c r="F24" s="115">
        <v>1533</v>
      </c>
      <c r="G24" s="114">
        <v>1543</v>
      </c>
      <c r="H24" s="114">
        <v>1515</v>
      </c>
      <c r="I24" s="114">
        <v>1446</v>
      </c>
      <c r="J24" s="140">
        <v>1457</v>
      </c>
      <c r="K24" s="114">
        <v>76</v>
      </c>
      <c r="L24" s="116">
        <v>5.2161976664378864</v>
      </c>
    </row>
    <row r="25" spans="1:12" s="110" customFormat="1" ht="15" customHeight="1" x14ac:dyDescent="0.2">
      <c r="A25" s="120"/>
      <c r="B25" s="119"/>
      <c r="C25" s="258" t="s">
        <v>107</v>
      </c>
      <c r="E25" s="113">
        <v>48.139377537212447</v>
      </c>
      <c r="F25" s="115">
        <v>1423</v>
      </c>
      <c r="G25" s="114">
        <v>1467</v>
      </c>
      <c r="H25" s="114">
        <v>1455</v>
      </c>
      <c r="I25" s="114">
        <v>1435</v>
      </c>
      <c r="J25" s="140">
        <v>1435</v>
      </c>
      <c r="K25" s="114">
        <v>-12</v>
      </c>
      <c r="L25" s="116">
        <v>-0.83623693379790942</v>
      </c>
    </row>
    <row r="26" spans="1:12" s="110" customFormat="1" ht="15" customHeight="1" x14ac:dyDescent="0.2">
      <c r="A26" s="120"/>
      <c r="C26" s="121" t="s">
        <v>187</v>
      </c>
      <c r="D26" s="110" t="s">
        <v>188</v>
      </c>
      <c r="E26" s="113">
        <v>0.99918584856783366</v>
      </c>
      <c r="F26" s="115">
        <v>270</v>
      </c>
      <c r="G26" s="114">
        <v>264</v>
      </c>
      <c r="H26" s="114">
        <v>250</v>
      </c>
      <c r="I26" s="114">
        <v>198</v>
      </c>
      <c r="J26" s="140">
        <v>225</v>
      </c>
      <c r="K26" s="114">
        <v>45</v>
      </c>
      <c r="L26" s="116">
        <v>20</v>
      </c>
    </row>
    <row r="27" spans="1:12" s="110" customFormat="1" ht="15" customHeight="1" x14ac:dyDescent="0.2">
      <c r="A27" s="120"/>
      <c r="B27" s="119"/>
      <c r="D27" s="259" t="s">
        <v>106</v>
      </c>
      <c r="E27" s="113">
        <v>47.777777777777779</v>
      </c>
      <c r="F27" s="115">
        <v>129</v>
      </c>
      <c r="G27" s="114">
        <v>123</v>
      </c>
      <c r="H27" s="114">
        <v>120</v>
      </c>
      <c r="I27" s="114">
        <v>84</v>
      </c>
      <c r="J27" s="140">
        <v>95</v>
      </c>
      <c r="K27" s="114">
        <v>34</v>
      </c>
      <c r="L27" s="116">
        <v>35.789473684210527</v>
      </c>
    </row>
    <row r="28" spans="1:12" s="110" customFormat="1" ht="15" customHeight="1" x14ac:dyDescent="0.2">
      <c r="A28" s="120"/>
      <c r="B28" s="119"/>
      <c r="D28" s="259" t="s">
        <v>107</v>
      </c>
      <c r="E28" s="113">
        <v>52.222222222222221</v>
      </c>
      <c r="F28" s="115">
        <v>141</v>
      </c>
      <c r="G28" s="114">
        <v>141</v>
      </c>
      <c r="H28" s="114">
        <v>130</v>
      </c>
      <c r="I28" s="114">
        <v>114</v>
      </c>
      <c r="J28" s="140">
        <v>130</v>
      </c>
      <c r="K28" s="114">
        <v>11</v>
      </c>
      <c r="L28" s="116">
        <v>8.4615384615384617</v>
      </c>
    </row>
    <row r="29" spans="1:12" s="110" customFormat="1" ht="24" customHeight="1" x14ac:dyDescent="0.2">
      <c r="A29" s="604" t="s">
        <v>189</v>
      </c>
      <c r="B29" s="605"/>
      <c r="C29" s="605"/>
      <c r="D29" s="606"/>
      <c r="E29" s="113">
        <v>81.341129450077716</v>
      </c>
      <c r="F29" s="115">
        <v>21980</v>
      </c>
      <c r="G29" s="114">
        <v>23024</v>
      </c>
      <c r="H29" s="114">
        <v>22633</v>
      </c>
      <c r="I29" s="114">
        <v>22360</v>
      </c>
      <c r="J29" s="140">
        <v>22055</v>
      </c>
      <c r="K29" s="114">
        <v>-75</v>
      </c>
      <c r="L29" s="116">
        <v>-0.34005894355021538</v>
      </c>
    </row>
    <row r="30" spans="1:12" s="110" customFormat="1" ht="15" customHeight="1" x14ac:dyDescent="0.2">
      <c r="A30" s="120"/>
      <c r="B30" s="119"/>
      <c r="C30" s="258" t="s">
        <v>106</v>
      </c>
      <c r="E30" s="113">
        <v>41.13284804367607</v>
      </c>
      <c r="F30" s="115">
        <v>9041</v>
      </c>
      <c r="G30" s="114">
        <v>9480</v>
      </c>
      <c r="H30" s="114">
        <v>9316</v>
      </c>
      <c r="I30" s="114">
        <v>9006</v>
      </c>
      <c r="J30" s="140">
        <v>8914</v>
      </c>
      <c r="K30" s="114">
        <v>127</v>
      </c>
      <c r="L30" s="116">
        <v>1.4247251514471617</v>
      </c>
    </row>
    <row r="31" spans="1:12" s="110" customFormat="1" ht="15" customHeight="1" x14ac:dyDescent="0.2">
      <c r="A31" s="120"/>
      <c r="B31" s="119"/>
      <c r="C31" s="258" t="s">
        <v>107</v>
      </c>
      <c r="E31" s="113">
        <v>58.86715195632393</v>
      </c>
      <c r="F31" s="115">
        <v>12939</v>
      </c>
      <c r="G31" s="114">
        <v>13544</v>
      </c>
      <c r="H31" s="114">
        <v>13317</v>
      </c>
      <c r="I31" s="114">
        <v>13354</v>
      </c>
      <c r="J31" s="140">
        <v>13141</v>
      </c>
      <c r="K31" s="114">
        <v>-202</v>
      </c>
      <c r="L31" s="116">
        <v>-1.5371737310706948</v>
      </c>
    </row>
    <row r="32" spans="1:12" s="110" customFormat="1" ht="15" customHeight="1" x14ac:dyDescent="0.2">
      <c r="A32" s="120"/>
      <c r="B32" s="119" t="s">
        <v>117</v>
      </c>
      <c r="C32" s="258"/>
      <c r="E32" s="113">
        <v>18.433128561912515</v>
      </c>
      <c r="F32" s="114">
        <v>4981</v>
      </c>
      <c r="G32" s="114">
        <v>5167</v>
      </c>
      <c r="H32" s="114">
        <v>4968</v>
      </c>
      <c r="I32" s="114">
        <v>4794</v>
      </c>
      <c r="J32" s="140">
        <v>4673</v>
      </c>
      <c r="K32" s="114">
        <v>308</v>
      </c>
      <c r="L32" s="116">
        <v>6.5910549967900707</v>
      </c>
    </row>
    <row r="33" spans="1:12" s="110" customFormat="1" ht="15" customHeight="1" x14ac:dyDescent="0.2">
      <c r="A33" s="120"/>
      <c r="B33" s="119"/>
      <c r="C33" s="258" t="s">
        <v>106</v>
      </c>
      <c r="E33" s="113">
        <v>44.007227464364583</v>
      </c>
      <c r="F33" s="114">
        <v>2192</v>
      </c>
      <c r="G33" s="114">
        <v>2343</v>
      </c>
      <c r="H33" s="114">
        <v>2206</v>
      </c>
      <c r="I33" s="114">
        <v>2132</v>
      </c>
      <c r="J33" s="140">
        <v>2037</v>
      </c>
      <c r="K33" s="114">
        <v>155</v>
      </c>
      <c r="L33" s="116">
        <v>7.6092292587137944</v>
      </c>
    </row>
    <row r="34" spans="1:12" s="110" customFormat="1" ht="15" customHeight="1" x14ac:dyDescent="0.2">
      <c r="A34" s="120"/>
      <c r="B34" s="119"/>
      <c r="C34" s="258" t="s">
        <v>107</v>
      </c>
      <c r="E34" s="113">
        <v>55.992772535635417</v>
      </c>
      <c r="F34" s="114">
        <v>2789</v>
      </c>
      <c r="G34" s="114">
        <v>2824</v>
      </c>
      <c r="H34" s="114">
        <v>2762</v>
      </c>
      <c r="I34" s="114">
        <v>2662</v>
      </c>
      <c r="J34" s="140">
        <v>2636</v>
      </c>
      <c r="K34" s="114">
        <v>153</v>
      </c>
      <c r="L34" s="116">
        <v>5.8042488619119883</v>
      </c>
    </row>
    <row r="35" spans="1:12" s="110" customFormat="1" ht="24" customHeight="1" x14ac:dyDescent="0.2">
      <c r="A35" s="604" t="s">
        <v>192</v>
      </c>
      <c r="B35" s="605"/>
      <c r="C35" s="605"/>
      <c r="D35" s="606"/>
      <c r="E35" s="113">
        <v>27.473910147287395</v>
      </c>
      <c r="F35" s="114">
        <v>7424</v>
      </c>
      <c r="G35" s="114">
        <v>7812</v>
      </c>
      <c r="H35" s="114">
        <v>7462</v>
      </c>
      <c r="I35" s="114">
        <v>7475</v>
      </c>
      <c r="J35" s="114">
        <v>7241</v>
      </c>
      <c r="K35" s="318">
        <v>183</v>
      </c>
      <c r="L35" s="319">
        <v>2.5272752382267645</v>
      </c>
    </row>
    <row r="36" spans="1:12" s="110" customFormat="1" ht="15" customHeight="1" x14ac:dyDescent="0.2">
      <c r="A36" s="120"/>
      <c r="B36" s="119"/>
      <c r="C36" s="258" t="s">
        <v>106</v>
      </c>
      <c r="E36" s="113">
        <v>43.790409482758619</v>
      </c>
      <c r="F36" s="114">
        <v>3251</v>
      </c>
      <c r="G36" s="114">
        <v>3423</v>
      </c>
      <c r="H36" s="114">
        <v>3289</v>
      </c>
      <c r="I36" s="114">
        <v>3159</v>
      </c>
      <c r="J36" s="114">
        <v>3058</v>
      </c>
      <c r="K36" s="318">
        <v>193</v>
      </c>
      <c r="L36" s="116">
        <v>6.3113145846958796</v>
      </c>
    </row>
    <row r="37" spans="1:12" s="110" customFormat="1" ht="15" customHeight="1" x14ac:dyDescent="0.2">
      <c r="A37" s="120"/>
      <c r="B37" s="119"/>
      <c r="C37" s="258" t="s">
        <v>107</v>
      </c>
      <c r="E37" s="113">
        <v>56.209590517241381</v>
      </c>
      <c r="F37" s="114">
        <v>4173</v>
      </c>
      <c r="G37" s="114">
        <v>4389</v>
      </c>
      <c r="H37" s="114">
        <v>4173</v>
      </c>
      <c r="I37" s="114">
        <v>4316</v>
      </c>
      <c r="J37" s="140">
        <v>4183</v>
      </c>
      <c r="K37" s="114">
        <v>-10</v>
      </c>
      <c r="L37" s="116">
        <v>-0.23906287353573991</v>
      </c>
    </row>
    <row r="38" spans="1:12" s="110" customFormat="1" ht="15" customHeight="1" x14ac:dyDescent="0.2">
      <c r="A38" s="120"/>
      <c r="B38" s="119" t="s">
        <v>328</v>
      </c>
      <c r="C38" s="258"/>
      <c r="E38" s="113">
        <v>41.107245947746279</v>
      </c>
      <c r="F38" s="114">
        <v>11108</v>
      </c>
      <c r="G38" s="114">
        <v>11409</v>
      </c>
      <c r="H38" s="114">
        <v>11319</v>
      </c>
      <c r="I38" s="114">
        <v>11032</v>
      </c>
      <c r="J38" s="140">
        <v>10910</v>
      </c>
      <c r="K38" s="114">
        <v>198</v>
      </c>
      <c r="L38" s="116">
        <v>1.8148487626031164</v>
      </c>
    </row>
    <row r="39" spans="1:12" s="110" customFormat="1" ht="15" customHeight="1" x14ac:dyDescent="0.2">
      <c r="A39" s="120"/>
      <c r="B39" s="119"/>
      <c r="C39" s="258" t="s">
        <v>106</v>
      </c>
      <c r="E39" s="113">
        <v>40.583363341735684</v>
      </c>
      <c r="F39" s="115">
        <v>4508</v>
      </c>
      <c r="G39" s="114">
        <v>4630</v>
      </c>
      <c r="H39" s="114">
        <v>4579</v>
      </c>
      <c r="I39" s="114">
        <v>4394</v>
      </c>
      <c r="J39" s="140">
        <v>4340</v>
      </c>
      <c r="K39" s="114">
        <v>168</v>
      </c>
      <c r="L39" s="116">
        <v>3.870967741935484</v>
      </c>
    </row>
    <row r="40" spans="1:12" s="110" customFormat="1" ht="15" customHeight="1" x14ac:dyDescent="0.2">
      <c r="A40" s="120"/>
      <c r="B40" s="119"/>
      <c r="C40" s="258" t="s">
        <v>107</v>
      </c>
      <c r="E40" s="113">
        <v>59.416636658264316</v>
      </c>
      <c r="F40" s="115">
        <v>6600</v>
      </c>
      <c r="G40" s="114">
        <v>6779</v>
      </c>
      <c r="H40" s="114">
        <v>6740</v>
      </c>
      <c r="I40" s="114">
        <v>6638</v>
      </c>
      <c r="J40" s="140">
        <v>6570</v>
      </c>
      <c r="K40" s="114">
        <v>30</v>
      </c>
      <c r="L40" s="116">
        <v>0.45662100456621002</v>
      </c>
    </row>
    <row r="41" spans="1:12" s="110" customFormat="1" ht="15" customHeight="1" x14ac:dyDescent="0.2">
      <c r="A41" s="120"/>
      <c r="B41" s="320" t="s">
        <v>516</v>
      </c>
      <c r="C41" s="258"/>
      <c r="E41" s="113">
        <v>12.730367848419807</v>
      </c>
      <c r="F41" s="115">
        <v>3440</v>
      </c>
      <c r="G41" s="114">
        <v>3632</v>
      </c>
      <c r="H41" s="114">
        <v>3537</v>
      </c>
      <c r="I41" s="114">
        <v>3591</v>
      </c>
      <c r="J41" s="140">
        <v>3502</v>
      </c>
      <c r="K41" s="114">
        <v>-62</v>
      </c>
      <c r="L41" s="116">
        <v>-1.7704169046259279</v>
      </c>
    </row>
    <row r="42" spans="1:12" s="110" customFormat="1" ht="15" customHeight="1" x14ac:dyDescent="0.2">
      <c r="A42" s="120"/>
      <c r="B42" s="119"/>
      <c r="C42" s="268" t="s">
        <v>106</v>
      </c>
      <c r="D42" s="182"/>
      <c r="E42" s="113">
        <v>41.25</v>
      </c>
      <c r="F42" s="115">
        <v>1419</v>
      </c>
      <c r="G42" s="114">
        <v>1542</v>
      </c>
      <c r="H42" s="114">
        <v>1476</v>
      </c>
      <c r="I42" s="114">
        <v>1513</v>
      </c>
      <c r="J42" s="140">
        <v>1483</v>
      </c>
      <c r="K42" s="114">
        <v>-64</v>
      </c>
      <c r="L42" s="116">
        <v>-4.315576534052596</v>
      </c>
    </row>
    <row r="43" spans="1:12" s="110" customFormat="1" ht="15" customHeight="1" x14ac:dyDescent="0.2">
      <c r="A43" s="120"/>
      <c r="B43" s="119"/>
      <c r="C43" s="268" t="s">
        <v>107</v>
      </c>
      <c r="D43" s="182"/>
      <c r="E43" s="113">
        <v>58.75</v>
      </c>
      <c r="F43" s="115">
        <v>2021</v>
      </c>
      <c r="G43" s="114">
        <v>2090</v>
      </c>
      <c r="H43" s="114">
        <v>2061</v>
      </c>
      <c r="I43" s="114">
        <v>2078</v>
      </c>
      <c r="J43" s="140">
        <v>2019</v>
      </c>
      <c r="K43" s="114">
        <v>2</v>
      </c>
      <c r="L43" s="116">
        <v>9.9058940069341253E-2</v>
      </c>
    </row>
    <row r="44" spans="1:12" s="110" customFormat="1" ht="15" customHeight="1" x14ac:dyDescent="0.2">
      <c r="A44" s="120"/>
      <c r="B44" s="119" t="s">
        <v>205</v>
      </c>
      <c r="C44" s="268"/>
      <c r="D44" s="182"/>
      <c r="E44" s="113">
        <v>18.688476056546516</v>
      </c>
      <c r="F44" s="115">
        <v>5050</v>
      </c>
      <c r="G44" s="114">
        <v>5413</v>
      </c>
      <c r="H44" s="114">
        <v>5345</v>
      </c>
      <c r="I44" s="114">
        <v>5127</v>
      </c>
      <c r="J44" s="140">
        <v>5148</v>
      </c>
      <c r="K44" s="114">
        <v>-98</v>
      </c>
      <c r="L44" s="116">
        <v>-1.9036519036519037</v>
      </c>
    </row>
    <row r="45" spans="1:12" s="110" customFormat="1" ht="15" customHeight="1" x14ac:dyDescent="0.2">
      <c r="A45" s="120"/>
      <c r="B45" s="119"/>
      <c r="C45" s="268" t="s">
        <v>106</v>
      </c>
      <c r="D45" s="182"/>
      <c r="E45" s="113">
        <v>41.168316831683171</v>
      </c>
      <c r="F45" s="115">
        <v>2079</v>
      </c>
      <c r="G45" s="114">
        <v>2255</v>
      </c>
      <c r="H45" s="114">
        <v>2201</v>
      </c>
      <c r="I45" s="114">
        <v>2099</v>
      </c>
      <c r="J45" s="140">
        <v>2097</v>
      </c>
      <c r="K45" s="114">
        <v>-18</v>
      </c>
      <c r="L45" s="116">
        <v>-0.85836909871244638</v>
      </c>
    </row>
    <row r="46" spans="1:12" s="110" customFormat="1" ht="15" customHeight="1" x14ac:dyDescent="0.2">
      <c r="A46" s="123"/>
      <c r="B46" s="124"/>
      <c r="C46" s="260" t="s">
        <v>107</v>
      </c>
      <c r="D46" s="261"/>
      <c r="E46" s="125">
        <v>58.831683168316829</v>
      </c>
      <c r="F46" s="143">
        <v>2971</v>
      </c>
      <c r="G46" s="144">
        <v>3158</v>
      </c>
      <c r="H46" s="144">
        <v>3144</v>
      </c>
      <c r="I46" s="144">
        <v>3028</v>
      </c>
      <c r="J46" s="145">
        <v>3051</v>
      </c>
      <c r="K46" s="144">
        <v>-80</v>
      </c>
      <c r="L46" s="146">
        <v>-2.6220911176663391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27022</v>
      </c>
      <c r="E11" s="114">
        <v>28266</v>
      </c>
      <c r="F11" s="114">
        <v>27663</v>
      </c>
      <c r="G11" s="114">
        <v>27225</v>
      </c>
      <c r="H11" s="140">
        <v>26801</v>
      </c>
      <c r="I11" s="115">
        <v>221</v>
      </c>
      <c r="J11" s="116">
        <v>0.82459609716055371</v>
      </c>
    </row>
    <row r="12" spans="1:15" s="110" customFormat="1" ht="24.95" customHeight="1" x14ac:dyDescent="0.2">
      <c r="A12" s="193" t="s">
        <v>132</v>
      </c>
      <c r="B12" s="194" t="s">
        <v>133</v>
      </c>
      <c r="C12" s="113">
        <v>0.22944267633779883</v>
      </c>
      <c r="D12" s="115">
        <v>62</v>
      </c>
      <c r="E12" s="114">
        <v>65</v>
      </c>
      <c r="F12" s="114">
        <v>66</v>
      </c>
      <c r="G12" s="114">
        <v>76</v>
      </c>
      <c r="H12" s="140">
        <v>67</v>
      </c>
      <c r="I12" s="115">
        <v>-5</v>
      </c>
      <c r="J12" s="116">
        <v>-7.4626865671641793</v>
      </c>
    </row>
    <row r="13" spans="1:15" s="110" customFormat="1" ht="24.95" customHeight="1" x14ac:dyDescent="0.2">
      <c r="A13" s="193" t="s">
        <v>134</v>
      </c>
      <c r="B13" s="199" t="s">
        <v>214</v>
      </c>
      <c r="C13" s="113">
        <v>0.17393235141736363</v>
      </c>
      <c r="D13" s="115">
        <v>47</v>
      </c>
      <c r="E13" s="114">
        <v>47</v>
      </c>
      <c r="F13" s="114">
        <v>51</v>
      </c>
      <c r="G13" s="114">
        <v>47</v>
      </c>
      <c r="H13" s="140">
        <v>43</v>
      </c>
      <c r="I13" s="115">
        <v>4</v>
      </c>
      <c r="J13" s="116">
        <v>9.3023255813953494</v>
      </c>
    </row>
    <row r="14" spans="1:15" s="287" customFormat="1" ht="24.95" customHeight="1" x14ac:dyDescent="0.2">
      <c r="A14" s="193" t="s">
        <v>215</v>
      </c>
      <c r="B14" s="199" t="s">
        <v>137</v>
      </c>
      <c r="C14" s="113">
        <v>3.0345644289837912</v>
      </c>
      <c r="D14" s="115">
        <v>820</v>
      </c>
      <c r="E14" s="114">
        <v>838</v>
      </c>
      <c r="F14" s="114">
        <v>829</v>
      </c>
      <c r="G14" s="114">
        <v>852</v>
      </c>
      <c r="H14" s="140">
        <v>831</v>
      </c>
      <c r="I14" s="115">
        <v>-11</v>
      </c>
      <c r="J14" s="116">
        <v>-1.3237063778580025</v>
      </c>
      <c r="K14" s="110"/>
      <c r="L14" s="110"/>
      <c r="M14" s="110"/>
      <c r="N14" s="110"/>
      <c r="O14" s="110"/>
    </row>
    <row r="15" spans="1:15" s="110" customFormat="1" ht="24.95" customHeight="1" x14ac:dyDescent="0.2">
      <c r="A15" s="193" t="s">
        <v>216</v>
      </c>
      <c r="B15" s="199" t="s">
        <v>217</v>
      </c>
      <c r="C15" s="113">
        <v>2.0982902819924507</v>
      </c>
      <c r="D15" s="115">
        <v>567</v>
      </c>
      <c r="E15" s="114">
        <v>560</v>
      </c>
      <c r="F15" s="114">
        <v>554</v>
      </c>
      <c r="G15" s="114">
        <v>565</v>
      </c>
      <c r="H15" s="140">
        <v>548</v>
      </c>
      <c r="I15" s="115">
        <v>19</v>
      </c>
      <c r="J15" s="116">
        <v>3.4671532846715327</v>
      </c>
    </row>
    <row r="16" spans="1:15" s="287" customFormat="1" ht="24.95" customHeight="1" x14ac:dyDescent="0.2">
      <c r="A16" s="193" t="s">
        <v>218</v>
      </c>
      <c r="B16" s="199" t="s">
        <v>141</v>
      </c>
      <c r="C16" s="113">
        <v>0.74753904226186074</v>
      </c>
      <c r="D16" s="115">
        <v>202</v>
      </c>
      <c r="E16" s="114">
        <v>221</v>
      </c>
      <c r="F16" s="114">
        <v>221</v>
      </c>
      <c r="G16" s="114">
        <v>230</v>
      </c>
      <c r="H16" s="140">
        <v>223</v>
      </c>
      <c r="I16" s="115">
        <v>-21</v>
      </c>
      <c r="J16" s="116">
        <v>-9.4170403587443943</v>
      </c>
      <c r="K16" s="110"/>
      <c r="L16" s="110"/>
      <c r="M16" s="110"/>
      <c r="N16" s="110"/>
      <c r="O16" s="110"/>
    </row>
    <row r="17" spans="1:15" s="110" customFormat="1" ht="24.95" customHeight="1" x14ac:dyDescent="0.2">
      <c r="A17" s="193" t="s">
        <v>142</v>
      </c>
      <c r="B17" s="199" t="s">
        <v>220</v>
      </c>
      <c r="C17" s="113">
        <v>0.18873510472947969</v>
      </c>
      <c r="D17" s="115">
        <v>51</v>
      </c>
      <c r="E17" s="114">
        <v>57</v>
      </c>
      <c r="F17" s="114">
        <v>54</v>
      </c>
      <c r="G17" s="114">
        <v>57</v>
      </c>
      <c r="H17" s="140">
        <v>60</v>
      </c>
      <c r="I17" s="115">
        <v>-9</v>
      </c>
      <c r="J17" s="116">
        <v>-15</v>
      </c>
    </row>
    <row r="18" spans="1:15" s="287" customFormat="1" ht="24.95" customHeight="1" x14ac:dyDescent="0.2">
      <c r="A18" s="201" t="s">
        <v>144</v>
      </c>
      <c r="B18" s="202" t="s">
        <v>145</v>
      </c>
      <c r="C18" s="113">
        <v>1.6542076826289689</v>
      </c>
      <c r="D18" s="115">
        <v>447</v>
      </c>
      <c r="E18" s="114">
        <v>451</v>
      </c>
      <c r="F18" s="114">
        <v>463</v>
      </c>
      <c r="G18" s="114">
        <v>478</v>
      </c>
      <c r="H18" s="140">
        <v>462</v>
      </c>
      <c r="I18" s="115">
        <v>-15</v>
      </c>
      <c r="J18" s="116">
        <v>-3.2467532467532467</v>
      </c>
      <c r="K18" s="110"/>
      <c r="L18" s="110"/>
      <c r="M18" s="110"/>
      <c r="N18" s="110"/>
      <c r="O18" s="110"/>
    </row>
    <row r="19" spans="1:15" s="110" customFormat="1" ht="24.95" customHeight="1" x14ac:dyDescent="0.2">
      <c r="A19" s="193" t="s">
        <v>146</v>
      </c>
      <c r="B19" s="199" t="s">
        <v>147</v>
      </c>
      <c r="C19" s="113">
        <v>11.73858337650803</v>
      </c>
      <c r="D19" s="115">
        <v>3172</v>
      </c>
      <c r="E19" s="114">
        <v>3196</v>
      </c>
      <c r="F19" s="114">
        <v>3034</v>
      </c>
      <c r="G19" s="114">
        <v>3060</v>
      </c>
      <c r="H19" s="140">
        <v>3029</v>
      </c>
      <c r="I19" s="115">
        <v>143</v>
      </c>
      <c r="J19" s="116">
        <v>4.7210300429184553</v>
      </c>
    </row>
    <row r="20" spans="1:15" s="287" customFormat="1" ht="24.95" customHeight="1" x14ac:dyDescent="0.2">
      <c r="A20" s="193" t="s">
        <v>148</v>
      </c>
      <c r="B20" s="199" t="s">
        <v>149</v>
      </c>
      <c r="C20" s="113">
        <v>5.7212641551328547</v>
      </c>
      <c r="D20" s="115">
        <v>1546</v>
      </c>
      <c r="E20" s="114">
        <v>1556</v>
      </c>
      <c r="F20" s="114">
        <v>1531</v>
      </c>
      <c r="G20" s="114">
        <v>1521</v>
      </c>
      <c r="H20" s="140">
        <v>1532</v>
      </c>
      <c r="I20" s="115">
        <v>14</v>
      </c>
      <c r="J20" s="116">
        <v>0.91383812010443866</v>
      </c>
      <c r="K20" s="110"/>
      <c r="L20" s="110"/>
      <c r="M20" s="110"/>
      <c r="N20" s="110"/>
      <c r="O20" s="110"/>
    </row>
    <row r="21" spans="1:15" s="110" customFormat="1" ht="24.95" customHeight="1" x14ac:dyDescent="0.2">
      <c r="A21" s="201" t="s">
        <v>150</v>
      </c>
      <c r="B21" s="202" t="s">
        <v>151</v>
      </c>
      <c r="C21" s="113">
        <v>13.496410332321812</v>
      </c>
      <c r="D21" s="115">
        <v>3647</v>
      </c>
      <c r="E21" s="114">
        <v>4154</v>
      </c>
      <c r="F21" s="114">
        <v>4127</v>
      </c>
      <c r="G21" s="114">
        <v>4194</v>
      </c>
      <c r="H21" s="140">
        <v>4118</v>
      </c>
      <c r="I21" s="115">
        <v>-471</v>
      </c>
      <c r="J21" s="116">
        <v>-11.437591063623119</v>
      </c>
    </row>
    <row r="22" spans="1:15" s="110" customFormat="1" ht="24.95" customHeight="1" x14ac:dyDescent="0.2">
      <c r="A22" s="201" t="s">
        <v>152</v>
      </c>
      <c r="B22" s="199" t="s">
        <v>153</v>
      </c>
      <c r="C22" s="113">
        <v>2.2463178151136112</v>
      </c>
      <c r="D22" s="115">
        <v>607</v>
      </c>
      <c r="E22" s="114">
        <v>624</v>
      </c>
      <c r="F22" s="114">
        <v>630</v>
      </c>
      <c r="G22" s="114">
        <v>629</v>
      </c>
      <c r="H22" s="140">
        <v>614</v>
      </c>
      <c r="I22" s="115">
        <v>-7</v>
      </c>
      <c r="J22" s="116">
        <v>-1.1400651465798046</v>
      </c>
    </row>
    <row r="23" spans="1:15" s="110" customFormat="1" ht="24.95" customHeight="1" x14ac:dyDescent="0.2">
      <c r="A23" s="193" t="s">
        <v>154</v>
      </c>
      <c r="B23" s="199" t="s">
        <v>155</v>
      </c>
      <c r="C23" s="113">
        <v>0.70683147065354157</v>
      </c>
      <c r="D23" s="115">
        <v>191</v>
      </c>
      <c r="E23" s="114">
        <v>194</v>
      </c>
      <c r="F23" s="114">
        <v>178</v>
      </c>
      <c r="G23" s="114">
        <v>177</v>
      </c>
      <c r="H23" s="140">
        <v>179</v>
      </c>
      <c r="I23" s="115">
        <v>12</v>
      </c>
      <c r="J23" s="116">
        <v>6.7039106145251397</v>
      </c>
    </row>
    <row r="24" spans="1:15" s="110" customFormat="1" ht="24.95" customHeight="1" x14ac:dyDescent="0.2">
      <c r="A24" s="193" t="s">
        <v>156</v>
      </c>
      <c r="B24" s="199" t="s">
        <v>221</v>
      </c>
      <c r="C24" s="113">
        <v>9.5107690030345644</v>
      </c>
      <c r="D24" s="115">
        <v>2570</v>
      </c>
      <c r="E24" s="114">
        <v>2634</v>
      </c>
      <c r="F24" s="114">
        <v>3214</v>
      </c>
      <c r="G24" s="114">
        <v>3310</v>
      </c>
      <c r="H24" s="140">
        <v>3302</v>
      </c>
      <c r="I24" s="115">
        <v>-732</v>
      </c>
      <c r="J24" s="116">
        <v>-22.168382798304059</v>
      </c>
    </row>
    <row r="25" spans="1:15" s="110" customFormat="1" ht="24.95" customHeight="1" x14ac:dyDescent="0.2">
      <c r="A25" s="193" t="s">
        <v>222</v>
      </c>
      <c r="B25" s="204" t="s">
        <v>159</v>
      </c>
      <c r="C25" s="113">
        <v>9.2998297683369113</v>
      </c>
      <c r="D25" s="115">
        <v>2513</v>
      </c>
      <c r="E25" s="114">
        <v>2455</v>
      </c>
      <c r="F25" s="114">
        <v>3395</v>
      </c>
      <c r="G25" s="114">
        <v>2441</v>
      </c>
      <c r="H25" s="140">
        <v>2470</v>
      </c>
      <c r="I25" s="115">
        <v>43</v>
      </c>
      <c r="J25" s="116">
        <v>1.7408906882591093</v>
      </c>
    </row>
    <row r="26" spans="1:15" s="110" customFormat="1" ht="24.95" customHeight="1" x14ac:dyDescent="0.2">
      <c r="A26" s="201">
        <v>782.78300000000002</v>
      </c>
      <c r="B26" s="203" t="s">
        <v>160</v>
      </c>
      <c r="C26" s="113">
        <v>6.916586485086226</v>
      </c>
      <c r="D26" s="115">
        <v>1869</v>
      </c>
      <c r="E26" s="114">
        <v>1952</v>
      </c>
      <c r="F26" s="114">
        <v>346</v>
      </c>
      <c r="G26" s="114">
        <v>355</v>
      </c>
      <c r="H26" s="140">
        <v>299</v>
      </c>
      <c r="I26" s="115">
        <v>1570</v>
      </c>
      <c r="J26" s="116" t="s">
        <v>514</v>
      </c>
    </row>
    <row r="27" spans="1:15" s="110" customFormat="1" ht="24.95" customHeight="1" x14ac:dyDescent="0.2">
      <c r="A27" s="193" t="s">
        <v>161</v>
      </c>
      <c r="B27" s="199" t="s">
        <v>162</v>
      </c>
      <c r="C27" s="113">
        <v>0.46258604100362666</v>
      </c>
      <c r="D27" s="115">
        <v>125</v>
      </c>
      <c r="E27" s="114">
        <v>126</v>
      </c>
      <c r="F27" s="114">
        <v>124</v>
      </c>
      <c r="G27" s="114">
        <v>119</v>
      </c>
      <c r="H27" s="140">
        <v>111</v>
      </c>
      <c r="I27" s="115">
        <v>14</v>
      </c>
      <c r="J27" s="116">
        <v>12.612612612612613</v>
      </c>
    </row>
    <row r="28" spans="1:15" s="110" customFormat="1" ht="24.95" customHeight="1" x14ac:dyDescent="0.2">
      <c r="A28" s="193" t="s">
        <v>163</v>
      </c>
      <c r="B28" s="199" t="s">
        <v>164</v>
      </c>
      <c r="C28" s="113">
        <v>4.4482273702908737</v>
      </c>
      <c r="D28" s="115">
        <v>1202</v>
      </c>
      <c r="E28" s="114">
        <v>1447</v>
      </c>
      <c r="F28" s="114">
        <v>1191</v>
      </c>
      <c r="G28" s="114">
        <v>1460</v>
      </c>
      <c r="H28" s="140">
        <v>1307</v>
      </c>
      <c r="I28" s="115">
        <v>-105</v>
      </c>
      <c r="J28" s="116">
        <v>-8.0336648814078035</v>
      </c>
    </row>
    <row r="29" spans="1:15" s="110" customFormat="1" ht="24.95" customHeight="1" x14ac:dyDescent="0.2">
      <c r="A29" s="193">
        <v>86</v>
      </c>
      <c r="B29" s="199" t="s">
        <v>165</v>
      </c>
      <c r="C29" s="113">
        <v>7.3532677077936492</v>
      </c>
      <c r="D29" s="115">
        <v>1987</v>
      </c>
      <c r="E29" s="114">
        <v>2073</v>
      </c>
      <c r="F29" s="114">
        <v>2066</v>
      </c>
      <c r="G29" s="114">
        <v>2122</v>
      </c>
      <c r="H29" s="140">
        <v>2099</v>
      </c>
      <c r="I29" s="115">
        <v>-112</v>
      </c>
      <c r="J29" s="116">
        <v>-5.3358742258218195</v>
      </c>
    </row>
    <row r="30" spans="1:15" s="110" customFormat="1" ht="24.95" customHeight="1" x14ac:dyDescent="0.2">
      <c r="A30" s="193">
        <v>87.88</v>
      </c>
      <c r="B30" s="204" t="s">
        <v>166</v>
      </c>
      <c r="C30" s="113">
        <v>3.2195988453852418</v>
      </c>
      <c r="D30" s="115">
        <v>870</v>
      </c>
      <c r="E30" s="114">
        <v>883</v>
      </c>
      <c r="F30" s="114">
        <v>865</v>
      </c>
      <c r="G30" s="114">
        <v>861</v>
      </c>
      <c r="H30" s="140">
        <v>839</v>
      </c>
      <c r="I30" s="115">
        <v>31</v>
      </c>
      <c r="J30" s="116">
        <v>3.6948748510131106</v>
      </c>
    </row>
    <row r="31" spans="1:15" s="110" customFormat="1" ht="24.95" customHeight="1" x14ac:dyDescent="0.2">
      <c r="A31" s="193" t="s">
        <v>167</v>
      </c>
      <c r="B31" s="199" t="s">
        <v>168</v>
      </c>
      <c r="C31" s="113">
        <v>19.783879801643106</v>
      </c>
      <c r="D31" s="115">
        <v>5346</v>
      </c>
      <c r="E31" s="114">
        <v>5571</v>
      </c>
      <c r="F31" s="114">
        <v>5553</v>
      </c>
      <c r="G31" s="114">
        <v>5523</v>
      </c>
      <c r="H31" s="140">
        <v>5499</v>
      </c>
      <c r="I31" s="115">
        <v>-153</v>
      </c>
      <c r="J31" s="116">
        <v>-2.7823240589198037</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0.22944267633779883</v>
      </c>
      <c r="D34" s="115">
        <v>62</v>
      </c>
      <c r="E34" s="114">
        <v>65</v>
      </c>
      <c r="F34" s="114">
        <v>66</v>
      </c>
      <c r="G34" s="114">
        <v>76</v>
      </c>
      <c r="H34" s="140">
        <v>67</v>
      </c>
      <c r="I34" s="115">
        <v>-5</v>
      </c>
      <c r="J34" s="116">
        <v>-7.4626865671641793</v>
      </c>
    </row>
    <row r="35" spans="1:10" s="110" customFormat="1" ht="24.95" customHeight="1" x14ac:dyDescent="0.2">
      <c r="A35" s="292" t="s">
        <v>171</v>
      </c>
      <c r="B35" s="293" t="s">
        <v>172</v>
      </c>
      <c r="C35" s="113">
        <v>4.8627044630301235</v>
      </c>
      <c r="D35" s="115">
        <v>1314</v>
      </c>
      <c r="E35" s="114">
        <v>1336</v>
      </c>
      <c r="F35" s="114">
        <v>1343</v>
      </c>
      <c r="G35" s="114">
        <v>1377</v>
      </c>
      <c r="H35" s="140">
        <v>1336</v>
      </c>
      <c r="I35" s="115">
        <v>-22</v>
      </c>
      <c r="J35" s="116">
        <v>-1.6467065868263473</v>
      </c>
    </row>
    <row r="36" spans="1:10" s="110" customFormat="1" ht="24.95" customHeight="1" x14ac:dyDescent="0.2">
      <c r="A36" s="294" t="s">
        <v>173</v>
      </c>
      <c r="B36" s="295" t="s">
        <v>174</v>
      </c>
      <c r="C36" s="125">
        <v>94.904152172304052</v>
      </c>
      <c r="D36" s="143">
        <v>25645</v>
      </c>
      <c r="E36" s="144">
        <v>26865</v>
      </c>
      <c r="F36" s="144">
        <v>26254</v>
      </c>
      <c r="G36" s="144">
        <v>25772</v>
      </c>
      <c r="H36" s="145">
        <v>25398</v>
      </c>
      <c r="I36" s="143">
        <v>247</v>
      </c>
      <c r="J36" s="146">
        <v>0.97251752106465073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27022</v>
      </c>
      <c r="F11" s="264">
        <v>28266</v>
      </c>
      <c r="G11" s="264">
        <v>27663</v>
      </c>
      <c r="H11" s="264">
        <v>27225</v>
      </c>
      <c r="I11" s="265">
        <v>26801</v>
      </c>
      <c r="J11" s="263">
        <v>221</v>
      </c>
      <c r="K11" s="266">
        <v>0.82459609716055371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39.941529124417144</v>
      </c>
      <c r="E13" s="115">
        <v>10793</v>
      </c>
      <c r="F13" s="114">
        <v>11086</v>
      </c>
      <c r="G13" s="114">
        <v>10892</v>
      </c>
      <c r="H13" s="114">
        <v>10053</v>
      </c>
      <c r="I13" s="140">
        <v>9876</v>
      </c>
      <c r="J13" s="115">
        <v>917</v>
      </c>
      <c r="K13" s="116">
        <v>9.2851356824625348</v>
      </c>
    </row>
    <row r="14" spans="1:15" ht="15.95" customHeight="1" x14ac:dyDescent="0.2">
      <c r="A14" s="306" t="s">
        <v>230</v>
      </c>
      <c r="B14" s="307"/>
      <c r="C14" s="308"/>
      <c r="D14" s="113">
        <v>44.326844793131521</v>
      </c>
      <c r="E14" s="115">
        <v>11978</v>
      </c>
      <c r="F14" s="114">
        <v>12490</v>
      </c>
      <c r="G14" s="114">
        <v>12439</v>
      </c>
      <c r="H14" s="114">
        <v>12551</v>
      </c>
      <c r="I14" s="140">
        <v>12437</v>
      </c>
      <c r="J14" s="115">
        <v>-459</v>
      </c>
      <c r="K14" s="116">
        <v>-3.6906006271608911</v>
      </c>
    </row>
    <row r="15" spans="1:15" ht="15.95" customHeight="1" x14ac:dyDescent="0.2">
      <c r="A15" s="306" t="s">
        <v>231</v>
      </c>
      <c r="B15" s="307"/>
      <c r="C15" s="308"/>
      <c r="D15" s="113">
        <v>5.0847457627118642</v>
      </c>
      <c r="E15" s="115">
        <v>1374</v>
      </c>
      <c r="F15" s="114">
        <v>1417</v>
      </c>
      <c r="G15" s="114">
        <v>1405</v>
      </c>
      <c r="H15" s="114">
        <v>1346</v>
      </c>
      <c r="I15" s="140">
        <v>1394</v>
      </c>
      <c r="J15" s="115">
        <v>-20</v>
      </c>
      <c r="K15" s="116">
        <v>-1.4347202295552368</v>
      </c>
    </row>
    <row r="16" spans="1:15" ht="15.95" customHeight="1" x14ac:dyDescent="0.2">
      <c r="A16" s="306" t="s">
        <v>232</v>
      </c>
      <c r="B16" s="307"/>
      <c r="C16" s="308"/>
      <c r="D16" s="113">
        <v>6.9609947450225738</v>
      </c>
      <c r="E16" s="115">
        <v>1881</v>
      </c>
      <c r="F16" s="114">
        <v>2195</v>
      </c>
      <c r="G16" s="114">
        <v>1886</v>
      </c>
      <c r="H16" s="114">
        <v>2210</v>
      </c>
      <c r="I16" s="140">
        <v>2062</v>
      </c>
      <c r="J16" s="115">
        <v>-181</v>
      </c>
      <c r="K16" s="116">
        <v>-8.7778855480116391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0.29975575457035009</v>
      </c>
      <c r="E18" s="115">
        <v>81</v>
      </c>
      <c r="F18" s="114">
        <v>86</v>
      </c>
      <c r="G18" s="114">
        <v>84</v>
      </c>
      <c r="H18" s="114">
        <v>87</v>
      </c>
      <c r="I18" s="140">
        <v>94</v>
      </c>
      <c r="J18" s="115">
        <v>-13</v>
      </c>
      <c r="K18" s="116">
        <v>-13.829787234042554</v>
      </c>
    </row>
    <row r="19" spans="1:11" ht="14.1" customHeight="1" x14ac:dyDescent="0.2">
      <c r="A19" s="306" t="s">
        <v>235</v>
      </c>
      <c r="B19" s="307" t="s">
        <v>236</v>
      </c>
      <c r="C19" s="308"/>
      <c r="D19" s="113">
        <v>0.1628302864332766</v>
      </c>
      <c r="E19" s="115">
        <v>44</v>
      </c>
      <c r="F19" s="114">
        <v>50</v>
      </c>
      <c r="G19" s="114">
        <v>49</v>
      </c>
      <c r="H19" s="114">
        <v>55</v>
      </c>
      <c r="I19" s="140">
        <v>60</v>
      </c>
      <c r="J19" s="115">
        <v>-16</v>
      </c>
      <c r="K19" s="116">
        <v>-26.666666666666668</v>
      </c>
    </row>
    <row r="20" spans="1:11" ht="14.1" customHeight="1" x14ac:dyDescent="0.2">
      <c r="A20" s="306">
        <v>12</v>
      </c>
      <c r="B20" s="307" t="s">
        <v>237</v>
      </c>
      <c r="C20" s="308"/>
      <c r="D20" s="113">
        <v>0.41077640441122049</v>
      </c>
      <c r="E20" s="115">
        <v>111</v>
      </c>
      <c r="F20" s="114">
        <v>119</v>
      </c>
      <c r="G20" s="114">
        <v>115</v>
      </c>
      <c r="H20" s="114">
        <v>116</v>
      </c>
      <c r="I20" s="140">
        <v>102</v>
      </c>
      <c r="J20" s="115">
        <v>9</v>
      </c>
      <c r="K20" s="116">
        <v>8.8235294117647065</v>
      </c>
    </row>
    <row r="21" spans="1:11" ht="14.1" customHeight="1" x14ac:dyDescent="0.2">
      <c r="A21" s="306">
        <v>21</v>
      </c>
      <c r="B21" s="307" t="s">
        <v>238</v>
      </c>
      <c r="C21" s="308"/>
      <c r="D21" s="113">
        <v>5.9211013248464214E-2</v>
      </c>
      <c r="E21" s="115">
        <v>16</v>
      </c>
      <c r="F21" s="114">
        <v>18</v>
      </c>
      <c r="G21" s="114">
        <v>18</v>
      </c>
      <c r="H21" s="114">
        <v>22</v>
      </c>
      <c r="I21" s="140">
        <v>27</v>
      </c>
      <c r="J21" s="115">
        <v>-11</v>
      </c>
      <c r="K21" s="116">
        <v>-40.74074074074074</v>
      </c>
    </row>
    <row r="22" spans="1:11" ht="14.1" customHeight="1" x14ac:dyDescent="0.2">
      <c r="A22" s="306">
        <v>22</v>
      </c>
      <c r="B22" s="307" t="s">
        <v>239</v>
      </c>
      <c r="C22" s="308"/>
      <c r="D22" s="113">
        <v>0.21093923469765377</v>
      </c>
      <c r="E22" s="115">
        <v>57</v>
      </c>
      <c r="F22" s="114">
        <v>56</v>
      </c>
      <c r="G22" s="114">
        <v>66</v>
      </c>
      <c r="H22" s="114">
        <v>68</v>
      </c>
      <c r="I22" s="140">
        <v>71</v>
      </c>
      <c r="J22" s="115">
        <v>-14</v>
      </c>
      <c r="K22" s="116">
        <v>-19.718309859154928</v>
      </c>
    </row>
    <row r="23" spans="1:11" ht="14.1" customHeight="1" x14ac:dyDescent="0.2">
      <c r="A23" s="306">
        <v>23</v>
      </c>
      <c r="B23" s="307" t="s">
        <v>240</v>
      </c>
      <c r="C23" s="308"/>
      <c r="D23" s="113">
        <v>0.25534749463400191</v>
      </c>
      <c r="E23" s="115">
        <v>69</v>
      </c>
      <c r="F23" s="114">
        <v>70</v>
      </c>
      <c r="G23" s="114">
        <v>73</v>
      </c>
      <c r="H23" s="114">
        <v>71</v>
      </c>
      <c r="I23" s="140">
        <v>77</v>
      </c>
      <c r="J23" s="115">
        <v>-8</v>
      </c>
      <c r="K23" s="116">
        <v>-10.38961038961039</v>
      </c>
    </row>
    <row r="24" spans="1:11" ht="14.1" customHeight="1" x14ac:dyDescent="0.2">
      <c r="A24" s="306">
        <v>24</v>
      </c>
      <c r="B24" s="307" t="s">
        <v>241</v>
      </c>
      <c r="C24" s="308"/>
      <c r="D24" s="113">
        <v>0.14432684479313151</v>
      </c>
      <c r="E24" s="115">
        <v>39</v>
      </c>
      <c r="F24" s="114">
        <v>41</v>
      </c>
      <c r="G24" s="114">
        <v>43</v>
      </c>
      <c r="H24" s="114">
        <v>40</v>
      </c>
      <c r="I24" s="140">
        <v>36</v>
      </c>
      <c r="J24" s="115">
        <v>3</v>
      </c>
      <c r="K24" s="116">
        <v>8.3333333333333339</v>
      </c>
    </row>
    <row r="25" spans="1:11" ht="14.1" customHeight="1" x14ac:dyDescent="0.2">
      <c r="A25" s="306">
        <v>25</v>
      </c>
      <c r="B25" s="307" t="s">
        <v>242</v>
      </c>
      <c r="C25" s="308"/>
      <c r="D25" s="113">
        <v>0.49959292428391683</v>
      </c>
      <c r="E25" s="115">
        <v>135</v>
      </c>
      <c r="F25" s="114">
        <v>139</v>
      </c>
      <c r="G25" s="114">
        <v>137</v>
      </c>
      <c r="H25" s="114">
        <v>126</v>
      </c>
      <c r="I25" s="140">
        <v>130</v>
      </c>
      <c r="J25" s="115">
        <v>5</v>
      </c>
      <c r="K25" s="116">
        <v>3.8461538461538463</v>
      </c>
    </row>
    <row r="26" spans="1:11" ht="14.1" customHeight="1" x14ac:dyDescent="0.2">
      <c r="A26" s="306">
        <v>26</v>
      </c>
      <c r="B26" s="307" t="s">
        <v>243</v>
      </c>
      <c r="C26" s="308"/>
      <c r="D26" s="113">
        <v>0.31455850788246614</v>
      </c>
      <c r="E26" s="115">
        <v>85</v>
      </c>
      <c r="F26" s="114">
        <v>88</v>
      </c>
      <c r="G26" s="114">
        <v>88</v>
      </c>
      <c r="H26" s="114">
        <v>101</v>
      </c>
      <c r="I26" s="140">
        <v>97</v>
      </c>
      <c r="J26" s="115">
        <v>-12</v>
      </c>
      <c r="K26" s="116">
        <v>-12.371134020618557</v>
      </c>
    </row>
    <row r="27" spans="1:11" ht="14.1" customHeight="1" x14ac:dyDescent="0.2">
      <c r="A27" s="306">
        <v>27</v>
      </c>
      <c r="B27" s="307" t="s">
        <v>244</v>
      </c>
      <c r="C27" s="308"/>
      <c r="D27" s="113">
        <v>0.17393235141736363</v>
      </c>
      <c r="E27" s="115">
        <v>47</v>
      </c>
      <c r="F27" s="114">
        <v>54</v>
      </c>
      <c r="G27" s="114">
        <v>59</v>
      </c>
      <c r="H27" s="114">
        <v>55</v>
      </c>
      <c r="I27" s="140">
        <v>60</v>
      </c>
      <c r="J27" s="115">
        <v>-13</v>
      </c>
      <c r="K27" s="116">
        <v>-21.666666666666668</v>
      </c>
    </row>
    <row r="28" spans="1:11" ht="14.1" customHeight="1" x14ac:dyDescent="0.2">
      <c r="A28" s="306">
        <v>28</v>
      </c>
      <c r="B28" s="307" t="s">
        <v>245</v>
      </c>
      <c r="C28" s="308"/>
      <c r="D28" s="113">
        <v>0.1628302864332766</v>
      </c>
      <c r="E28" s="115">
        <v>44</v>
      </c>
      <c r="F28" s="114">
        <v>44</v>
      </c>
      <c r="G28" s="114">
        <v>48</v>
      </c>
      <c r="H28" s="114">
        <v>48</v>
      </c>
      <c r="I28" s="140">
        <v>43</v>
      </c>
      <c r="J28" s="115">
        <v>1</v>
      </c>
      <c r="K28" s="116">
        <v>2.3255813953488373</v>
      </c>
    </row>
    <row r="29" spans="1:11" ht="14.1" customHeight="1" x14ac:dyDescent="0.2">
      <c r="A29" s="306">
        <v>29</v>
      </c>
      <c r="B29" s="307" t="s">
        <v>246</v>
      </c>
      <c r="C29" s="308"/>
      <c r="D29" s="113">
        <v>2.479461179779439</v>
      </c>
      <c r="E29" s="115">
        <v>670</v>
      </c>
      <c r="F29" s="114">
        <v>745</v>
      </c>
      <c r="G29" s="114">
        <v>732</v>
      </c>
      <c r="H29" s="114">
        <v>774</v>
      </c>
      <c r="I29" s="140">
        <v>759</v>
      </c>
      <c r="J29" s="115">
        <v>-89</v>
      </c>
      <c r="K29" s="116">
        <v>-11.725955204216074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2.3055288283620752</v>
      </c>
      <c r="E31" s="115">
        <v>623</v>
      </c>
      <c r="F31" s="114">
        <v>690</v>
      </c>
      <c r="G31" s="114">
        <v>674</v>
      </c>
      <c r="H31" s="114">
        <v>707</v>
      </c>
      <c r="I31" s="140">
        <v>683</v>
      </c>
      <c r="J31" s="115">
        <v>-60</v>
      </c>
      <c r="K31" s="116">
        <v>-8.7847730600292824</v>
      </c>
    </row>
    <row r="32" spans="1:11" ht="14.1" customHeight="1" x14ac:dyDescent="0.2">
      <c r="A32" s="306">
        <v>31</v>
      </c>
      <c r="B32" s="307" t="s">
        <v>251</v>
      </c>
      <c r="C32" s="308"/>
      <c r="D32" s="113">
        <v>0.12952409148101546</v>
      </c>
      <c r="E32" s="115">
        <v>35</v>
      </c>
      <c r="F32" s="114">
        <v>31</v>
      </c>
      <c r="G32" s="114">
        <v>31</v>
      </c>
      <c r="H32" s="114">
        <v>33</v>
      </c>
      <c r="I32" s="140">
        <v>33</v>
      </c>
      <c r="J32" s="115">
        <v>2</v>
      </c>
      <c r="K32" s="116">
        <v>6.0606060606060606</v>
      </c>
    </row>
    <row r="33" spans="1:11" ht="14.1" customHeight="1" x14ac:dyDescent="0.2">
      <c r="A33" s="306">
        <v>32</v>
      </c>
      <c r="B33" s="307" t="s">
        <v>252</v>
      </c>
      <c r="C33" s="308"/>
      <c r="D33" s="113">
        <v>0.21463992302568277</v>
      </c>
      <c r="E33" s="115">
        <v>58</v>
      </c>
      <c r="F33" s="114">
        <v>64</v>
      </c>
      <c r="G33" s="114">
        <v>76</v>
      </c>
      <c r="H33" s="114">
        <v>84</v>
      </c>
      <c r="I33" s="140">
        <v>74</v>
      </c>
      <c r="J33" s="115">
        <v>-16</v>
      </c>
      <c r="K33" s="116">
        <v>-21.621621621621621</v>
      </c>
    </row>
    <row r="34" spans="1:11" ht="14.1" customHeight="1" x14ac:dyDescent="0.2">
      <c r="A34" s="306">
        <v>33</v>
      </c>
      <c r="B34" s="307" t="s">
        <v>253</v>
      </c>
      <c r="C34" s="308"/>
      <c r="D34" s="113">
        <v>0.18503441640145066</v>
      </c>
      <c r="E34" s="115">
        <v>50</v>
      </c>
      <c r="F34" s="114">
        <v>54</v>
      </c>
      <c r="G34" s="114">
        <v>52</v>
      </c>
      <c r="H34" s="114">
        <v>54</v>
      </c>
      <c r="I34" s="140">
        <v>55</v>
      </c>
      <c r="J34" s="115">
        <v>-5</v>
      </c>
      <c r="K34" s="116">
        <v>-9.0909090909090917</v>
      </c>
    </row>
    <row r="35" spans="1:11" ht="14.1" customHeight="1" x14ac:dyDescent="0.2">
      <c r="A35" s="306">
        <v>34</v>
      </c>
      <c r="B35" s="307" t="s">
        <v>254</v>
      </c>
      <c r="C35" s="308"/>
      <c r="D35" s="113">
        <v>2.8310265709421953</v>
      </c>
      <c r="E35" s="115">
        <v>765</v>
      </c>
      <c r="F35" s="114">
        <v>790</v>
      </c>
      <c r="G35" s="114">
        <v>776</v>
      </c>
      <c r="H35" s="114">
        <v>777</v>
      </c>
      <c r="I35" s="140">
        <v>761</v>
      </c>
      <c r="J35" s="115">
        <v>4</v>
      </c>
      <c r="K35" s="116">
        <v>0.52562417871222078</v>
      </c>
    </row>
    <row r="36" spans="1:11" ht="14.1" customHeight="1" x14ac:dyDescent="0.2">
      <c r="A36" s="306">
        <v>41</v>
      </c>
      <c r="B36" s="307" t="s">
        <v>255</v>
      </c>
      <c r="C36" s="308"/>
      <c r="D36" s="113">
        <v>0.39227296277107543</v>
      </c>
      <c r="E36" s="115">
        <v>106</v>
      </c>
      <c r="F36" s="114">
        <v>101</v>
      </c>
      <c r="G36" s="114">
        <v>93</v>
      </c>
      <c r="H36" s="114">
        <v>97</v>
      </c>
      <c r="I36" s="140">
        <v>91</v>
      </c>
      <c r="J36" s="115">
        <v>15</v>
      </c>
      <c r="K36" s="116">
        <v>16.483516483516482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0.4477832876915106</v>
      </c>
      <c r="E38" s="115">
        <v>121</v>
      </c>
      <c r="F38" s="114">
        <v>124</v>
      </c>
      <c r="G38" s="114">
        <v>114</v>
      </c>
      <c r="H38" s="114">
        <v>117</v>
      </c>
      <c r="I38" s="140">
        <v>110</v>
      </c>
      <c r="J38" s="115">
        <v>11</v>
      </c>
      <c r="K38" s="116">
        <v>10</v>
      </c>
    </row>
    <row r="39" spans="1:11" ht="14.1" customHeight="1" x14ac:dyDescent="0.2">
      <c r="A39" s="306">
        <v>51</v>
      </c>
      <c r="B39" s="307" t="s">
        <v>258</v>
      </c>
      <c r="C39" s="308"/>
      <c r="D39" s="113">
        <v>8.6522093109318341</v>
      </c>
      <c r="E39" s="115">
        <v>2338</v>
      </c>
      <c r="F39" s="114">
        <v>2493</v>
      </c>
      <c r="G39" s="114">
        <v>2516</v>
      </c>
      <c r="H39" s="114">
        <v>1579</v>
      </c>
      <c r="I39" s="140">
        <v>1566</v>
      </c>
      <c r="J39" s="115">
        <v>772</v>
      </c>
      <c r="K39" s="116">
        <v>49.297573435504468</v>
      </c>
    </row>
    <row r="40" spans="1:11" ht="14.1" customHeight="1" x14ac:dyDescent="0.2">
      <c r="A40" s="306" t="s">
        <v>259</v>
      </c>
      <c r="B40" s="307" t="s">
        <v>260</v>
      </c>
      <c r="C40" s="308"/>
      <c r="D40" s="113">
        <v>8.2081267115683509</v>
      </c>
      <c r="E40" s="115">
        <v>2218</v>
      </c>
      <c r="F40" s="114">
        <v>2367</v>
      </c>
      <c r="G40" s="114">
        <v>2389</v>
      </c>
      <c r="H40" s="114">
        <v>1443</v>
      </c>
      <c r="I40" s="140">
        <v>1448</v>
      </c>
      <c r="J40" s="115">
        <v>770</v>
      </c>
      <c r="K40" s="116">
        <v>53.1767955801105</v>
      </c>
    </row>
    <row r="41" spans="1:11" ht="14.1" customHeight="1" x14ac:dyDescent="0.2">
      <c r="A41" s="306"/>
      <c r="B41" s="307" t="s">
        <v>261</v>
      </c>
      <c r="C41" s="308"/>
      <c r="D41" s="113">
        <v>6.072829546295611</v>
      </c>
      <c r="E41" s="115">
        <v>1641</v>
      </c>
      <c r="F41" s="114">
        <v>1795</v>
      </c>
      <c r="G41" s="114">
        <v>1798</v>
      </c>
      <c r="H41" s="114">
        <v>873</v>
      </c>
      <c r="I41" s="140">
        <v>852</v>
      </c>
      <c r="J41" s="115">
        <v>789</v>
      </c>
      <c r="K41" s="116">
        <v>92.605633802816897</v>
      </c>
    </row>
    <row r="42" spans="1:11" ht="14.1" customHeight="1" x14ac:dyDescent="0.2">
      <c r="A42" s="306">
        <v>52</v>
      </c>
      <c r="B42" s="307" t="s">
        <v>262</v>
      </c>
      <c r="C42" s="308"/>
      <c r="D42" s="113">
        <v>5.2031677892087931</v>
      </c>
      <c r="E42" s="115">
        <v>1406</v>
      </c>
      <c r="F42" s="114">
        <v>1380</v>
      </c>
      <c r="G42" s="114">
        <v>1370</v>
      </c>
      <c r="H42" s="114">
        <v>1368</v>
      </c>
      <c r="I42" s="140">
        <v>1373</v>
      </c>
      <c r="J42" s="115">
        <v>33</v>
      </c>
      <c r="K42" s="116">
        <v>2.4034959941733431</v>
      </c>
    </row>
    <row r="43" spans="1:11" ht="14.1" customHeight="1" x14ac:dyDescent="0.2">
      <c r="A43" s="306" t="s">
        <v>263</v>
      </c>
      <c r="B43" s="307" t="s">
        <v>264</v>
      </c>
      <c r="C43" s="308"/>
      <c r="D43" s="113">
        <v>5.1772629709125901</v>
      </c>
      <c r="E43" s="115">
        <v>1399</v>
      </c>
      <c r="F43" s="114">
        <v>1374</v>
      </c>
      <c r="G43" s="114">
        <v>1363</v>
      </c>
      <c r="H43" s="114">
        <v>1360</v>
      </c>
      <c r="I43" s="140">
        <v>1364</v>
      </c>
      <c r="J43" s="115">
        <v>35</v>
      </c>
      <c r="K43" s="116">
        <v>2.5659824046920821</v>
      </c>
    </row>
    <row r="44" spans="1:11" ht="14.1" customHeight="1" x14ac:dyDescent="0.2">
      <c r="A44" s="306">
        <v>53</v>
      </c>
      <c r="B44" s="307" t="s">
        <v>265</v>
      </c>
      <c r="C44" s="308"/>
      <c r="D44" s="113">
        <v>2.7644141810376732</v>
      </c>
      <c r="E44" s="115">
        <v>747</v>
      </c>
      <c r="F44" s="114">
        <v>754</v>
      </c>
      <c r="G44" s="114">
        <v>777</v>
      </c>
      <c r="H44" s="114">
        <v>762</v>
      </c>
      <c r="I44" s="140">
        <v>772</v>
      </c>
      <c r="J44" s="115">
        <v>-25</v>
      </c>
      <c r="K44" s="116">
        <v>-3.2383419689119171</v>
      </c>
    </row>
    <row r="45" spans="1:11" ht="14.1" customHeight="1" x14ac:dyDescent="0.2">
      <c r="A45" s="306" t="s">
        <v>266</v>
      </c>
      <c r="B45" s="307" t="s">
        <v>267</v>
      </c>
      <c r="C45" s="308"/>
      <c r="D45" s="113">
        <v>2.7459107393975279</v>
      </c>
      <c r="E45" s="115">
        <v>742</v>
      </c>
      <c r="F45" s="114">
        <v>752</v>
      </c>
      <c r="G45" s="114">
        <v>774</v>
      </c>
      <c r="H45" s="114">
        <v>759</v>
      </c>
      <c r="I45" s="140">
        <v>769</v>
      </c>
      <c r="J45" s="115">
        <v>-27</v>
      </c>
      <c r="K45" s="116">
        <v>-3.5110533159947983</v>
      </c>
    </row>
    <row r="46" spans="1:11" ht="14.1" customHeight="1" x14ac:dyDescent="0.2">
      <c r="A46" s="306">
        <v>54</v>
      </c>
      <c r="B46" s="307" t="s">
        <v>268</v>
      </c>
      <c r="C46" s="308"/>
      <c r="D46" s="113">
        <v>10.865220931093184</v>
      </c>
      <c r="E46" s="115">
        <v>2936</v>
      </c>
      <c r="F46" s="114">
        <v>2907</v>
      </c>
      <c r="G46" s="114">
        <v>2905</v>
      </c>
      <c r="H46" s="114">
        <v>2913</v>
      </c>
      <c r="I46" s="140">
        <v>2954</v>
      </c>
      <c r="J46" s="115">
        <v>-18</v>
      </c>
      <c r="K46" s="116">
        <v>-0.60934326337169942</v>
      </c>
    </row>
    <row r="47" spans="1:11" ht="14.1" customHeight="1" x14ac:dyDescent="0.2">
      <c r="A47" s="306">
        <v>61</v>
      </c>
      <c r="B47" s="307" t="s">
        <v>269</v>
      </c>
      <c r="C47" s="308"/>
      <c r="D47" s="113">
        <v>0.66982458737325146</v>
      </c>
      <c r="E47" s="115">
        <v>181</v>
      </c>
      <c r="F47" s="114">
        <v>183</v>
      </c>
      <c r="G47" s="114">
        <v>174</v>
      </c>
      <c r="H47" s="114">
        <v>166</v>
      </c>
      <c r="I47" s="140">
        <v>167</v>
      </c>
      <c r="J47" s="115">
        <v>14</v>
      </c>
      <c r="K47" s="116">
        <v>8.3832335329341312</v>
      </c>
    </row>
    <row r="48" spans="1:11" ht="14.1" customHeight="1" x14ac:dyDescent="0.2">
      <c r="A48" s="306">
        <v>62</v>
      </c>
      <c r="B48" s="307" t="s">
        <v>270</v>
      </c>
      <c r="C48" s="308"/>
      <c r="D48" s="113">
        <v>13.004218784693952</v>
      </c>
      <c r="E48" s="115">
        <v>3514</v>
      </c>
      <c r="F48" s="114">
        <v>3525</v>
      </c>
      <c r="G48" s="114">
        <v>3328</v>
      </c>
      <c r="H48" s="114">
        <v>3336</v>
      </c>
      <c r="I48" s="140">
        <v>3252</v>
      </c>
      <c r="J48" s="115">
        <v>262</v>
      </c>
      <c r="K48" s="116">
        <v>8.0565805658056586</v>
      </c>
    </row>
    <row r="49" spans="1:11" ht="14.1" customHeight="1" x14ac:dyDescent="0.2">
      <c r="A49" s="306">
        <v>63</v>
      </c>
      <c r="B49" s="307" t="s">
        <v>271</v>
      </c>
      <c r="C49" s="308"/>
      <c r="D49" s="113">
        <v>12.611945821922877</v>
      </c>
      <c r="E49" s="115">
        <v>3408</v>
      </c>
      <c r="F49" s="114">
        <v>3869</v>
      </c>
      <c r="G49" s="114">
        <v>3880</v>
      </c>
      <c r="H49" s="114">
        <v>3954</v>
      </c>
      <c r="I49" s="140">
        <v>3828</v>
      </c>
      <c r="J49" s="115">
        <v>-420</v>
      </c>
      <c r="K49" s="116">
        <v>-10.9717868338558</v>
      </c>
    </row>
    <row r="50" spans="1:11" ht="14.1" customHeight="1" x14ac:dyDescent="0.2">
      <c r="A50" s="306" t="s">
        <v>272</v>
      </c>
      <c r="B50" s="307" t="s">
        <v>273</v>
      </c>
      <c r="C50" s="308"/>
      <c r="D50" s="113">
        <v>0.64391976907704829</v>
      </c>
      <c r="E50" s="115">
        <v>174</v>
      </c>
      <c r="F50" s="114">
        <v>180</v>
      </c>
      <c r="G50" s="114">
        <v>170</v>
      </c>
      <c r="H50" s="114">
        <v>173</v>
      </c>
      <c r="I50" s="140">
        <v>166</v>
      </c>
      <c r="J50" s="115">
        <v>8</v>
      </c>
      <c r="K50" s="116">
        <v>4.8192771084337354</v>
      </c>
    </row>
    <row r="51" spans="1:11" ht="14.1" customHeight="1" x14ac:dyDescent="0.2">
      <c r="A51" s="306" t="s">
        <v>274</v>
      </c>
      <c r="B51" s="307" t="s">
        <v>275</v>
      </c>
      <c r="C51" s="308"/>
      <c r="D51" s="113">
        <v>11.268595958848346</v>
      </c>
      <c r="E51" s="115">
        <v>3045</v>
      </c>
      <c r="F51" s="114">
        <v>3456</v>
      </c>
      <c r="G51" s="114">
        <v>3485</v>
      </c>
      <c r="H51" s="114">
        <v>3513</v>
      </c>
      <c r="I51" s="140">
        <v>3421</v>
      </c>
      <c r="J51" s="115">
        <v>-376</v>
      </c>
      <c r="K51" s="116">
        <v>-10.990938322128033</v>
      </c>
    </row>
    <row r="52" spans="1:11" ht="14.1" customHeight="1" x14ac:dyDescent="0.2">
      <c r="A52" s="306">
        <v>71</v>
      </c>
      <c r="B52" s="307" t="s">
        <v>276</v>
      </c>
      <c r="C52" s="308"/>
      <c r="D52" s="113">
        <v>10.831914736140922</v>
      </c>
      <c r="E52" s="115">
        <v>2927</v>
      </c>
      <c r="F52" s="114">
        <v>2973</v>
      </c>
      <c r="G52" s="114">
        <v>2961</v>
      </c>
      <c r="H52" s="114">
        <v>2954</v>
      </c>
      <c r="I52" s="140">
        <v>2955</v>
      </c>
      <c r="J52" s="115">
        <v>-28</v>
      </c>
      <c r="K52" s="116">
        <v>-0.94754653130287647</v>
      </c>
    </row>
    <row r="53" spans="1:11" ht="14.1" customHeight="1" x14ac:dyDescent="0.2">
      <c r="A53" s="306" t="s">
        <v>277</v>
      </c>
      <c r="B53" s="307" t="s">
        <v>278</v>
      </c>
      <c r="C53" s="308"/>
      <c r="D53" s="113">
        <v>1.0954037450965879</v>
      </c>
      <c r="E53" s="115">
        <v>296</v>
      </c>
      <c r="F53" s="114">
        <v>325</v>
      </c>
      <c r="G53" s="114">
        <v>330</v>
      </c>
      <c r="H53" s="114">
        <v>324</v>
      </c>
      <c r="I53" s="140">
        <v>323</v>
      </c>
      <c r="J53" s="115">
        <v>-27</v>
      </c>
      <c r="K53" s="116">
        <v>-8.3591331269349851</v>
      </c>
    </row>
    <row r="54" spans="1:11" ht="14.1" customHeight="1" x14ac:dyDescent="0.2">
      <c r="A54" s="306" t="s">
        <v>279</v>
      </c>
      <c r="B54" s="307" t="s">
        <v>280</v>
      </c>
      <c r="C54" s="308"/>
      <c r="D54" s="113">
        <v>9.1555029235437786</v>
      </c>
      <c r="E54" s="115">
        <v>2474</v>
      </c>
      <c r="F54" s="114">
        <v>2499</v>
      </c>
      <c r="G54" s="114">
        <v>2477</v>
      </c>
      <c r="H54" s="114">
        <v>2476</v>
      </c>
      <c r="I54" s="140">
        <v>2481</v>
      </c>
      <c r="J54" s="115">
        <v>-7</v>
      </c>
      <c r="K54" s="116">
        <v>-0.28214429665457474</v>
      </c>
    </row>
    <row r="55" spans="1:11" ht="14.1" customHeight="1" x14ac:dyDescent="0.2">
      <c r="A55" s="306">
        <v>72</v>
      </c>
      <c r="B55" s="307" t="s">
        <v>281</v>
      </c>
      <c r="C55" s="308"/>
      <c r="D55" s="113">
        <v>1.0324920435200948</v>
      </c>
      <c r="E55" s="115">
        <v>279</v>
      </c>
      <c r="F55" s="114">
        <v>273</v>
      </c>
      <c r="G55" s="114">
        <v>272</v>
      </c>
      <c r="H55" s="114">
        <v>276</v>
      </c>
      <c r="I55" s="140">
        <v>288</v>
      </c>
      <c r="J55" s="115">
        <v>-9</v>
      </c>
      <c r="K55" s="116">
        <v>-3.125</v>
      </c>
    </row>
    <row r="56" spans="1:11" ht="14.1" customHeight="1" x14ac:dyDescent="0.2">
      <c r="A56" s="306" t="s">
        <v>282</v>
      </c>
      <c r="B56" s="307" t="s">
        <v>283</v>
      </c>
      <c r="C56" s="308"/>
      <c r="D56" s="113">
        <v>0.11472133816889941</v>
      </c>
      <c r="E56" s="115">
        <v>31</v>
      </c>
      <c r="F56" s="114">
        <v>30</v>
      </c>
      <c r="G56" s="114">
        <v>29</v>
      </c>
      <c r="H56" s="114">
        <v>26</v>
      </c>
      <c r="I56" s="140">
        <v>27</v>
      </c>
      <c r="J56" s="115">
        <v>4</v>
      </c>
      <c r="K56" s="116">
        <v>14.814814814814815</v>
      </c>
    </row>
    <row r="57" spans="1:11" ht="14.1" customHeight="1" x14ac:dyDescent="0.2">
      <c r="A57" s="306" t="s">
        <v>284</v>
      </c>
      <c r="B57" s="307" t="s">
        <v>285</v>
      </c>
      <c r="C57" s="308"/>
      <c r="D57" s="113">
        <v>0.71053215898157063</v>
      </c>
      <c r="E57" s="115">
        <v>192</v>
      </c>
      <c r="F57" s="114">
        <v>184</v>
      </c>
      <c r="G57" s="114">
        <v>185</v>
      </c>
      <c r="H57" s="114">
        <v>188</v>
      </c>
      <c r="I57" s="140">
        <v>195</v>
      </c>
      <c r="J57" s="115">
        <v>-3</v>
      </c>
      <c r="K57" s="116">
        <v>-1.5384615384615385</v>
      </c>
    </row>
    <row r="58" spans="1:11" ht="14.1" customHeight="1" x14ac:dyDescent="0.2">
      <c r="A58" s="306">
        <v>73</v>
      </c>
      <c r="B58" s="307" t="s">
        <v>286</v>
      </c>
      <c r="C58" s="308"/>
      <c r="D58" s="113">
        <v>3.4823477166753016</v>
      </c>
      <c r="E58" s="115">
        <v>941</v>
      </c>
      <c r="F58" s="114">
        <v>968</v>
      </c>
      <c r="G58" s="114">
        <v>977</v>
      </c>
      <c r="H58" s="114">
        <v>995</v>
      </c>
      <c r="I58" s="140">
        <v>958</v>
      </c>
      <c r="J58" s="115">
        <v>-17</v>
      </c>
      <c r="K58" s="116">
        <v>-1.7745302713987474</v>
      </c>
    </row>
    <row r="59" spans="1:11" ht="14.1" customHeight="1" x14ac:dyDescent="0.2">
      <c r="A59" s="306" t="s">
        <v>287</v>
      </c>
      <c r="B59" s="307" t="s">
        <v>288</v>
      </c>
      <c r="C59" s="308"/>
      <c r="D59" s="113">
        <v>3.1011768188883133</v>
      </c>
      <c r="E59" s="115">
        <v>838</v>
      </c>
      <c r="F59" s="114">
        <v>859</v>
      </c>
      <c r="G59" s="114">
        <v>862</v>
      </c>
      <c r="H59" s="114">
        <v>877</v>
      </c>
      <c r="I59" s="140">
        <v>853</v>
      </c>
      <c r="J59" s="115">
        <v>-15</v>
      </c>
      <c r="K59" s="116">
        <v>-1.7584994138335288</v>
      </c>
    </row>
    <row r="60" spans="1:11" ht="14.1" customHeight="1" x14ac:dyDescent="0.2">
      <c r="A60" s="306">
        <v>81</v>
      </c>
      <c r="B60" s="307" t="s">
        <v>289</v>
      </c>
      <c r="C60" s="308"/>
      <c r="D60" s="113">
        <v>5.4733180371549111</v>
      </c>
      <c r="E60" s="115">
        <v>1479</v>
      </c>
      <c r="F60" s="114">
        <v>1508</v>
      </c>
      <c r="G60" s="114">
        <v>1500</v>
      </c>
      <c r="H60" s="114">
        <v>1523</v>
      </c>
      <c r="I60" s="140">
        <v>1505</v>
      </c>
      <c r="J60" s="115">
        <v>-26</v>
      </c>
      <c r="K60" s="116">
        <v>-1.7275747508305648</v>
      </c>
    </row>
    <row r="61" spans="1:11" ht="14.1" customHeight="1" x14ac:dyDescent="0.2">
      <c r="A61" s="306" t="s">
        <v>290</v>
      </c>
      <c r="B61" s="307" t="s">
        <v>291</v>
      </c>
      <c r="C61" s="308"/>
      <c r="D61" s="113">
        <v>1.9576641255273481</v>
      </c>
      <c r="E61" s="115">
        <v>529</v>
      </c>
      <c r="F61" s="114">
        <v>515</v>
      </c>
      <c r="G61" s="114">
        <v>485</v>
      </c>
      <c r="H61" s="114">
        <v>480</v>
      </c>
      <c r="I61" s="140">
        <v>482</v>
      </c>
      <c r="J61" s="115">
        <v>47</v>
      </c>
      <c r="K61" s="116">
        <v>9.7510373443983411</v>
      </c>
    </row>
    <row r="62" spans="1:11" ht="14.1" customHeight="1" x14ac:dyDescent="0.2">
      <c r="A62" s="306" t="s">
        <v>292</v>
      </c>
      <c r="B62" s="307" t="s">
        <v>293</v>
      </c>
      <c r="C62" s="308"/>
      <c r="D62" s="113">
        <v>2.2685219450817851</v>
      </c>
      <c r="E62" s="115">
        <v>613</v>
      </c>
      <c r="F62" s="114">
        <v>619</v>
      </c>
      <c r="G62" s="114">
        <v>635</v>
      </c>
      <c r="H62" s="114">
        <v>659</v>
      </c>
      <c r="I62" s="140">
        <v>643</v>
      </c>
      <c r="J62" s="115">
        <v>-30</v>
      </c>
      <c r="K62" s="116">
        <v>-4.6656298600311041</v>
      </c>
    </row>
    <row r="63" spans="1:11" ht="14.1" customHeight="1" x14ac:dyDescent="0.2">
      <c r="A63" s="306"/>
      <c r="B63" s="307" t="s">
        <v>294</v>
      </c>
      <c r="C63" s="308"/>
      <c r="D63" s="113">
        <v>1.5542890977721857</v>
      </c>
      <c r="E63" s="115">
        <v>420</v>
      </c>
      <c r="F63" s="114">
        <v>415</v>
      </c>
      <c r="G63" s="114">
        <v>435</v>
      </c>
      <c r="H63" s="114">
        <v>460</v>
      </c>
      <c r="I63" s="140">
        <v>444</v>
      </c>
      <c r="J63" s="115">
        <v>-24</v>
      </c>
      <c r="K63" s="116">
        <v>-5.4054054054054053</v>
      </c>
    </row>
    <row r="64" spans="1:11" ht="14.1" customHeight="1" x14ac:dyDescent="0.2">
      <c r="A64" s="306" t="s">
        <v>295</v>
      </c>
      <c r="B64" s="307" t="s">
        <v>296</v>
      </c>
      <c r="C64" s="308"/>
      <c r="D64" s="113">
        <v>0.1628302864332766</v>
      </c>
      <c r="E64" s="115">
        <v>44</v>
      </c>
      <c r="F64" s="114">
        <v>71</v>
      </c>
      <c r="G64" s="114">
        <v>72</v>
      </c>
      <c r="H64" s="114">
        <v>63</v>
      </c>
      <c r="I64" s="140">
        <v>57</v>
      </c>
      <c r="J64" s="115">
        <v>-13</v>
      </c>
      <c r="K64" s="116">
        <v>-22.807017543859651</v>
      </c>
    </row>
    <row r="65" spans="1:11" ht="14.1" customHeight="1" x14ac:dyDescent="0.2">
      <c r="A65" s="306" t="s">
        <v>297</v>
      </c>
      <c r="B65" s="307" t="s">
        <v>298</v>
      </c>
      <c r="C65" s="308"/>
      <c r="D65" s="113">
        <v>0.46258604100362666</v>
      </c>
      <c r="E65" s="115">
        <v>125</v>
      </c>
      <c r="F65" s="114">
        <v>139</v>
      </c>
      <c r="G65" s="114">
        <v>146</v>
      </c>
      <c r="H65" s="114">
        <v>161</v>
      </c>
      <c r="I65" s="140">
        <v>151</v>
      </c>
      <c r="J65" s="115">
        <v>-26</v>
      </c>
      <c r="K65" s="116">
        <v>-17.218543046357617</v>
      </c>
    </row>
    <row r="66" spans="1:11" ht="14.1" customHeight="1" x14ac:dyDescent="0.2">
      <c r="A66" s="306">
        <v>82</v>
      </c>
      <c r="B66" s="307" t="s">
        <v>299</v>
      </c>
      <c r="C66" s="308"/>
      <c r="D66" s="113">
        <v>1.4876767078676634</v>
      </c>
      <c r="E66" s="115">
        <v>402</v>
      </c>
      <c r="F66" s="114">
        <v>420</v>
      </c>
      <c r="G66" s="114">
        <v>419</v>
      </c>
      <c r="H66" s="114">
        <v>427</v>
      </c>
      <c r="I66" s="140">
        <v>415</v>
      </c>
      <c r="J66" s="115">
        <v>-13</v>
      </c>
      <c r="K66" s="116">
        <v>-3.1325301204819276</v>
      </c>
    </row>
    <row r="67" spans="1:11" ht="14.1" customHeight="1" x14ac:dyDescent="0.2">
      <c r="A67" s="306" t="s">
        <v>300</v>
      </c>
      <c r="B67" s="307" t="s">
        <v>301</v>
      </c>
      <c r="C67" s="308"/>
      <c r="D67" s="113">
        <v>0.55510324920435206</v>
      </c>
      <c r="E67" s="115">
        <v>150</v>
      </c>
      <c r="F67" s="114">
        <v>155</v>
      </c>
      <c r="G67" s="114">
        <v>144</v>
      </c>
      <c r="H67" s="114">
        <v>155</v>
      </c>
      <c r="I67" s="140">
        <v>144</v>
      </c>
      <c r="J67" s="115">
        <v>6</v>
      </c>
      <c r="K67" s="116">
        <v>4.166666666666667</v>
      </c>
    </row>
    <row r="68" spans="1:11" ht="14.1" customHeight="1" x14ac:dyDescent="0.2">
      <c r="A68" s="306" t="s">
        <v>302</v>
      </c>
      <c r="B68" s="307" t="s">
        <v>303</v>
      </c>
      <c r="C68" s="308"/>
      <c r="D68" s="113">
        <v>0.60321219746872923</v>
      </c>
      <c r="E68" s="115">
        <v>163</v>
      </c>
      <c r="F68" s="114">
        <v>177</v>
      </c>
      <c r="G68" s="114">
        <v>181</v>
      </c>
      <c r="H68" s="114">
        <v>179</v>
      </c>
      <c r="I68" s="140">
        <v>182</v>
      </c>
      <c r="J68" s="115">
        <v>-19</v>
      </c>
      <c r="K68" s="116">
        <v>-10.43956043956044</v>
      </c>
    </row>
    <row r="69" spans="1:11" ht="14.1" customHeight="1" x14ac:dyDescent="0.2">
      <c r="A69" s="306">
        <v>83</v>
      </c>
      <c r="B69" s="307" t="s">
        <v>304</v>
      </c>
      <c r="C69" s="308"/>
      <c r="D69" s="113">
        <v>2.5793797646362222</v>
      </c>
      <c r="E69" s="115">
        <v>697</v>
      </c>
      <c r="F69" s="114">
        <v>718</v>
      </c>
      <c r="G69" s="114">
        <v>691</v>
      </c>
      <c r="H69" s="114">
        <v>688</v>
      </c>
      <c r="I69" s="140">
        <v>672</v>
      </c>
      <c r="J69" s="115">
        <v>25</v>
      </c>
      <c r="K69" s="116">
        <v>3.7202380952380953</v>
      </c>
    </row>
    <row r="70" spans="1:11" ht="14.1" customHeight="1" x14ac:dyDescent="0.2">
      <c r="A70" s="306" t="s">
        <v>305</v>
      </c>
      <c r="B70" s="307" t="s">
        <v>306</v>
      </c>
      <c r="C70" s="308"/>
      <c r="D70" s="113">
        <v>2.0205758271038414</v>
      </c>
      <c r="E70" s="115">
        <v>546</v>
      </c>
      <c r="F70" s="114">
        <v>562</v>
      </c>
      <c r="G70" s="114">
        <v>537</v>
      </c>
      <c r="H70" s="114">
        <v>534</v>
      </c>
      <c r="I70" s="140">
        <v>515</v>
      </c>
      <c r="J70" s="115">
        <v>31</v>
      </c>
      <c r="K70" s="116">
        <v>6.0194174757281553</v>
      </c>
    </row>
    <row r="71" spans="1:11" ht="14.1" customHeight="1" x14ac:dyDescent="0.2">
      <c r="A71" s="306"/>
      <c r="B71" s="307" t="s">
        <v>307</v>
      </c>
      <c r="C71" s="308"/>
      <c r="D71" s="113">
        <v>1.2064243949374585</v>
      </c>
      <c r="E71" s="115">
        <v>326</v>
      </c>
      <c r="F71" s="114">
        <v>330</v>
      </c>
      <c r="G71" s="114">
        <v>331</v>
      </c>
      <c r="H71" s="114">
        <v>318</v>
      </c>
      <c r="I71" s="140">
        <v>308</v>
      </c>
      <c r="J71" s="115">
        <v>18</v>
      </c>
      <c r="K71" s="116">
        <v>5.8441558441558445</v>
      </c>
    </row>
    <row r="72" spans="1:11" ht="14.1" customHeight="1" x14ac:dyDescent="0.2">
      <c r="A72" s="306">
        <v>84</v>
      </c>
      <c r="B72" s="307" t="s">
        <v>308</v>
      </c>
      <c r="C72" s="308"/>
      <c r="D72" s="113">
        <v>5.3030863740655763</v>
      </c>
      <c r="E72" s="115">
        <v>1433</v>
      </c>
      <c r="F72" s="114">
        <v>1735</v>
      </c>
      <c r="G72" s="114">
        <v>1443</v>
      </c>
      <c r="H72" s="114">
        <v>1747</v>
      </c>
      <c r="I72" s="140">
        <v>1612</v>
      </c>
      <c r="J72" s="115">
        <v>-179</v>
      </c>
      <c r="K72" s="116">
        <v>-11.104218362282879</v>
      </c>
    </row>
    <row r="73" spans="1:11" ht="14.1" customHeight="1" x14ac:dyDescent="0.2">
      <c r="A73" s="306" t="s">
        <v>309</v>
      </c>
      <c r="B73" s="307" t="s">
        <v>310</v>
      </c>
      <c r="C73" s="308"/>
      <c r="D73" s="113">
        <v>0.28495300125823403</v>
      </c>
      <c r="E73" s="115">
        <v>77</v>
      </c>
      <c r="F73" s="114">
        <v>80</v>
      </c>
      <c r="G73" s="114">
        <v>63</v>
      </c>
      <c r="H73" s="114">
        <v>67</v>
      </c>
      <c r="I73" s="140">
        <v>70</v>
      </c>
      <c r="J73" s="115">
        <v>7</v>
      </c>
      <c r="K73" s="116">
        <v>10</v>
      </c>
    </row>
    <row r="74" spans="1:11" ht="14.1" customHeight="1" x14ac:dyDescent="0.2">
      <c r="A74" s="306" t="s">
        <v>311</v>
      </c>
      <c r="B74" s="307" t="s">
        <v>312</v>
      </c>
      <c r="C74" s="308"/>
      <c r="D74" s="113">
        <v>6.6612389904522243E-2</v>
      </c>
      <c r="E74" s="115">
        <v>18</v>
      </c>
      <c r="F74" s="114">
        <v>17</v>
      </c>
      <c r="G74" s="114">
        <v>22</v>
      </c>
      <c r="H74" s="114">
        <v>21</v>
      </c>
      <c r="I74" s="140">
        <v>26</v>
      </c>
      <c r="J74" s="115">
        <v>-8</v>
      </c>
      <c r="K74" s="116">
        <v>-30.76923076923077</v>
      </c>
    </row>
    <row r="75" spans="1:11" ht="14.1" customHeight="1" x14ac:dyDescent="0.2">
      <c r="A75" s="306" t="s">
        <v>313</v>
      </c>
      <c r="B75" s="307" t="s">
        <v>314</v>
      </c>
      <c r="C75" s="308"/>
      <c r="D75" s="113">
        <v>3.9893420176152765</v>
      </c>
      <c r="E75" s="115">
        <v>1078</v>
      </c>
      <c r="F75" s="114">
        <v>1356</v>
      </c>
      <c r="G75" s="114">
        <v>1087</v>
      </c>
      <c r="H75" s="114">
        <v>1412</v>
      </c>
      <c r="I75" s="140">
        <v>1266</v>
      </c>
      <c r="J75" s="115">
        <v>-188</v>
      </c>
      <c r="K75" s="116">
        <v>-14.849921011058452</v>
      </c>
    </row>
    <row r="76" spans="1:11" ht="14.1" customHeight="1" x14ac:dyDescent="0.2">
      <c r="A76" s="306">
        <v>91</v>
      </c>
      <c r="B76" s="307" t="s">
        <v>315</v>
      </c>
      <c r="C76" s="308"/>
      <c r="D76" s="113">
        <v>1.2878395381540966</v>
      </c>
      <c r="E76" s="115">
        <v>348</v>
      </c>
      <c r="F76" s="114">
        <v>301</v>
      </c>
      <c r="G76" s="114">
        <v>249</v>
      </c>
      <c r="H76" s="114">
        <v>240</v>
      </c>
      <c r="I76" s="140">
        <v>245</v>
      </c>
      <c r="J76" s="115">
        <v>103</v>
      </c>
      <c r="K76" s="116">
        <v>42.04081632653061</v>
      </c>
    </row>
    <row r="77" spans="1:11" ht="14.1" customHeight="1" x14ac:dyDescent="0.2">
      <c r="A77" s="306">
        <v>92</v>
      </c>
      <c r="B77" s="307" t="s">
        <v>316</v>
      </c>
      <c r="C77" s="308"/>
      <c r="D77" s="113">
        <v>0.58100806750055511</v>
      </c>
      <c r="E77" s="115">
        <v>157</v>
      </c>
      <c r="F77" s="114">
        <v>165</v>
      </c>
      <c r="G77" s="114">
        <v>172</v>
      </c>
      <c r="H77" s="114">
        <v>183</v>
      </c>
      <c r="I77" s="140">
        <v>209</v>
      </c>
      <c r="J77" s="115">
        <v>-52</v>
      </c>
      <c r="K77" s="116">
        <v>-24.880382775119617</v>
      </c>
    </row>
    <row r="78" spans="1:11" ht="14.1" customHeight="1" x14ac:dyDescent="0.2">
      <c r="A78" s="306">
        <v>93</v>
      </c>
      <c r="B78" s="307" t="s">
        <v>317</v>
      </c>
      <c r="C78" s="308"/>
      <c r="D78" s="113">
        <v>0.10731996151284139</v>
      </c>
      <c r="E78" s="115">
        <v>29</v>
      </c>
      <c r="F78" s="114">
        <v>34</v>
      </c>
      <c r="G78" s="114">
        <v>33</v>
      </c>
      <c r="H78" s="114">
        <v>38</v>
      </c>
      <c r="I78" s="140">
        <v>36</v>
      </c>
      <c r="J78" s="115">
        <v>-7</v>
      </c>
      <c r="K78" s="116">
        <v>-19.444444444444443</v>
      </c>
    </row>
    <row r="79" spans="1:11" ht="14.1" customHeight="1" x14ac:dyDescent="0.2">
      <c r="A79" s="306">
        <v>94</v>
      </c>
      <c r="B79" s="307" t="s">
        <v>318</v>
      </c>
      <c r="C79" s="308"/>
      <c r="D79" s="113">
        <v>1.1361113167049071</v>
      </c>
      <c r="E79" s="115">
        <v>307</v>
      </c>
      <c r="F79" s="114">
        <v>351</v>
      </c>
      <c r="G79" s="114">
        <v>343</v>
      </c>
      <c r="H79" s="114">
        <v>334</v>
      </c>
      <c r="I79" s="140">
        <v>334</v>
      </c>
      <c r="J79" s="115">
        <v>-27</v>
      </c>
      <c r="K79" s="116">
        <v>-8.0838323353293422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3.6858855747168975</v>
      </c>
      <c r="E81" s="143">
        <v>996</v>
      </c>
      <c r="F81" s="144">
        <v>1078</v>
      </c>
      <c r="G81" s="144">
        <v>1041</v>
      </c>
      <c r="H81" s="144">
        <v>1065</v>
      </c>
      <c r="I81" s="145">
        <v>1032</v>
      </c>
      <c r="J81" s="143">
        <v>-36</v>
      </c>
      <c r="K81" s="146">
        <v>-3.4883720930232558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10161</v>
      </c>
      <c r="G12" s="536">
        <v>9642</v>
      </c>
      <c r="H12" s="536">
        <v>12678</v>
      </c>
      <c r="I12" s="536">
        <v>9399</v>
      </c>
      <c r="J12" s="537">
        <v>9495</v>
      </c>
      <c r="K12" s="538">
        <v>666</v>
      </c>
      <c r="L12" s="349">
        <v>7.0142180094786726</v>
      </c>
    </row>
    <row r="13" spans="1:17" s="110" customFormat="1" ht="15" customHeight="1" x14ac:dyDescent="0.2">
      <c r="A13" s="350" t="s">
        <v>344</v>
      </c>
      <c r="B13" s="351" t="s">
        <v>345</v>
      </c>
      <c r="C13" s="347"/>
      <c r="D13" s="347"/>
      <c r="E13" s="348"/>
      <c r="F13" s="536">
        <v>5419</v>
      </c>
      <c r="G13" s="536">
        <v>4949</v>
      </c>
      <c r="H13" s="536">
        <v>6879</v>
      </c>
      <c r="I13" s="536">
        <v>5218</v>
      </c>
      <c r="J13" s="537">
        <v>5176</v>
      </c>
      <c r="K13" s="538">
        <v>243</v>
      </c>
      <c r="L13" s="349">
        <v>4.6947449768160743</v>
      </c>
    </row>
    <row r="14" spans="1:17" s="110" customFormat="1" ht="22.5" customHeight="1" x14ac:dyDescent="0.2">
      <c r="A14" s="350"/>
      <c r="B14" s="351" t="s">
        <v>346</v>
      </c>
      <c r="C14" s="347"/>
      <c r="D14" s="347"/>
      <c r="E14" s="348"/>
      <c r="F14" s="536">
        <v>4742</v>
      </c>
      <c r="G14" s="536">
        <v>4693</v>
      </c>
      <c r="H14" s="536">
        <v>5799</v>
      </c>
      <c r="I14" s="536">
        <v>4181</v>
      </c>
      <c r="J14" s="537">
        <v>4319</v>
      </c>
      <c r="K14" s="538">
        <v>423</v>
      </c>
      <c r="L14" s="349">
        <v>9.7939337809678157</v>
      </c>
    </row>
    <row r="15" spans="1:17" s="110" customFormat="1" ht="15" customHeight="1" x14ac:dyDescent="0.2">
      <c r="A15" s="350" t="s">
        <v>347</v>
      </c>
      <c r="B15" s="351" t="s">
        <v>108</v>
      </c>
      <c r="C15" s="347"/>
      <c r="D15" s="347"/>
      <c r="E15" s="348"/>
      <c r="F15" s="536">
        <v>2840</v>
      </c>
      <c r="G15" s="536">
        <v>2876</v>
      </c>
      <c r="H15" s="536">
        <v>5176</v>
      </c>
      <c r="I15" s="536">
        <v>2845</v>
      </c>
      <c r="J15" s="537">
        <v>2507</v>
      </c>
      <c r="K15" s="538">
        <v>333</v>
      </c>
      <c r="L15" s="349">
        <v>13.282808137215795</v>
      </c>
    </row>
    <row r="16" spans="1:17" s="110" customFormat="1" ht="15" customHeight="1" x14ac:dyDescent="0.2">
      <c r="A16" s="350"/>
      <c r="B16" s="351" t="s">
        <v>109</v>
      </c>
      <c r="C16" s="347"/>
      <c r="D16" s="347"/>
      <c r="E16" s="348"/>
      <c r="F16" s="536">
        <v>6587</v>
      </c>
      <c r="G16" s="536">
        <v>6142</v>
      </c>
      <c r="H16" s="536">
        <v>6785</v>
      </c>
      <c r="I16" s="536">
        <v>5999</v>
      </c>
      <c r="J16" s="537">
        <v>6392</v>
      </c>
      <c r="K16" s="538">
        <v>195</v>
      </c>
      <c r="L16" s="349">
        <v>3.0506883604505632</v>
      </c>
    </row>
    <row r="17" spans="1:12" s="110" customFormat="1" ht="15" customHeight="1" x14ac:dyDescent="0.2">
      <c r="A17" s="350"/>
      <c r="B17" s="351" t="s">
        <v>110</v>
      </c>
      <c r="C17" s="347"/>
      <c r="D17" s="347"/>
      <c r="E17" s="348"/>
      <c r="F17" s="536">
        <v>626</v>
      </c>
      <c r="G17" s="536">
        <v>532</v>
      </c>
      <c r="H17" s="536">
        <v>641</v>
      </c>
      <c r="I17" s="536">
        <v>480</v>
      </c>
      <c r="J17" s="537">
        <v>522</v>
      </c>
      <c r="K17" s="538">
        <v>104</v>
      </c>
      <c r="L17" s="349">
        <v>19.92337164750958</v>
      </c>
    </row>
    <row r="18" spans="1:12" s="110" customFormat="1" ht="15" customHeight="1" x14ac:dyDescent="0.2">
      <c r="A18" s="350"/>
      <c r="B18" s="351" t="s">
        <v>111</v>
      </c>
      <c r="C18" s="347"/>
      <c r="D18" s="347"/>
      <c r="E18" s="348"/>
      <c r="F18" s="536">
        <v>108</v>
      </c>
      <c r="G18" s="536">
        <v>92</v>
      </c>
      <c r="H18" s="536">
        <v>76</v>
      </c>
      <c r="I18" s="536">
        <v>75</v>
      </c>
      <c r="J18" s="537">
        <v>74</v>
      </c>
      <c r="K18" s="538">
        <v>34</v>
      </c>
      <c r="L18" s="349">
        <v>45.945945945945944</v>
      </c>
    </row>
    <row r="19" spans="1:12" s="110" customFormat="1" ht="15" customHeight="1" x14ac:dyDescent="0.2">
      <c r="A19" s="118" t="s">
        <v>113</v>
      </c>
      <c r="B19" s="119" t="s">
        <v>181</v>
      </c>
      <c r="C19" s="347"/>
      <c r="D19" s="347"/>
      <c r="E19" s="348"/>
      <c r="F19" s="536">
        <v>5327</v>
      </c>
      <c r="G19" s="536">
        <v>4952</v>
      </c>
      <c r="H19" s="536">
        <v>8175</v>
      </c>
      <c r="I19" s="536">
        <v>4997</v>
      </c>
      <c r="J19" s="537">
        <v>5335</v>
      </c>
      <c r="K19" s="538">
        <v>-8</v>
      </c>
      <c r="L19" s="349">
        <v>-0.14995313964386128</v>
      </c>
    </row>
    <row r="20" spans="1:12" s="110" customFormat="1" ht="15" customHeight="1" x14ac:dyDescent="0.2">
      <c r="A20" s="118"/>
      <c r="B20" s="119" t="s">
        <v>182</v>
      </c>
      <c r="C20" s="347"/>
      <c r="D20" s="347"/>
      <c r="E20" s="348"/>
      <c r="F20" s="536">
        <v>4834</v>
      </c>
      <c r="G20" s="536">
        <v>4690</v>
      </c>
      <c r="H20" s="536">
        <v>4503</v>
      </c>
      <c r="I20" s="536">
        <v>4402</v>
      </c>
      <c r="J20" s="537">
        <v>4160</v>
      </c>
      <c r="K20" s="538">
        <v>674</v>
      </c>
      <c r="L20" s="349">
        <v>16.201923076923077</v>
      </c>
    </row>
    <row r="21" spans="1:12" s="110" customFormat="1" ht="15" customHeight="1" x14ac:dyDescent="0.2">
      <c r="A21" s="118" t="s">
        <v>113</v>
      </c>
      <c r="B21" s="119" t="s">
        <v>116</v>
      </c>
      <c r="C21" s="347"/>
      <c r="D21" s="347"/>
      <c r="E21" s="348"/>
      <c r="F21" s="536">
        <v>7289</v>
      </c>
      <c r="G21" s="536">
        <v>6951</v>
      </c>
      <c r="H21" s="536">
        <v>9540</v>
      </c>
      <c r="I21" s="536">
        <v>6756</v>
      </c>
      <c r="J21" s="537">
        <v>6897</v>
      </c>
      <c r="K21" s="538">
        <v>392</v>
      </c>
      <c r="L21" s="349">
        <v>5.6836305640133391</v>
      </c>
    </row>
    <row r="22" spans="1:12" s="110" customFormat="1" ht="15" customHeight="1" x14ac:dyDescent="0.2">
      <c r="A22" s="118"/>
      <c r="B22" s="119" t="s">
        <v>117</v>
      </c>
      <c r="C22" s="347"/>
      <c r="D22" s="347"/>
      <c r="E22" s="348"/>
      <c r="F22" s="536">
        <v>2856</v>
      </c>
      <c r="G22" s="536">
        <v>2678</v>
      </c>
      <c r="H22" s="536">
        <v>3120</v>
      </c>
      <c r="I22" s="536">
        <v>2631</v>
      </c>
      <c r="J22" s="537">
        <v>2589</v>
      </c>
      <c r="K22" s="538">
        <v>267</v>
      </c>
      <c r="L22" s="349">
        <v>10.312862108922364</v>
      </c>
    </row>
    <row r="23" spans="1:12" s="110" customFormat="1" ht="15" customHeight="1" x14ac:dyDescent="0.2">
      <c r="A23" s="352" t="s">
        <v>347</v>
      </c>
      <c r="B23" s="353" t="s">
        <v>193</v>
      </c>
      <c r="C23" s="354"/>
      <c r="D23" s="354"/>
      <c r="E23" s="355"/>
      <c r="F23" s="539">
        <v>139</v>
      </c>
      <c r="G23" s="539">
        <v>368</v>
      </c>
      <c r="H23" s="539">
        <v>1741</v>
      </c>
      <c r="I23" s="539">
        <v>144</v>
      </c>
      <c r="J23" s="540">
        <v>164</v>
      </c>
      <c r="K23" s="541">
        <v>-25</v>
      </c>
      <c r="L23" s="356">
        <v>-15.24390243902439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49.3</v>
      </c>
      <c r="G25" s="542">
        <v>52.7</v>
      </c>
      <c r="H25" s="542">
        <v>48.7</v>
      </c>
      <c r="I25" s="542">
        <v>49.1</v>
      </c>
      <c r="J25" s="542">
        <v>47</v>
      </c>
      <c r="K25" s="543" t="s">
        <v>349</v>
      </c>
      <c r="L25" s="364">
        <v>2.2999999999999972</v>
      </c>
    </row>
    <row r="26" spans="1:12" s="110" customFormat="1" ht="15" customHeight="1" x14ac:dyDescent="0.2">
      <c r="A26" s="365" t="s">
        <v>105</v>
      </c>
      <c r="B26" s="366" t="s">
        <v>345</v>
      </c>
      <c r="C26" s="362"/>
      <c r="D26" s="362"/>
      <c r="E26" s="363"/>
      <c r="F26" s="542">
        <v>46.7</v>
      </c>
      <c r="G26" s="542">
        <v>51</v>
      </c>
      <c r="H26" s="542">
        <v>45</v>
      </c>
      <c r="I26" s="542">
        <v>45.3</v>
      </c>
      <c r="J26" s="544">
        <v>43.4</v>
      </c>
      <c r="K26" s="543" t="s">
        <v>349</v>
      </c>
      <c r="L26" s="364">
        <v>3.3000000000000043</v>
      </c>
    </row>
    <row r="27" spans="1:12" s="110" customFormat="1" ht="15" customHeight="1" x14ac:dyDescent="0.2">
      <c r="A27" s="365"/>
      <c r="B27" s="366" t="s">
        <v>346</v>
      </c>
      <c r="C27" s="362"/>
      <c r="D27" s="362"/>
      <c r="E27" s="363"/>
      <c r="F27" s="542">
        <v>52.4</v>
      </c>
      <c r="G27" s="542">
        <v>54.5</v>
      </c>
      <c r="H27" s="542">
        <v>53.4</v>
      </c>
      <c r="I27" s="542">
        <v>53.9</v>
      </c>
      <c r="J27" s="542">
        <v>51.3</v>
      </c>
      <c r="K27" s="543" t="s">
        <v>349</v>
      </c>
      <c r="L27" s="364">
        <v>1.1000000000000014</v>
      </c>
    </row>
    <row r="28" spans="1:12" s="110" customFormat="1" ht="15" customHeight="1" x14ac:dyDescent="0.2">
      <c r="A28" s="365" t="s">
        <v>113</v>
      </c>
      <c r="B28" s="366" t="s">
        <v>108</v>
      </c>
      <c r="C28" s="362"/>
      <c r="D28" s="362"/>
      <c r="E28" s="363"/>
      <c r="F28" s="542">
        <v>60.3</v>
      </c>
      <c r="G28" s="542">
        <v>64.3</v>
      </c>
      <c r="H28" s="542">
        <v>60.9</v>
      </c>
      <c r="I28" s="542">
        <v>59.9</v>
      </c>
      <c r="J28" s="542">
        <v>57.7</v>
      </c>
      <c r="K28" s="543" t="s">
        <v>349</v>
      </c>
      <c r="L28" s="364">
        <v>2.5999999999999943</v>
      </c>
    </row>
    <row r="29" spans="1:12" s="110" customFormat="1" ht="11.25" x14ac:dyDescent="0.2">
      <c r="A29" s="365"/>
      <c r="B29" s="366" t="s">
        <v>109</v>
      </c>
      <c r="C29" s="362"/>
      <c r="D29" s="362"/>
      <c r="E29" s="363"/>
      <c r="F29" s="542">
        <v>45.9</v>
      </c>
      <c r="G29" s="542">
        <v>49.2</v>
      </c>
      <c r="H29" s="542">
        <v>45.5</v>
      </c>
      <c r="I29" s="542">
        <v>45.6</v>
      </c>
      <c r="J29" s="544">
        <v>44.3</v>
      </c>
      <c r="K29" s="543" t="s">
        <v>349</v>
      </c>
      <c r="L29" s="364">
        <v>1.6000000000000014</v>
      </c>
    </row>
    <row r="30" spans="1:12" s="110" customFormat="1" ht="15" customHeight="1" x14ac:dyDescent="0.2">
      <c r="A30" s="365"/>
      <c r="B30" s="366" t="s">
        <v>110</v>
      </c>
      <c r="C30" s="362"/>
      <c r="D30" s="362"/>
      <c r="E30" s="363"/>
      <c r="F30" s="542">
        <v>38</v>
      </c>
      <c r="G30" s="542">
        <v>37.6</v>
      </c>
      <c r="H30" s="542">
        <v>32.700000000000003</v>
      </c>
      <c r="I30" s="542">
        <v>36.4</v>
      </c>
      <c r="J30" s="542">
        <v>33.299999999999997</v>
      </c>
      <c r="K30" s="543" t="s">
        <v>349</v>
      </c>
      <c r="L30" s="364">
        <v>4.7000000000000028</v>
      </c>
    </row>
    <row r="31" spans="1:12" s="110" customFormat="1" ht="15" customHeight="1" x14ac:dyDescent="0.2">
      <c r="A31" s="365"/>
      <c r="B31" s="366" t="s">
        <v>111</v>
      </c>
      <c r="C31" s="362"/>
      <c r="D31" s="362"/>
      <c r="E31" s="363"/>
      <c r="F31" s="542">
        <v>61.1</v>
      </c>
      <c r="G31" s="542">
        <v>72.8</v>
      </c>
      <c r="H31" s="542">
        <v>60.5</v>
      </c>
      <c r="I31" s="542">
        <v>46.7</v>
      </c>
      <c r="J31" s="542">
        <v>52.7</v>
      </c>
      <c r="K31" s="543" t="s">
        <v>349</v>
      </c>
      <c r="L31" s="364">
        <v>8.3999999999999986</v>
      </c>
    </row>
    <row r="32" spans="1:12" s="110" customFormat="1" ht="15" customHeight="1" x14ac:dyDescent="0.2">
      <c r="A32" s="367" t="s">
        <v>113</v>
      </c>
      <c r="B32" s="368" t="s">
        <v>181</v>
      </c>
      <c r="C32" s="362"/>
      <c r="D32" s="362"/>
      <c r="E32" s="363"/>
      <c r="F32" s="542">
        <v>37.6</v>
      </c>
      <c r="G32" s="542">
        <v>38.9</v>
      </c>
      <c r="H32" s="542">
        <v>37.799999999999997</v>
      </c>
      <c r="I32" s="542">
        <v>37.1</v>
      </c>
      <c r="J32" s="544">
        <v>36.6</v>
      </c>
      <c r="K32" s="543" t="s">
        <v>349</v>
      </c>
      <c r="L32" s="364">
        <v>1</v>
      </c>
    </row>
    <row r="33" spans="1:12" s="110" customFormat="1" ht="15" customHeight="1" x14ac:dyDescent="0.2">
      <c r="A33" s="367"/>
      <c r="B33" s="368" t="s">
        <v>182</v>
      </c>
      <c r="C33" s="362"/>
      <c r="D33" s="362"/>
      <c r="E33" s="363"/>
      <c r="F33" s="542">
        <v>61.4</v>
      </c>
      <c r="G33" s="542">
        <v>65.3</v>
      </c>
      <c r="H33" s="542">
        <v>61.6</v>
      </c>
      <c r="I33" s="542">
        <v>61.5</v>
      </c>
      <c r="J33" s="542">
        <v>59.4</v>
      </c>
      <c r="K33" s="543" t="s">
        <v>349</v>
      </c>
      <c r="L33" s="364">
        <v>2</v>
      </c>
    </row>
    <row r="34" spans="1:12" s="369" customFormat="1" ht="15" customHeight="1" x14ac:dyDescent="0.2">
      <c r="A34" s="367" t="s">
        <v>113</v>
      </c>
      <c r="B34" s="368" t="s">
        <v>116</v>
      </c>
      <c r="C34" s="362"/>
      <c r="D34" s="362"/>
      <c r="E34" s="363"/>
      <c r="F34" s="542">
        <v>49.2</v>
      </c>
      <c r="G34" s="542">
        <v>52.3</v>
      </c>
      <c r="H34" s="542">
        <v>48.1</v>
      </c>
      <c r="I34" s="542">
        <v>50.9</v>
      </c>
      <c r="J34" s="542">
        <v>46.7</v>
      </c>
      <c r="K34" s="543" t="s">
        <v>349</v>
      </c>
      <c r="L34" s="364">
        <v>2.5</v>
      </c>
    </row>
    <row r="35" spans="1:12" s="369" customFormat="1" ht="11.25" x14ac:dyDescent="0.2">
      <c r="A35" s="370"/>
      <c r="B35" s="371" t="s">
        <v>117</v>
      </c>
      <c r="C35" s="372"/>
      <c r="D35" s="372"/>
      <c r="E35" s="373"/>
      <c r="F35" s="545">
        <v>49.8</v>
      </c>
      <c r="G35" s="545">
        <v>53.7</v>
      </c>
      <c r="H35" s="545">
        <v>50</v>
      </c>
      <c r="I35" s="545">
        <v>44.5</v>
      </c>
      <c r="J35" s="546">
        <v>47.6</v>
      </c>
      <c r="K35" s="547" t="s">
        <v>349</v>
      </c>
      <c r="L35" s="374">
        <v>2.1999999999999957</v>
      </c>
    </row>
    <row r="36" spans="1:12" s="369" customFormat="1" ht="15.95" customHeight="1" x14ac:dyDescent="0.2">
      <c r="A36" s="375" t="s">
        <v>350</v>
      </c>
      <c r="B36" s="376"/>
      <c r="C36" s="377"/>
      <c r="D36" s="376"/>
      <c r="E36" s="378"/>
      <c r="F36" s="548">
        <v>9782</v>
      </c>
      <c r="G36" s="548">
        <v>8944</v>
      </c>
      <c r="H36" s="548">
        <v>9674</v>
      </c>
      <c r="I36" s="548">
        <v>8929</v>
      </c>
      <c r="J36" s="548">
        <v>9115</v>
      </c>
      <c r="K36" s="549">
        <v>667</v>
      </c>
      <c r="L36" s="380">
        <v>7.3176083379045531</v>
      </c>
    </row>
    <row r="37" spans="1:12" s="369" customFormat="1" ht="15.95" customHeight="1" x14ac:dyDescent="0.2">
      <c r="A37" s="381"/>
      <c r="B37" s="382" t="s">
        <v>113</v>
      </c>
      <c r="C37" s="382" t="s">
        <v>351</v>
      </c>
      <c r="D37" s="382"/>
      <c r="E37" s="383"/>
      <c r="F37" s="548">
        <v>4824</v>
      </c>
      <c r="G37" s="548">
        <v>4710</v>
      </c>
      <c r="H37" s="548">
        <v>4709</v>
      </c>
      <c r="I37" s="548">
        <v>4384</v>
      </c>
      <c r="J37" s="548">
        <v>4280</v>
      </c>
      <c r="K37" s="549">
        <v>544</v>
      </c>
      <c r="L37" s="380">
        <v>12.710280373831775</v>
      </c>
    </row>
    <row r="38" spans="1:12" s="369" customFormat="1" ht="15.95" customHeight="1" x14ac:dyDescent="0.2">
      <c r="A38" s="381"/>
      <c r="B38" s="384" t="s">
        <v>105</v>
      </c>
      <c r="C38" s="384" t="s">
        <v>106</v>
      </c>
      <c r="D38" s="385"/>
      <c r="E38" s="383"/>
      <c r="F38" s="548">
        <v>5245</v>
      </c>
      <c r="G38" s="548">
        <v>4695</v>
      </c>
      <c r="H38" s="548">
        <v>5408</v>
      </c>
      <c r="I38" s="548">
        <v>5001</v>
      </c>
      <c r="J38" s="550">
        <v>5007</v>
      </c>
      <c r="K38" s="549">
        <v>238</v>
      </c>
      <c r="L38" s="380">
        <v>4.7533453165568202</v>
      </c>
    </row>
    <row r="39" spans="1:12" s="369" customFormat="1" ht="15.95" customHeight="1" x14ac:dyDescent="0.2">
      <c r="A39" s="381"/>
      <c r="B39" s="385"/>
      <c r="C39" s="382" t="s">
        <v>352</v>
      </c>
      <c r="D39" s="385"/>
      <c r="E39" s="383"/>
      <c r="F39" s="548">
        <v>2447</v>
      </c>
      <c r="G39" s="548">
        <v>2393</v>
      </c>
      <c r="H39" s="548">
        <v>2433</v>
      </c>
      <c r="I39" s="548">
        <v>2267</v>
      </c>
      <c r="J39" s="548">
        <v>2174</v>
      </c>
      <c r="K39" s="549">
        <v>273</v>
      </c>
      <c r="L39" s="380">
        <v>12.557497700091997</v>
      </c>
    </row>
    <row r="40" spans="1:12" s="369" customFormat="1" ht="15.95" customHeight="1" x14ac:dyDescent="0.2">
      <c r="A40" s="381"/>
      <c r="B40" s="384"/>
      <c r="C40" s="384" t="s">
        <v>107</v>
      </c>
      <c r="D40" s="385"/>
      <c r="E40" s="383"/>
      <c r="F40" s="548">
        <v>4537</v>
      </c>
      <c r="G40" s="548">
        <v>4249</v>
      </c>
      <c r="H40" s="548">
        <v>4266</v>
      </c>
      <c r="I40" s="548">
        <v>3928</v>
      </c>
      <c r="J40" s="548">
        <v>4108</v>
      </c>
      <c r="K40" s="549">
        <v>429</v>
      </c>
      <c r="L40" s="380">
        <v>10.443037974683545</v>
      </c>
    </row>
    <row r="41" spans="1:12" s="369" customFormat="1" ht="24" customHeight="1" x14ac:dyDescent="0.2">
      <c r="A41" s="381"/>
      <c r="B41" s="385"/>
      <c r="C41" s="382" t="s">
        <v>352</v>
      </c>
      <c r="D41" s="385"/>
      <c r="E41" s="383"/>
      <c r="F41" s="548">
        <v>2377</v>
      </c>
      <c r="G41" s="548">
        <v>2317</v>
      </c>
      <c r="H41" s="548">
        <v>2276</v>
      </c>
      <c r="I41" s="548">
        <v>2117</v>
      </c>
      <c r="J41" s="550">
        <v>2106</v>
      </c>
      <c r="K41" s="549">
        <v>271</v>
      </c>
      <c r="L41" s="380">
        <v>12.867996201329534</v>
      </c>
    </row>
    <row r="42" spans="1:12" s="110" customFormat="1" ht="15" customHeight="1" x14ac:dyDescent="0.2">
      <c r="A42" s="381"/>
      <c r="B42" s="384" t="s">
        <v>113</v>
      </c>
      <c r="C42" s="384" t="s">
        <v>353</v>
      </c>
      <c r="D42" s="385"/>
      <c r="E42" s="383"/>
      <c r="F42" s="548">
        <v>2519</v>
      </c>
      <c r="G42" s="548">
        <v>2293</v>
      </c>
      <c r="H42" s="548">
        <v>2465</v>
      </c>
      <c r="I42" s="548">
        <v>2462</v>
      </c>
      <c r="J42" s="548">
        <v>2208</v>
      </c>
      <c r="K42" s="549">
        <v>311</v>
      </c>
      <c r="L42" s="380">
        <v>14.085144927536232</v>
      </c>
    </row>
    <row r="43" spans="1:12" s="110" customFormat="1" ht="15" customHeight="1" x14ac:dyDescent="0.2">
      <c r="A43" s="381"/>
      <c r="B43" s="385"/>
      <c r="C43" s="382" t="s">
        <v>352</v>
      </c>
      <c r="D43" s="385"/>
      <c r="E43" s="383"/>
      <c r="F43" s="548">
        <v>1520</v>
      </c>
      <c r="G43" s="548">
        <v>1475</v>
      </c>
      <c r="H43" s="548">
        <v>1501</v>
      </c>
      <c r="I43" s="548">
        <v>1475</v>
      </c>
      <c r="J43" s="548">
        <v>1274</v>
      </c>
      <c r="K43" s="549">
        <v>246</v>
      </c>
      <c r="L43" s="380">
        <v>19.309262166405023</v>
      </c>
    </row>
    <row r="44" spans="1:12" s="110" customFormat="1" ht="15" customHeight="1" x14ac:dyDescent="0.2">
      <c r="A44" s="381"/>
      <c r="B44" s="384"/>
      <c r="C44" s="366" t="s">
        <v>109</v>
      </c>
      <c r="D44" s="385"/>
      <c r="E44" s="383"/>
      <c r="F44" s="548">
        <v>6532</v>
      </c>
      <c r="G44" s="548">
        <v>6032</v>
      </c>
      <c r="H44" s="548">
        <v>6497</v>
      </c>
      <c r="I44" s="548">
        <v>5917</v>
      </c>
      <c r="J44" s="550">
        <v>6314</v>
      </c>
      <c r="K44" s="549">
        <v>218</v>
      </c>
      <c r="L44" s="380">
        <v>3.4526449160595503</v>
      </c>
    </row>
    <row r="45" spans="1:12" s="110" customFormat="1" ht="15" customHeight="1" x14ac:dyDescent="0.2">
      <c r="A45" s="381"/>
      <c r="B45" s="385"/>
      <c r="C45" s="382" t="s">
        <v>352</v>
      </c>
      <c r="D45" s="385"/>
      <c r="E45" s="383"/>
      <c r="F45" s="548">
        <v>3001</v>
      </c>
      <c r="G45" s="548">
        <v>2970</v>
      </c>
      <c r="H45" s="548">
        <v>2954</v>
      </c>
      <c r="I45" s="548">
        <v>2701</v>
      </c>
      <c r="J45" s="548">
        <v>2794</v>
      </c>
      <c r="K45" s="549">
        <v>207</v>
      </c>
      <c r="L45" s="380">
        <v>7.4087329992841804</v>
      </c>
    </row>
    <row r="46" spans="1:12" s="110" customFormat="1" ht="15" customHeight="1" x14ac:dyDescent="0.2">
      <c r="A46" s="381"/>
      <c r="B46" s="384"/>
      <c r="C46" s="366" t="s">
        <v>110</v>
      </c>
      <c r="D46" s="385"/>
      <c r="E46" s="383"/>
      <c r="F46" s="548">
        <v>623</v>
      </c>
      <c r="G46" s="548">
        <v>527</v>
      </c>
      <c r="H46" s="548">
        <v>636</v>
      </c>
      <c r="I46" s="548">
        <v>475</v>
      </c>
      <c r="J46" s="548">
        <v>519</v>
      </c>
      <c r="K46" s="549">
        <v>104</v>
      </c>
      <c r="L46" s="380">
        <v>20.038535645472063</v>
      </c>
    </row>
    <row r="47" spans="1:12" s="110" customFormat="1" ht="15" customHeight="1" x14ac:dyDescent="0.2">
      <c r="A47" s="381"/>
      <c r="B47" s="385"/>
      <c r="C47" s="382" t="s">
        <v>352</v>
      </c>
      <c r="D47" s="385"/>
      <c r="E47" s="383"/>
      <c r="F47" s="548">
        <v>237</v>
      </c>
      <c r="G47" s="548">
        <v>198</v>
      </c>
      <c r="H47" s="548">
        <v>208</v>
      </c>
      <c r="I47" s="548">
        <v>173</v>
      </c>
      <c r="J47" s="550">
        <v>173</v>
      </c>
      <c r="K47" s="549">
        <v>64</v>
      </c>
      <c r="L47" s="380">
        <v>36.994219653179194</v>
      </c>
    </row>
    <row r="48" spans="1:12" s="110" customFormat="1" ht="15" customHeight="1" x14ac:dyDescent="0.2">
      <c r="A48" s="381"/>
      <c r="B48" s="385"/>
      <c r="C48" s="366" t="s">
        <v>111</v>
      </c>
      <c r="D48" s="386"/>
      <c r="E48" s="387"/>
      <c r="F48" s="548">
        <v>108</v>
      </c>
      <c r="G48" s="548">
        <v>92</v>
      </c>
      <c r="H48" s="548">
        <v>76</v>
      </c>
      <c r="I48" s="548">
        <v>75</v>
      </c>
      <c r="J48" s="548">
        <v>74</v>
      </c>
      <c r="K48" s="549">
        <v>34</v>
      </c>
      <c r="L48" s="380">
        <v>45.945945945945944</v>
      </c>
    </row>
    <row r="49" spans="1:12" s="110" customFormat="1" ht="15" customHeight="1" x14ac:dyDescent="0.2">
      <c r="A49" s="381"/>
      <c r="B49" s="385"/>
      <c r="C49" s="382" t="s">
        <v>352</v>
      </c>
      <c r="D49" s="385"/>
      <c r="E49" s="383"/>
      <c r="F49" s="548">
        <v>66</v>
      </c>
      <c r="G49" s="548">
        <v>67</v>
      </c>
      <c r="H49" s="548">
        <v>46</v>
      </c>
      <c r="I49" s="548">
        <v>35</v>
      </c>
      <c r="J49" s="548">
        <v>39</v>
      </c>
      <c r="K49" s="549">
        <v>27</v>
      </c>
      <c r="L49" s="380">
        <v>69.230769230769226</v>
      </c>
    </row>
    <row r="50" spans="1:12" s="110" customFormat="1" ht="15" customHeight="1" x14ac:dyDescent="0.2">
      <c r="A50" s="381"/>
      <c r="B50" s="384" t="s">
        <v>113</v>
      </c>
      <c r="C50" s="382" t="s">
        <v>181</v>
      </c>
      <c r="D50" s="385"/>
      <c r="E50" s="383"/>
      <c r="F50" s="548">
        <v>4971</v>
      </c>
      <c r="G50" s="548">
        <v>4284</v>
      </c>
      <c r="H50" s="548">
        <v>5249</v>
      </c>
      <c r="I50" s="548">
        <v>4545</v>
      </c>
      <c r="J50" s="550">
        <v>4969</v>
      </c>
      <c r="K50" s="549">
        <v>2</v>
      </c>
      <c r="L50" s="380">
        <v>4.0249547192594083E-2</v>
      </c>
    </row>
    <row r="51" spans="1:12" s="110" customFormat="1" ht="15" customHeight="1" x14ac:dyDescent="0.2">
      <c r="A51" s="381"/>
      <c r="B51" s="385"/>
      <c r="C51" s="382" t="s">
        <v>352</v>
      </c>
      <c r="D51" s="385"/>
      <c r="E51" s="383"/>
      <c r="F51" s="548">
        <v>1869</v>
      </c>
      <c r="G51" s="548">
        <v>1668</v>
      </c>
      <c r="H51" s="548">
        <v>1982</v>
      </c>
      <c r="I51" s="548">
        <v>1688</v>
      </c>
      <c r="J51" s="548">
        <v>1818</v>
      </c>
      <c r="K51" s="549">
        <v>51</v>
      </c>
      <c r="L51" s="380">
        <v>2.8052805280528053</v>
      </c>
    </row>
    <row r="52" spans="1:12" s="110" customFormat="1" ht="15" customHeight="1" x14ac:dyDescent="0.2">
      <c r="A52" s="381"/>
      <c r="B52" s="384"/>
      <c r="C52" s="382" t="s">
        <v>182</v>
      </c>
      <c r="D52" s="385"/>
      <c r="E52" s="383"/>
      <c r="F52" s="548">
        <v>4811</v>
      </c>
      <c r="G52" s="548">
        <v>4660</v>
      </c>
      <c r="H52" s="548">
        <v>4425</v>
      </c>
      <c r="I52" s="548">
        <v>4384</v>
      </c>
      <c r="J52" s="548">
        <v>4146</v>
      </c>
      <c r="K52" s="549">
        <v>665</v>
      </c>
      <c r="L52" s="380">
        <v>16.039556198745778</v>
      </c>
    </row>
    <row r="53" spans="1:12" s="269" customFormat="1" ht="11.25" customHeight="1" x14ac:dyDescent="0.2">
      <c r="A53" s="381"/>
      <c r="B53" s="385"/>
      <c r="C53" s="382" t="s">
        <v>352</v>
      </c>
      <c r="D53" s="385"/>
      <c r="E53" s="383"/>
      <c r="F53" s="548">
        <v>2955</v>
      </c>
      <c r="G53" s="548">
        <v>3042</v>
      </c>
      <c r="H53" s="548">
        <v>2727</v>
      </c>
      <c r="I53" s="548">
        <v>2696</v>
      </c>
      <c r="J53" s="550">
        <v>2462</v>
      </c>
      <c r="K53" s="549">
        <v>493</v>
      </c>
      <c r="L53" s="380">
        <v>20.024370430544273</v>
      </c>
    </row>
    <row r="54" spans="1:12" s="151" customFormat="1" ht="12.75" customHeight="1" x14ac:dyDescent="0.2">
      <c r="A54" s="381"/>
      <c r="B54" s="384" t="s">
        <v>113</v>
      </c>
      <c r="C54" s="384" t="s">
        <v>116</v>
      </c>
      <c r="D54" s="385"/>
      <c r="E54" s="383"/>
      <c r="F54" s="548">
        <v>6960</v>
      </c>
      <c r="G54" s="548">
        <v>6329</v>
      </c>
      <c r="H54" s="548">
        <v>6906</v>
      </c>
      <c r="I54" s="548">
        <v>6354</v>
      </c>
      <c r="J54" s="548">
        <v>6570</v>
      </c>
      <c r="K54" s="549">
        <v>390</v>
      </c>
      <c r="L54" s="380">
        <v>5.9360730593607309</v>
      </c>
    </row>
    <row r="55" spans="1:12" ht="11.25" x14ac:dyDescent="0.2">
      <c r="A55" s="381"/>
      <c r="B55" s="385"/>
      <c r="C55" s="382" t="s">
        <v>352</v>
      </c>
      <c r="D55" s="385"/>
      <c r="E55" s="383"/>
      <c r="F55" s="548">
        <v>3424</v>
      </c>
      <c r="G55" s="548">
        <v>3309</v>
      </c>
      <c r="H55" s="548">
        <v>3325</v>
      </c>
      <c r="I55" s="548">
        <v>3237</v>
      </c>
      <c r="J55" s="548">
        <v>3070</v>
      </c>
      <c r="K55" s="549">
        <v>354</v>
      </c>
      <c r="L55" s="380">
        <v>11.530944625407166</v>
      </c>
    </row>
    <row r="56" spans="1:12" ht="14.25" customHeight="1" x14ac:dyDescent="0.2">
      <c r="A56" s="381"/>
      <c r="B56" s="385"/>
      <c r="C56" s="384" t="s">
        <v>117</v>
      </c>
      <c r="D56" s="385"/>
      <c r="E56" s="383"/>
      <c r="F56" s="548">
        <v>2806</v>
      </c>
      <c r="G56" s="548">
        <v>2603</v>
      </c>
      <c r="H56" s="548">
        <v>2754</v>
      </c>
      <c r="I56" s="548">
        <v>2563</v>
      </c>
      <c r="J56" s="548">
        <v>2536</v>
      </c>
      <c r="K56" s="549">
        <v>270</v>
      </c>
      <c r="L56" s="380">
        <v>10.646687697160884</v>
      </c>
    </row>
    <row r="57" spans="1:12" ht="18.75" customHeight="1" x14ac:dyDescent="0.2">
      <c r="A57" s="388"/>
      <c r="B57" s="389"/>
      <c r="C57" s="390" t="s">
        <v>352</v>
      </c>
      <c r="D57" s="389"/>
      <c r="E57" s="391"/>
      <c r="F57" s="551">
        <v>1396</v>
      </c>
      <c r="G57" s="552">
        <v>1398</v>
      </c>
      <c r="H57" s="552">
        <v>1378</v>
      </c>
      <c r="I57" s="552">
        <v>1141</v>
      </c>
      <c r="J57" s="552">
        <v>1206</v>
      </c>
      <c r="K57" s="553">
        <f t="shared" ref="K57" si="0">IF(OR(F57=".",J57=".")=TRUE,".",IF(OR(F57="*",J57="*")=TRUE,"*",IF(AND(F57="-",J57="-")=TRUE,"-",IF(AND(ISNUMBER(J57),ISNUMBER(F57))=TRUE,IF(F57-J57=0,0,F57-J57),IF(ISNUMBER(F57)=TRUE,F57,-J57)))))</f>
        <v>190</v>
      </c>
      <c r="L57" s="392">
        <f t="shared" ref="L57" si="1">IF(K57 =".",".",IF(K57 ="*","*",IF(K57="-","-",IF(K57=0,0,IF(OR(J57="-",J57=".",F57="-",F57=".")=TRUE,"X",IF(J57=0,"0,0",IF(ABS(K57*100/J57)&gt;250,".X",(K57*100/J57))))))))</f>
        <v>15.754560530679933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10161</v>
      </c>
      <c r="E11" s="114">
        <v>9642</v>
      </c>
      <c r="F11" s="114">
        <v>12678</v>
      </c>
      <c r="G11" s="114">
        <v>9399</v>
      </c>
      <c r="H11" s="140">
        <v>9495</v>
      </c>
      <c r="I11" s="115">
        <v>666</v>
      </c>
      <c r="J11" s="116">
        <v>7.0142180094786726</v>
      </c>
    </row>
    <row r="12" spans="1:15" s="110" customFormat="1" ht="24.95" customHeight="1" x14ac:dyDescent="0.2">
      <c r="A12" s="193" t="s">
        <v>132</v>
      </c>
      <c r="B12" s="194" t="s">
        <v>133</v>
      </c>
      <c r="C12" s="113">
        <v>0.41334514319456744</v>
      </c>
      <c r="D12" s="115">
        <v>42</v>
      </c>
      <c r="E12" s="114">
        <v>20</v>
      </c>
      <c r="F12" s="114">
        <v>44</v>
      </c>
      <c r="G12" s="114">
        <v>42</v>
      </c>
      <c r="H12" s="140">
        <v>42</v>
      </c>
      <c r="I12" s="115">
        <v>0</v>
      </c>
      <c r="J12" s="116">
        <v>0</v>
      </c>
    </row>
    <row r="13" spans="1:15" s="110" customFormat="1" ht="24.95" customHeight="1" x14ac:dyDescent="0.2">
      <c r="A13" s="193" t="s">
        <v>134</v>
      </c>
      <c r="B13" s="199" t="s">
        <v>214</v>
      </c>
      <c r="C13" s="113">
        <v>0.58065151067808285</v>
      </c>
      <c r="D13" s="115">
        <v>59</v>
      </c>
      <c r="E13" s="114">
        <v>44</v>
      </c>
      <c r="F13" s="114">
        <v>71</v>
      </c>
      <c r="G13" s="114">
        <v>52</v>
      </c>
      <c r="H13" s="140">
        <v>59</v>
      </c>
      <c r="I13" s="115">
        <v>0</v>
      </c>
      <c r="J13" s="116">
        <v>0</v>
      </c>
    </row>
    <row r="14" spans="1:15" s="287" customFormat="1" ht="24.95" customHeight="1" x14ac:dyDescent="0.2">
      <c r="A14" s="193" t="s">
        <v>215</v>
      </c>
      <c r="B14" s="199" t="s">
        <v>137</v>
      </c>
      <c r="C14" s="113">
        <v>3.5921661253813602</v>
      </c>
      <c r="D14" s="115">
        <v>365</v>
      </c>
      <c r="E14" s="114">
        <v>248</v>
      </c>
      <c r="F14" s="114">
        <v>780</v>
      </c>
      <c r="G14" s="114">
        <v>359</v>
      </c>
      <c r="H14" s="140">
        <v>442</v>
      </c>
      <c r="I14" s="115">
        <v>-77</v>
      </c>
      <c r="J14" s="116">
        <v>-17.420814479638008</v>
      </c>
      <c r="K14" s="110"/>
      <c r="L14" s="110"/>
      <c r="M14" s="110"/>
      <c r="N14" s="110"/>
      <c r="O14" s="110"/>
    </row>
    <row r="15" spans="1:15" s="110" customFormat="1" ht="24.95" customHeight="1" x14ac:dyDescent="0.2">
      <c r="A15" s="193" t="s">
        <v>216</v>
      </c>
      <c r="B15" s="199" t="s">
        <v>217</v>
      </c>
      <c r="C15" s="113">
        <v>0.61017616376340911</v>
      </c>
      <c r="D15" s="115">
        <v>62</v>
      </c>
      <c r="E15" s="114">
        <v>90</v>
      </c>
      <c r="F15" s="114">
        <v>115</v>
      </c>
      <c r="G15" s="114">
        <v>71</v>
      </c>
      <c r="H15" s="140">
        <v>83</v>
      </c>
      <c r="I15" s="115">
        <v>-21</v>
      </c>
      <c r="J15" s="116">
        <v>-25.301204819277107</v>
      </c>
    </row>
    <row r="16" spans="1:15" s="287" customFormat="1" ht="24.95" customHeight="1" x14ac:dyDescent="0.2">
      <c r="A16" s="193" t="s">
        <v>218</v>
      </c>
      <c r="B16" s="199" t="s">
        <v>141</v>
      </c>
      <c r="C16" s="113">
        <v>1.2105107764983762</v>
      </c>
      <c r="D16" s="115">
        <v>123</v>
      </c>
      <c r="E16" s="114">
        <v>69</v>
      </c>
      <c r="F16" s="114">
        <v>461</v>
      </c>
      <c r="G16" s="114">
        <v>129</v>
      </c>
      <c r="H16" s="140">
        <v>149</v>
      </c>
      <c r="I16" s="115">
        <v>-26</v>
      </c>
      <c r="J16" s="116">
        <v>-17.449664429530202</v>
      </c>
      <c r="K16" s="110"/>
      <c r="L16" s="110"/>
      <c r="M16" s="110"/>
      <c r="N16" s="110"/>
      <c r="O16" s="110"/>
    </row>
    <row r="17" spans="1:15" s="110" customFormat="1" ht="24.95" customHeight="1" x14ac:dyDescent="0.2">
      <c r="A17" s="193" t="s">
        <v>142</v>
      </c>
      <c r="B17" s="199" t="s">
        <v>220</v>
      </c>
      <c r="C17" s="113">
        <v>1.7714791851195748</v>
      </c>
      <c r="D17" s="115">
        <v>180</v>
      </c>
      <c r="E17" s="114">
        <v>89</v>
      </c>
      <c r="F17" s="114">
        <v>204</v>
      </c>
      <c r="G17" s="114">
        <v>159</v>
      </c>
      <c r="H17" s="140">
        <v>210</v>
      </c>
      <c r="I17" s="115">
        <v>-30</v>
      </c>
      <c r="J17" s="116">
        <v>-14.285714285714286</v>
      </c>
    </row>
    <row r="18" spans="1:15" s="287" customFormat="1" ht="24.95" customHeight="1" x14ac:dyDescent="0.2">
      <c r="A18" s="201" t="s">
        <v>144</v>
      </c>
      <c r="B18" s="202" t="s">
        <v>145</v>
      </c>
      <c r="C18" s="113">
        <v>3.8480464521208542</v>
      </c>
      <c r="D18" s="115">
        <v>391</v>
      </c>
      <c r="E18" s="114">
        <v>206</v>
      </c>
      <c r="F18" s="114">
        <v>415</v>
      </c>
      <c r="G18" s="114">
        <v>344</v>
      </c>
      <c r="H18" s="140">
        <v>389</v>
      </c>
      <c r="I18" s="115">
        <v>2</v>
      </c>
      <c r="J18" s="116">
        <v>0.51413881748071977</v>
      </c>
      <c r="K18" s="110"/>
      <c r="L18" s="110"/>
      <c r="M18" s="110"/>
      <c r="N18" s="110"/>
      <c r="O18" s="110"/>
    </row>
    <row r="19" spans="1:15" s="110" customFormat="1" ht="24.95" customHeight="1" x14ac:dyDescent="0.2">
      <c r="A19" s="193" t="s">
        <v>146</v>
      </c>
      <c r="B19" s="199" t="s">
        <v>147</v>
      </c>
      <c r="C19" s="113">
        <v>9.4282058852475146</v>
      </c>
      <c r="D19" s="115">
        <v>958</v>
      </c>
      <c r="E19" s="114">
        <v>1072</v>
      </c>
      <c r="F19" s="114">
        <v>1289</v>
      </c>
      <c r="G19" s="114">
        <v>805</v>
      </c>
      <c r="H19" s="140">
        <v>840</v>
      </c>
      <c r="I19" s="115">
        <v>118</v>
      </c>
      <c r="J19" s="116">
        <v>14.047619047619047</v>
      </c>
    </row>
    <row r="20" spans="1:15" s="287" customFormat="1" ht="24.95" customHeight="1" x14ac:dyDescent="0.2">
      <c r="A20" s="193" t="s">
        <v>148</v>
      </c>
      <c r="B20" s="199" t="s">
        <v>149</v>
      </c>
      <c r="C20" s="113">
        <v>4.4188564117704949</v>
      </c>
      <c r="D20" s="115">
        <v>449</v>
      </c>
      <c r="E20" s="114">
        <v>586</v>
      </c>
      <c r="F20" s="114">
        <v>642</v>
      </c>
      <c r="G20" s="114">
        <v>492</v>
      </c>
      <c r="H20" s="140">
        <v>583</v>
      </c>
      <c r="I20" s="115">
        <v>-134</v>
      </c>
      <c r="J20" s="116">
        <v>-22.984562607204115</v>
      </c>
      <c r="K20" s="110"/>
      <c r="L20" s="110"/>
      <c r="M20" s="110"/>
      <c r="N20" s="110"/>
      <c r="O20" s="110"/>
    </row>
    <row r="21" spans="1:15" s="110" customFormat="1" ht="24.95" customHeight="1" x14ac:dyDescent="0.2">
      <c r="A21" s="201" t="s">
        <v>150</v>
      </c>
      <c r="B21" s="202" t="s">
        <v>151</v>
      </c>
      <c r="C21" s="113">
        <v>5.4128530656431453</v>
      </c>
      <c r="D21" s="115">
        <v>550</v>
      </c>
      <c r="E21" s="114">
        <v>556</v>
      </c>
      <c r="F21" s="114">
        <v>696</v>
      </c>
      <c r="G21" s="114">
        <v>636</v>
      </c>
      <c r="H21" s="140">
        <v>619</v>
      </c>
      <c r="I21" s="115">
        <v>-69</v>
      </c>
      <c r="J21" s="116">
        <v>-11.147011308562197</v>
      </c>
    </row>
    <row r="22" spans="1:15" s="110" customFormat="1" ht="24.95" customHeight="1" x14ac:dyDescent="0.2">
      <c r="A22" s="201" t="s">
        <v>152</v>
      </c>
      <c r="B22" s="199" t="s">
        <v>153</v>
      </c>
      <c r="C22" s="113">
        <v>6.702096250369058</v>
      </c>
      <c r="D22" s="115">
        <v>681</v>
      </c>
      <c r="E22" s="114">
        <v>768</v>
      </c>
      <c r="F22" s="114">
        <v>770</v>
      </c>
      <c r="G22" s="114">
        <v>629</v>
      </c>
      <c r="H22" s="140">
        <v>719</v>
      </c>
      <c r="I22" s="115">
        <v>-38</v>
      </c>
      <c r="J22" s="116">
        <v>-5.285118219749652</v>
      </c>
    </row>
    <row r="23" spans="1:15" s="110" customFormat="1" ht="24.95" customHeight="1" x14ac:dyDescent="0.2">
      <c r="A23" s="193" t="s">
        <v>154</v>
      </c>
      <c r="B23" s="199" t="s">
        <v>155</v>
      </c>
      <c r="C23" s="113">
        <v>1.5844897155791753</v>
      </c>
      <c r="D23" s="115">
        <v>161</v>
      </c>
      <c r="E23" s="114">
        <v>126</v>
      </c>
      <c r="F23" s="114">
        <v>222</v>
      </c>
      <c r="G23" s="114">
        <v>133</v>
      </c>
      <c r="H23" s="140">
        <v>155</v>
      </c>
      <c r="I23" s="115">
        <v>6</v>
      </c>
      <c r="J23" s="116">
        <v>3.870967741935484</v>
      </c>
    </row>
    <row r="24" spans="1:15" s="110" customFormat="1" ht="24.95" customHeight="1" x14ac:dyDescent="0.2">
      <c r="A24" s="193" t="s">
        <v>156</v>
      </c>
      <c r="B24" s="199" t="s">
        <v>221</v>
      </c>
      <c r="C24" s="113">
        <v>7.4402125775022148</v>
      </c>
      <c r="D24" s="115">
        <v>756</v>
      </c>
      <c r="E24" s="114">
        <v>760</v>
      </c>
      <c r="F24" s="114">
        <v>1372</v>
      </c>
      <c r="G24" s="114">
        <v>1375</v>
      </c>
      <c r="H24" s="140">
        <v>1460</v>
      </c>
      <c r="I24" s="115">
        <v>-704</v>
      </c>
      <c r="J24" s="116">
        <v>-48.219178082191782</v>
      </c>
    </row>
    <row r="25" spans="1:15" s="110" customFormat="1" ht="24.95" customHeight="1" x14ac:dyDescent="0.2">
      <c r="A25" s="193" t="s">
        <v>222</v>
      </c>
      <c r="B25" s="204" t="s">
        <v>159</v>
      </c>
      <c r="C25" s="113">
        <v>4.7337860446806417</v>
      </c>
      <c r="D25" s="115">
        <v>481</v>
      </c>
      <c r="E25" s="114">
        <v>673</v>
      </c>
      <c r="F25" s="114">
        <v>576</v>
      </c>
      <c r="G25" s="114">
        <v>444</v>
      </c>
      <c r="H25" s="140">
        <v>502</v>
      </c>
      <c r="I25" s="115">
        <v>-21</v>
      </c>
      <c r="J25" s="116">
        <v>-4.1832669322709162</v>
      </c>
    </row>
    <row r="26" spans="1:15" s="110" customFormat="1" ht="24.95" customHeight="1" x14ac:dyDescent="0.2">
      <c r="A26" s="201">
        <v>782.78300000000002</v>
      </c>
      <c r="B26" s="203" t="s">
        <v>160</v>
      </c>
      <c r="C26" s="113">
        <v>25.725814388347604</v>
      </c>
      <c r="D26" s="115">
        <v>2614</v>
      </c>
      <c r="E26" s="114">
        <v>1525</v>
      </c>
      <c r="F26" s="114">
        <v>1459</v>
      </c>
      <c r="G26" s="114">
        <v>1320</v>
      </c>
      <c r="H26" s="140">
        <v>1146</v>
      </c>
      <c r="I26" s="115">
        <v>1468</v>
      </c>
      <c r="J26" s="116">
        <v>128.0977312390925</v>
      </c>
    </row>
    <row r="27" spans="1:15" s="110" customFormat="1" ht="24.95" customHeight="1" x14ac:dyDescent="0.2">
      <c r="A27" s="193" t="s">
        <v>161</v>
      </c>
      <c r="B27" s="199" t="s">
        <v>162</v>
      </c>
      <c r="C27" s="113">
        <v>2.88357445133353</v>
      </c>
      <c r="D27" s="115">
        <v>293</v>
      </c>
      <c r="E27" s="114">
        <v>272</v>
      </c>
      <c r="F27" s="114">
        <v>396</v>
      </c>
      <c r="G27" s="114">
        <v>272</v>
      </c>
      <c r="H27" s="140">
        <v>236</v>
      </c>
      <c r="I27" s="115">
        <v>57</v>
      </c>
      <c r="J27" s="116">
        <v>24.152542372881356</v>
      </c>
    </row>
    <row r="28" spans="1:15" s="110" customFormat="1" ht="24.95" customHeight="1" x14ac:dyDescent="0.2">
      <c r="A28" s="193" t="s">
        <v>163</v>
      </c>
      <c r="B28" s="199" t="s">
        <v>164</v>
      </c>
      <c r="C28" s="113">
        <v>5.0388741265623462</v>
      </c>
      <c r="D28" s="115">
        <v>512</v>
      </c>
      <c r="E28" s="114">
        <v>678</v>
      </c>
      <c r="F28" s="114">
        <v>766</v>
      </c>
      <c r="G28" s="114">
        <v>669</v>
      </c>
      <c r="H28" s="140">
        <v>544</v>
      </c>
      <c r="I28" s="115">
        <v>-32</v>
      </c>
      <c r="J28" s="116">
        <v>-5.882352941176471</v>
      </c>
    </row>
    <row r="29" spans="1:15" s="110" customFormat="1" ht="24.95" customHeight="1" x14ac:dyDescent="0.2">
      <c r="A29" s="193">
        <v>86</v>
      </c>
      <c r="B29" s="199" t="s">
        <v>165</v>
      </c>
      <c r="C29" s="113">
        <v>6.564314535970869</v>
      </c>
      <c r="D29" s="115">
        <v>667</v>
      </c>
      <c r="E29" s="114">
        <v>956</v>
      </c>
      <c r="F29" s="114">
        <v>899</v>
      </c>
      <c r="G29" s="114">
        <v>712</v>
      </c>
      <c r="H29" s="140">
        <v>713</v>
      </c>
      <c r="I29" s="115">
        <v>-46</v>
      </c>
      <c r="J29" s="116">
        <v>-6.4516129032258061</v>
      </c>
    </row>
    <row r="30" spans="1:15" s="110" customFormat="1" ht="24.95" customHeight="1" x14ac:dyDescent="0.2">
      <c r="A30" s="193">
        <v>87.88</v>
      </c>
      <c r="B30" s="204" t="s">
        <v>166</v>
      </c>
      <c r="C30" s="113">
        <v>4.9207755142210416</v>
      </c>
      <c r="D30" s="115">
        <v>500</v>
      </c>
      <c r="E30" s="114">
        <v>637</v>
      </c>
      <c r="F30" s="114">
        <v>1134</v>
      </c>
      <c r="G30" s="114">
        <v>438</v>
      </c>
      <c r="H30" s="140">
        <v>510</v>
      </c>
      <c r="I30" s="115">
        <v>-10</v>
      </c>
      <c r="J30" s="116">
        <v>-1.9607843137254901</v>
      </c>
    </row>
    <row r="31" spans="1:15" s="110" customFormat="1" ht="24.95" customHeight="1" x14ac:dyDescent="0.2">
      <c r="A31" s="193" t="s">
        <v>167</v>
      </c>
      <c r="B31" s="199" t="s">
        <v>168</v>
      </c>
      <c r="C31" s="113">
        <v>6.7119378013975002</v>
      </c>
      <c r="D31" s="115">
        <v>682</v>
      </c>
      <c r="E31" s="114">
        <v>514</v>
      </c>
      <c r="F31" s="114">
        <v>1147</v>
      </c>
      <c r="G31" s="114">
        <v>677</v>
      </c>
      <c r="H31" s="140">
        <v>536</v>
      </c>
      <c r="I31" s="115">
        <v>146</v>
      </c>
      <c r="J31" s="116">
        <v>27.238805970149254</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0.41334514319456744</v>
      </c>
      <c r="D34" s="115">
        <v>42</v>
      </c>
      <c r="E34" s="114">
        <v>20</v>
      </c>
      <c r="F34" s="114">
        <v>44</v>
      </c>
      <c r="G34" s="114">
        <v>42</v>
      </c>
      <c r="H34" s="140">
        <v>42</v>
      </c>
      <c r="I34" s="115">
        <v>0</v>
      </c>
      <c r="J34" s="116">
        <v>0</v>
      </c>
    </row>
    <row r="35" spans="1:10" s="110" customFormat="1" ht="24.95" customHeight="1" x14ac:dyDescent="0.2">
      <c r="A35" s="292" t="s">
        <v>171</v>
      </c>
      <c r="B35" s="293" t="s">
        <v>172</v>
      </c>
      <c r="C35" s="113">
        <v>8.0208640881802964</v>
      </c>
      <c r="D35" s="115">
        <v>815</v>
      </c>
      <c r="E35" s="114">
        <v>498</v>
      </c>
      <c r="F35" s="114">
        <v>1266</v>
      </c>
      <c r="G35" s="114">
        <v>755</v>
      </c>
      <c r="H35" s="140">
        <v>890</v>
      </c>
      <c r="I35" s="115">
        <v>-75</v>
      </c>
      <c r="J35" s="116">
        <v>-8.4269662921348321</v>
      </c>
    </row>
    <row r="36" spans="1:10" s="110" customFormat="1" ht="24.95" customHeight="1" x14ac:dyDescent="0.2">
      <c r="A36" s="294" t="s">
        <v>173</v>
      </c>
      <c r="B36" s="295" t="s">
        <v>174</v>
      </c>
      <c r="C36" s="125">
        <v>91.565790768625135</v>
      </c>
      <c r="D36" s="143">
        <v>9304</v>
      </c>
      <c r="E36" s="144">
        <v>9123</v>
      </c>
      <c r="F36" s="144">
        <v>11368</v>
      </c>
      <c r="G36" s="144">
        <v>8602</v>
      </c>
      <c r="H36" s="145">
        <v>8563</v>
      </c>
      <c r="I36" s="143">
        <v>741</v>
      </c>
      <c r="J36" s="146">
        <v>8.6535092841293935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10161</v>
      </c>
      <c r="F11" s="264">
        <v>9642</v>
      </c>
      <c r="G11" s="264">
        <v>12678</v>
      </c>
      <c r="H11" s="264">
        <v>9399</v>
      </c>
      <c r="I11" s="265">
        <v>9495</v>
      </c>
      <c r="J11" s="263">
        <v>666</v>
      </c>
      <c r="K11" s="266">
        <v>7.0142180094786726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33.274284027162679</v>
      </c>
      <c r="E13" s="115">
        <v>3381</v>
      </c>
      <c r="F13" s="114">
        <v>2824</v>
      </c>
      <c r="G13" s="114">
        <v>3108</v>
      </c>
      <c r="H13" s="114">
        <v>2712</v>
      </c>
      <c r="I13" s="140">
        <v>2562</v>
      </c>
      <c r="J13" s="115">
        <v>819</v>
      </c>
      <c r="K13" s="116">
        <v>31.967213114754099</v>
      </c>
    </row>
    <row r="14" spans="1:15" ht="15.95" customHeight="1" x14ac:dyDescent="0.2">
      <c r="A14" s="306" t="s">
        <v>230</v>
      </c>
      <c r="B14" s="307"/>
      <c r="C14" s="308"/>
      <c r="D14" s="113">
        <v>39.710658399763801</v>
      </c>
      <c r="E14" s="115">
        <v>4035</v>
      </c>
      <c r="F14" s="114">
        <v>4243</v>
      </c>
      <c r="G14" s="114">
        <v>6492</v>
      </c>
      <c r="H14" s="114">
        <v>4043</v>
      </c>
      <c r="I14" s="140">
        <v>4357</v>
      </c>
      <c r="J14" s="115">
        <v>-322</v>
      </c>
      <c r="K14" s="116">
        <v>-7.390406242827634</v>
      </c>
    </row>
    <row r="15" spans="1:15" ht="15.95" customHeight="1" x14ac:dyDescent="0.2">
      <c r="A15" s="306" t="s">
        <v>231</v>
      </c>
      <c r="B15" s="307"/>
      <c r="C15" s="308"/>
      <c r="D15" s="113">
        <v>10.058065151067808</v>
      </c>
      <c r="E15" s="115">
        <v>1022</v>
      </c>
      <c r="F15" s="114">
        <v>922</v>
      </c>
      <c r="G15" s="114">
        <v>1157</v>
      </c>
      <c r="H15" s="114">
        <v>797</v>
      </c>
      <c r="I15" s="140">
        <v>988</v>
      </c>
      <c r="J15" s="115">
        <v>34</v>
      </c>
      <c r="K15" s="116">
        <v>3.4412955465587043</v>
      </c>
    </row>
    <row r="16" spans="1:15" ht="15.95" customHeight="1" x14ac:dyDescent="0.2">
      <c r="A16" s="306" t="s">
        <v>232</v>
      </c>
      <c r="B16" s="307"/>
      <c r="C16" s="308"/>
      <c r="D16" s="113">
        <v>16.838893809664402</v>
      </c>
      <c r="E16" s="115">
        <v>1711</v>
      </c>
      <c r="F16" s="114">
        <v>1635</v>
      </c>
      <c r="G16" s="114">
        <v>1841</v>
      </c>
      <c r="H16" s="114">
        <v>1836</v>
      </c>
      <c r="I16" s="140">
        <v>1569</v>
      </c>
      <c r="J16" s="115">
        <v>142</v>
      </c>
      <c r="K16" s="116">
        <v>9.0503505417463348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1.1022537151855132</v>
      </c>
      <c r="E18" s="115">
        <v>112</v>
      </c>
      <c r="F18" s="114">
        <v>40</v>
      </c>
      <c r="G18" s="114">
        <v>144</v>
      </c>
      <c r="H18" s="114">
        <v>66</v>
      </c>
      <c r="I18" s="140">
        <v>76</v>
      </c>
      <c r="J18" s="115">
        <v>36</v>
      </c>
      <c r="K18" s="116">
        <v>47.368421052631582</v>
      </c>
    </row>
    <row r="19" spans="1:11" ht="14.1" customHeight="1" x14ac:dyDescent="0.2">
      <c r="A19" s="306" t="s">
        <v>235</v>
      </c>
      <c r="B19" s="307" t="s">
        <v>236</v>
      </c>
      <c r="C19" s="308"/>
      <c r="D19" s="113">
        <v>0.47239444936521996</v>
      </c>
      <c r="E19" s="115">
        <v>48</v>
      </c>
      <c r="F19" s="114">
        <v>28</v>
      </c>
      <c r="G19" s="114">
        <v>66</v>
      </c>
      <c r="H19" s="114">
        <v>57</v>
      </c>
      <c r="I19" s="140">
        <v>56</v>
      </c>
      <c r="J19" s="115">
        <v>-8</v>
      </c>
      <c r="K19" s="116">
        <v>-14.285714285714286</v>
      </c>
    </row>
    <row r="20" spans="1:11" ht="14.1" customHeight="1" x14ac:dyDescent="0.2">
      <c r="A20" s="306">
        <v>12</v>
      </c>
      <c r="B20" s="307" t="s">
        <v>237</v>
      </c>
      <c r="C20" s="308"/>
      <c r="D20" s="113">
        <v>0.54128530656431451</v>
      </c>
      <c r="E20" s="115">
        <v>55</v>
      </c>
      <c r="F20" s="114">
        <v>21</v>
      </c>
      <c r="G20" s="114">
        <v>76</v>
      </c>
      <c r="H20" s="114">
        <v>69</v>
      </c>
      <c r="I20" s="140">
        <v>67</v>
      </c>
      <c r="J20" s="115">
        <v>-12</v>
      </c>
      <c r="K20" s="116">
        <v>-17.910447761194028</v>
      </c>
    </row>
    <row r="21" spans="1:11" ht="14.1" customHeight="1" x14ac:dyDescent="0.2">
      <c r="A21" s="306">
        <v>21</v>
      </c>
      <c r="B21" s="307" t="s">
        <v>238</v>
      </c>
      <c r="C21" s="308"/>
      <c r="D21" s="113">
        <v>0.49207755142210413</v>
      </c>
      <c r="E21" s="115">
        <v>50</v>
      </c>
      <c r="F21" s="114">
        <v>14</v>
      </c>
      <c r="G21" s="114">
        <v>24</v>
      </c>
      <c r="H21" s="114">
        <v>47</v>
      </c>
      <c r="I21" s="140">
        <v>49</v>
      </c>
      <c r="J21" s="115">
        <v>1</v>
      </c>
      <c r="K21" s="116">
        <v>2.0408163265306123</v>
      </c>
    </row>
    <row r="22" spans="1:11" ht="14.1" customHeight="1" x14ac:dyDescent="0.2">
      <c r="A22" s="306">
        <v>22</v>
      </c>
      <c r="B22" s="307" t="s">
        <v>239</v>
      </c>
      <c r="C22" s="308"/>
      <c r="D22" s="113">
        <v>0.79716563330380863</v>
      </c>
      <c r="E22" s="115">
        <v>81</v>
      </c>
      <c r="F22" s="114">
        <v>108</v>
      </c>
      <c r="G22" s="114">
        <v>121</v>
      </c>
      <c r="H22" s="114">
        <v>124</v>
      </c>
      <c r="I22" s="140">
        <v>117</v>
      </c>
      <c r="J22" s="115">
        <v>-36</v>
      </c>
      <c r="K22" s="116">
        <v>-30.76923076923077</v>
      </c>
    </row>
    <row r="23" spans="1:11" ht="14.1" customHeight="1" x14ac:dyDescent="0.2">
      <c r="A23" s="306">
        <v>23</v>
      </c>
      <c r="B23" s="307" t="s">
        <v>240</v>
      </c>
      <c r="C23" s="308"/>
      <c r="D23" s="113">
        <v>0.98415510284420826</v>
      </c>
      <c r="E23" s="115">
        <v>100</v>
      </c>
      <c r="F23" s="114">
        <v>54</v>
      </c>
      <c r="G23" s="114">
        <v>71</v>
      </c>
      <c r="H23" s="114">
        <v>44</v>
      </c>
      <c r="I23" s="140">
        <v>51</v>
      </c>
      <c r="J23" s="115">
        <v>49</v>
      </c>
      <c r="K23" s="116">
        <v>96.078431372549019</v>
      </c>
    </row>
    <row r="24" spans="1:11" ht="14.1" customHeight="1" x14ac:dyDescent="0.2">
      <c r="A24" s="306">
        <v>24</v>
      </c>
      <c r="B24" s="307" t="s">
        <v>241</v>
      </c>
      <c r="C24" s="308"/>
      <c r="D24" s="113">
        <v>0.73811632713315622</v>
      </c>
      <c r="E24" s="115">
        <v>75</v>
      </c>
      <c r="F24" s="114">
        <v>35</v>
      </c>
      <c r="G24" s="114">
        <v>100</v>
      </c>
      <c r="H24" s="114">
        <v>95</v>
      </c>
      <c r="I24" s="140">
        <v>70</v>
      </c>
      <c r="J24" s="115">
        <v>5</v>
      </c>
      <c r="K24" s="116">
        <v>7.1428571428571432</v>
      </c>
    </row>
    <row r="25" spans="1:11" ht="14.1" customHeight="1" x14ac:dyDescent="0.2">
      <c r="A25" s="306">
        <v>25</v>
      </c>
      <c r="B25" s="307" t="s">
        <v>242</v>
      </c>
      <c r="C25" s="308"/>
      <c r="D25" s="113">
        <v>2.2537151855132369</v>
      </c>
      <c r="E25" s="115">
        <v>229</v>
      </c>
      <c r="F25" s="114">
        <v>242</v>
      </c>
      <c r="G25" s="114">
        <v>447</v>
      </c>
      <c r="H25" s="114">
        <v>276</v>
      </c>
      <c r="I25" s="140">
        <v>254</v>
      </c>
      <c r="J25" s="115">
        <v>-25</v>
      </c>
      <c r="K25" s="116">
        <v>-9.8425196850393704</v>
      </c>
    </row>
    <row r="26" spans="1:11" ht="14.1" customHeight="1" x14ac:dyDescent="0.2">
      <c r="A26" s="306">
        <v>26</v>
      </c>
      <c r="B26" s="307" t="s">
        <v>243</v>
      </c>
      <c r="C26" s="308"/>
      <c r="D26" s="113">
        <v>1.3482924908965652</v>
      </c>
      <c r="E26" s="115">
        <v>137</v>
      </c>
      <c r="F26" s="114">
        <v>91</v>
      </c>
      <c r="G26" s="114">
        <v>257</v>
      </c>
      <c r="H26" s="114">
        <v>139</v>
      </c>
      <c r="I26" s="140">
        <v>162</v>
      </c>
      <c r="J26" s="115">
        <v>-25</v>
      </c>
      <c r="K26" s="116">
        <v>-15.432098765432098</v>
      </c>
    </row>
    <row r="27" spans="1:11" ht="14.1" customHeight="1" x14ac:dyDescent="0.2">
      <c r="A27" s="306">
        <v>27</v>
      </c>
      <c r="B27" s="307" t="s">
        <v>244</v>
      </c>
      <c r="C27" s="308"/>
      <c r="D27" s="113">
        <v>0.8857395925597874</v>
      </c>
      <c r="E27" s="115">
        <v>90</v>
      </c>
      <c r="F27" s="114">
        <v>82</v>
      </c>
      <c r="G27" s="114">
        <v>151</v>
      </c>
      <c r="H27" s="114">
        <v>96</v>
      </c>
      <c r="I27" s="140">
        <v>121</v>
      </c>
      <c r="J27" s="115">
        <v>-31</v>
      </c>
      <c r="K27" s="116">
        <v>-25.619834710743802</v>
      </c>
    </row>
    <row r="28" spans="1:11" ht="14.1" customHeight="1" x14ac:dyDescent="0.2">
      <c r="A28" s="306">
        <v>28</v>
      </c>
      <c r="B28" s="307" t="s">
        <v>245</v>
      </c>
      <c r="C28" s="308"/>
      <c r="D28" s="113" t="s">
        <v>513</v>
      </c>
      <c r="E28" s="115" t="s">
        <v>513</v>
      </c>
      <c r="F28" s="114" t="s">
        <v>513</v>
      </c>
      <c r="G28" s="114">
        <v>6</v>
      </c>
      <c r="H28" s="114" t="s">
        <v>513</v>
      </c>
      <c r="I28" s="140">
        <v>5</v>
      </c>
      <c r="J28" s="115" t="s">
        <v>513</v>
      </c>
      <c r="K28" s="116" t="s">
        <v>513</v>
      </c>
    </row>
    <row r="29" spans="1:11" ht="14.1" customHeight="1" x14ac:dyDescent="0.2">
      <c r="A29" s="306">
        <v>29</v>
      </c>
      <c r="B29" s="307" t="s">
        <v>246</v>
      </c>
      <c r="C29" s="308"/>
      <c r="D29" s="113">
        <v>2.3718137978545419</v>
      </c>
      <c r="E29" s="115">
        <v>241</v>
      </c>
      <c r="F29" s="114">
        <v>265</v>
      </c>
      <c r="G29" s="114">
        <v>349</v>
      </c>
      <c r="H29" s="114">
        <v>252</v>
      </c>
      <c r="I29" s="140">
        <v>317</v>
      </c>
      <c r="J29" s="115">
        <v>-76</v>
      </c>
      <c r="K29" s="116">
        <v>-23.974763406940063</v>
      </c>
    </row>
    <row r="30" spans="1:11" ht="14.1" customHeight="1" x14ac:dyDescent="0.2">
      <c r="A30" s="306" t="s">
        <v>247</v>
      </c>
      <c r="B30" s="307" t="s">
        <v>248</v>
      </c>
      <c r="C30" s="308"/>
      <c r="D30" s="113" t="s">
        <v>513</v>
      </c>
      <c r="E30" s="115" t="s">
        <v>513</v>
      </c>
      <c r="F30" s="114" t="s">
        <v>513</v>
      </c>
      <c r="G30" s="114" t="s">
        <v>513</v>
      </c>
      <c r="H30" s="114" t="s">
        <v>513</v>
      </c>
      <c r="I30" s="140">
        <v>38</v>
      </c>
      <c r="J30" s="115" t="s">
        <v>513</v>
      </c>
      <c r="K30" s="116" t="s">
        <v>513</v>
      </c>
    </row>
    <row r="31" spans="1:11" ht="14.1" customHeight="1" x14ac:dyDescent="0.2">
      <c r="A31" s="306" t="s">
        <v>249</v>
      </c>
      <c r="B31" s="307" t="s">
        <v>250</v>
      </c>
      <c r="C31" s="308"/>
      <c r="D31" s="113">
        <v>2.1454581242003741</v>
      </c>
      <c r="E31" s="115">
        <v>218</v>
      </c>
      <c r="F31" s="114">
        <v>222</v>
      </c>
      <c r="G31" s="114">
        <v>285</v>
      </c>
      <c r="H31" s="114">
        <v>210</v>
      </c>
      <c r="I31" s="140">
        <v>279</v>
      </c>
      <c r="J31" s="115">
        <v>-61</v>
      </c>
      <c r="K31" s="116">
        <v>-21.863799283154123</v>
      </c>
    </row>
    <row r="32" spans="1:11" ht="14.1" customHeight="1" x14ac:dyDescent="0.2">
      <c r="A32" s="306">
        <v>31</v>
      </c>
      <c r="B32" s="307" t="s">
        <v>251</v>
      </c>
      <c r="C32" s="308"/>
      <c r="D32" s="113">
        <v>0.77748253124692457</v>
      </c>
      <c r="E32" s="115">
        <v>79</v>
      </c>
      <c r="F32" s="114">
        <v>57</v>
      </c>
      <c r="G32" s="114">
        <v>63</v>
      </c>
      <c r="H32" s="114">
        <v>42</v>
      </c>
      <c r="I32" s="140">
        <v>53</v>
      </c>
      <c r="J32" s="115">
        <v>26</v>
      </c>
      <c r="K32" s="116">
        <v>49.056603773584904</v>
      </c>
    </row>
    <row r="33" spans="1:11" ht="14.1" customHeight="1" x14ac:dyDescent="0.2">
      <c r="A33" s="306">
        <v>32</v>
      </c>
      <c r="B33" s="307" t="s">
        <v>252</v>
      </c>
      <c r="C33" s="308"/>
      <c r="D33" s="113">
        <v>1.9683102056884165</v>
      </c>
      <c r="E33" s="115">
        <v>200</v>
      </c>
      <c r="F33" s="114">
        <v>112</v>
      </c>
      <c r="G33" s="114">
        <v>198</v>
      </c>
      <c r="H33" s="114">
        <v>228</v>
      </c>
      <c r="I33" s="140">
        <v>180</v>
      </c>
      <c r="J33" s="115">
        <v>20</v>
      </c>
      <c r="K33" s="116">
        <v>11.111111111111111</v>
      </c>
    </row>
    <row r="34" spans="1:11" ht="14.1" customHeight="1" x14ac:dyDescent="0.2">
      <c r="A34" s="306">
        <v>33</v>
      </c>
      <c r="B34" s="307" t="s">
        <v>253</v>
      </c>
      <c r="C34" s="308"/>
      <c r="D34" s="113">
        <v>0.64954236787717745</v>
      </c>
      <c r="E34" s="115">
        <v>66</v>
      </c>
      <c r="F34" s="114">
        <v>24</v>
      </c>
      <c r="G34" s="114">
        <v>73</v>
      </c>
      <c r="H34" s="114">
        <v>46</v>
      </c>
      <c r="I34" s="140">
        <v>50</v>
      </c>
      <c r="J34" s="115">
        <v>16</v>
      </c>
      <c r="K34" s="116">
        <v>32</v>
      </c>
    </row>
    <row r="35" spans="1:11" ht="14.1" customHeight="1" x14ac:dyDescent="0.2">
      <c r="A35" s="306">
        <v>34</v>
      </c>
      <c r="B35" s="307" t="s">
        <v>254</v>
      </c>
      <c r="C35" s="308"/>
      <c r="D35" s="113">
        <v>1.2203523275268182</v>
      </c>
      <c r="E35" s="115">
        <v>124</v>
      </c>
      <c r="F35" s="114">
        <v>81</v>
      </c>
      <c r="G35" s="114">
        <v>139</v>
      </c>
      <c r="H35" s="114">
        <v>115</v>
      </c>
      <c r="I35" s="140">
        <v>130</v>
      </c>
      <c r="J35" s="115">
        <v>-6</v>
      </c>
      <c r="K35" s="116">
        <v>-4.615384615384615</v>
      </c>
    </row>
    <row r="36" spans="1:11" ht="14.1" customHeight="1" x14ac:dyDescent="0.2">
      <c r="A36" s="306">
        <v>41</v>
      </c>
      <c r="B36" s="307" t="s">
        <v>255</v>
      </c>
      <c r="C36" s="308"/>
      <c r="D36" s="113">
        <v>0.91526424564511366</v>
      </c>
      <c r="E36" s="115">
        <v>93</v>
      </c>
      <c r="F36" s="114">
        <v>107</v>
      </c>
      <c r="G36" s="114">
        <v>119</v>
      </c>
      <c r="H36" s="114">
        <v>176</v>
      </c>
      <c r="I36" s="140">
        <v>140</v>
      </c>
      <c r="J36" s="115">
        <v>-47</v>
      </c>
      <c r="K36" s="116">
        <v>-33.571428571428569</v>
      </c>
    </row>
    <row r="37" spans="1:11" ht="14.1" customHeight="1" x14ac:dyDescent="0.2">
      <c r="A37" s="306">
        <v>42</v>
      </c>
      <c r="B37" s="307" t="s">
        <v>256</v>
      </c>
      <c r="C37" s="308"/>
      <c r="D37" s="113">
        <v>0.15746481645507332</v>
      </c>
      <c r="E37" s="115">
        <v>16</v>
      </c>
      <c r="F37" s="114">
        <v>14</v>
      </c>
      <c r="G37" s="114">
        <v>11</v>
      </c>
      <c r="H37" s="114">
        <v>15</v>
      </c>
      <c r="I37" s="140">
        <v>8</v>
      </c>
      <c r="J37" s="115">
        <v>8</v>
      </c>
      <c r="K37" s="116">
        <v>100</v>
      </c>
    </row>
    <row r="38" spans="1:11" ht="14.1" customHeight="1" x14ac:dyDescent="0.2">
      <c r="A38" s="306">
        <v>43</v>
      </c>
      <c r="B38" s="307" t="s">
        <v>257</v>
      </c>
      <c r="C38" s="308"/>
      <c r="D38" s="113">
        <v>2.6473772266509203</v>
      </c>
      <c r="E38" s="115">
        <v>269</v>
      </c>
      <c r="F38" s="114">
        <v>231</v>
      </c>
      <c r="G38" s="114">
        <v>305</v>
      </c>
      <c r="H38" s="114">
        <v>226</v>
      </c>
      <c r="I38" s="140">
        <v>275</v>
      </c>
      <c r="J38" s="115">
        <v>-6</v>
      </c>
      <c r="K38" s="116">
        <v>-2.1818181818181817</v>
      </c>
    </row>
    <row r="39" spans="1:11" ht="14.1" customHeight="1" x14ac:dyDescent="0.2">
      <c r="A39" s="306">
        <v>51</v>
      </c>
      <c r="B39" s="307" t="s">
        <v>258</v>
      </c>
      <c r="C39" s="308"/>
      <c r="D39" s="113">
        <v>10.35331168192107</v>
      </c>
      <c r="E39" s="115">
        <v>1052</v>
      </c>
      <c r="F39" s="114">
        <v>1086</v>
      </c>
      <c r="G39" s="114">
        <v>1144</v>
      </c>
      <c r="H39" s="114">
        <v>813</v>
      </c>
      <c r="I39" s="140">
        <v>839</v>
      </c>
      <c r="J39" s="115">
        <v>213</v>
      </c>
      <c r="K39" s="116">
        <v>25.387365911799762</v>
      </c>
    </row>
    <row r="40" spans="1:11" ht="14.1" customHeight="1" x14ac:dyDescent="0.2">
      <c r="A40" s="306" t="s">
        <v>259</v>
      </c>
      <c r="B40" s="307" t="s">
        <v>260</v>
      </c>
      <c r="C40" s="308"/>
      <c r="D40" s="113">
        <v>9.260899517763999</v>
      </c>
      <c r="E40" s="115">
        <v>941</v>
      </c>
      <c r="F40" s="114">
        <v>1003</v>
      </c>
      <c r="G40" s="114">
        <v>981</v>
      </c>
      <c r="H40" s="114">
        <v>709</v>
      </c>
      <c r="I40" s="140">
        <v>734</v>
      </c>
      <c r="J40" s="115">
        <v>207</v>
      </c>
      <c r="K40" s="116">
        <v>28.201634877384198</v>
      </c>
    </row>
    <row r="41" spans="1:11" ht="14.1" customHeight="1" x14ac:dyDescent="0.2">
      <c r="A41" s="306"/>
      <c r="B41" s="307" t="s">
        <v>261</v>
      </c>
      <c r="C41" s="308"/>
      <c r="D41" s="113">
        <v>8.6704064560574743</v>
      </c>
      <c r="E41" s="115">
        <v>881</v>
      </c>
      <c r="F41" s="114">
        <v>917</v>
      </c>
      <c r="G41" s="114">
        <v>905</v>
      </c>
      <c r="H41" s="114">
        <v>652</v>
      </c>
      <c r="I41" s="140">
        <v>654</v>
      </c>
      <c r="J41" s="115">
        <v>227</v>
      </c>
      <c r="K41" s="116">
        <v>34.709480122324159</v>
      </c>
    </row>
    <row r="42" spans="1:11" ht="14.1" customHeight="1" x14ac:dyDescent="0.2">
      <c r="A42" s="306">
        <v>52</v>
      </c>
      <c r="B42" s="307" t="s">
        <v>262</v>
      </c>
      <c r="C42" s="308"/>
      <c r="D42" s="113">
        <v>3.1394547780730244</v>
      </c>
      <c r="E42" s="115">
        <v>319</v>
      </c>
      <c r="F42" s="114">
        <v>342</v>
      </c>
      <c r="G42" s="114">
        <v>362</v>
      </c>
      <c r="H42" s="114">
        <v>346</v>
      </c>
      <c r="I42" s="140">
        <v>391</v>
      </c>
      <c r="J42" s="115">
        <v>-72</v>
      </c>
      <c r="K42" s="116">
        <v>-18.414322250639387</v>
      </c>
    </row>
    <row r="43" spans="1:11" ht="14.1" customHeight="1" x14ac:dyDescent="0.2">
      <c r="A43" s="306" t="s">
        <v>263</v>
      </c>
      <c r="B43" s="307" t="s">
        <v>264</v>
      </c>
      <c r="C43" s="308"/>
      <c r="D43" s="113">
        <v>2.0765672670012796</v>
      </c>
      <c r="E43" s="115">
        <v>211</v>
      </c>
      <c r="F43" s="114">
        <v>254</v>
      </c>
      <c r="G43" s="114">
        <v>274</v>
      </c>
      <c r="H43" s="114">
        <v>268</v>
      </c>
      <c r="I43" s="140">
        <v>313</v>
      </c>
      <c r="J43" s="115">
        <v>-102</v>
      </c>
      <c r="K43" s="116">
        <v>-32.587859424920126</v>
      </c>
    </row>
    <row r="44" spans="1:11" ht="14.1" customHeight="1" x14ac:dyDescent="0.2">
      <c r="A44" s="306">
        <v>53</v>
      </c>
      <c r="B44" s="307" t="s">
        <v>265</v>
      </c>
      <c r="C44" s="308"/>
      <c r="D44" s="113">
        <v>0.73811632713315622</v>
      </c>
      <c r="E44" s="115">
        <v>75</v>
      </c>
      <c r="F44" s="114">
        <v>78</v>
      </c>
      <c r="G44" s="114">
        <v>114</v>
      </c>
      <c r="H44" s="114">
        <v>106</v>
      </c>
      <c r="I44" s="140">
        <v>113</v>
      </c>
      <c r="J44" s="115">
        <v>-38</v>
      </c>
      <c r="K44" s="116">
        <v>-33.628318584070797</v>
      </c>
    </row>
    <row r="45" spans="1:11" ht="14.1" customHeight="1" x14ac:dyDescent="0.2">
      <c r="A45" s="306" t="s">
        <v>266</v>
      </c>
      <c r="B45" s="307" t="s">
        <v>267</v>
      </c>
      <c r="C45" s="308"/>
      <c r="D45" s="113">
        <v>0.72827477610471414</v>
      </c>
      <c r="E45" s="115">
        <v>74</v>
      </c>
      <c r="F45" s="114">
        <v>75</v>
      </c>
      <c r="G45" s="114">
        <v>112</v>
      </c>
      <c r="H45" s="114">
        <v>99</v>
      </c>
      <c r="I45" s="140">
        <v>112</v>
      </c>
      <c r="J45" s="115">
        <v>-38</v>
      </c>
      <c r="K45" s="116">
        <v>-33.928571428571431</v>
      </c>
    </row>
    <row r="46" spans="1:11" ht="14.1" customHeight="1" x14ac:dyDescent="0.2">
      <c r="A46" s="306">
        <v>54</v>
      </c>
      <c r="B46" s="307" t="s">
        <v>268</v>
      </c>
      <c r="C46" s="308"/>
      <c r="D46" s="113">
        <v>3.0213561657317194</v>
      </c>
      <c r="E46" s="115">
        <v>307</v>
      </c>
      <c r="F46" s="114">
        <v>293</v>
      </c>
      <c r="G46" s="114">
        <v>243</v>
      </c>
      <c r="H46" s="114">
        <v>241</v>
      </c>
      <c r="I46" s="140">
        <v>269</v>
      </c>
      <c r="J46" s="115">
        <v>38</v>
      </c>
      <c r="K46" s="116">
        <v>14.12639405204461</v>
      </c>
    </row>
    <row r="47" spans="1:11" ht="14.1" customHeight="1" x14ac:dyDescent="0.2">
      <c r="A47" s="306">
        <v>61</v>
      </c>
      <c r="B47" s="307" t="s">
        <v>269</v>
      </c>
      <c r="C47" s="308"/>
      <c r="D47" s="113">
        <v>1.9781517567168585</v>
      </c>
      <c r="E47" s="115">
        <v>201</v>
      </c>
      <c r="F47" s="114">
        <v>195</v>
      </c>
      <c r="G47" s="114">
        <v>279</v>
      </c>
      <c r="H47" s="114">
        <v>176</v>
      </c>
      <c r="I47" s="140">
        <v>223</v>
      </c>
      <c r="J47" s="115">
        <v>-22</v>
      </c>
      <c r="K47" s="116">
        <v>-9.8654708520179373</v>
      </c>
    </row>
    <row r="48" spans="1:11" ht="14.1" customHeight="1" x14ac:dyDescent="0.2">
      <c r="A48" s="306">
        <v>62</v>
      </c>
      <c r="B48" s="307" t="s">
        <v>270</v>
      </c>
      <c r="C48" s="308"/>
      <c r="D48" s="113">
        <v>16.701112095266215</v>
      </c>
      <c r="E48" s="115">
        <v>1697</v>
      </c>
      <c r="F48" s="114">
        <v>1223</v>
      </c>
      <c r="G48" s="114">
        <v>1355</v>
      </c>
      <c r="H48" s="114">
        <v>981</v>
      </c>
      <c r="I48" s="140">
        <v>993</v>
      </c>
      <c r="J48" s="115">
        <v>704</v>
      </c>
      <c r="K48" s="116">
        <v>70.896273917421951</v>
      </c>
    </row>
    <row r="49" spans="1:11" ht="14.1" customHeight="1" x14ac:dyDescent="0.2">
      <c r="A49" s="306">
        <v>63</v>
      </c>
      <c r="B49" s="307" t="s">
        <v>271</v>
      </c>
      <c r="C49" s="308"/>
      <c r="D49" s="113">
        <v>4.2417084932585372</v>
      </c>
      <c r="E49" s="115">
        <v>431</v>
      </c>
      <c r="F49" s="114">
        <v>597</v>
      </c>
      <c r="G49" s="114">
        <v>562</v>
      </c>
      <c r="H49" s="114">
        <v>616</v>
      </c>
      <c r="I49" s="140">
        <v>479</v>
      </c>
      <c r="J49" s="115">
        <v>-48</v>
      </c>
      <c r="K49" s="116">
        <v>-10.020876826722338</v>
      </c>
    </row>
    <row r="50" spans="1:11" ht="14.1" customHeight="1" x14ac:dyDescent="0.2">
      <c r="A50" s="306" t="s">
        <v>272</v>
      </c>
      <c r="B50" s="307" t="s">
        <v>273</v>
      </c>
      <c r="C50" s="308"/>
      <c r="D50" s="113">
        <v>0.83653183741757697</v>
      </c>
      <c r="E50" s="115">
        <v>85</v>
      </c>
      <c r="F50" s="114">
        <v>49</v>
      </c>
      <c r="G50" s="114">
        <v>97</v>
      </c>
      <c r="H50" s="114">
        <v>76</v>
      </c>
      <c r="I50" s="140">
        <v>57</v>
      </c>
      <c r="J50" s="115">
        <v>28</v>
      </c>
      <c r="K50" s="116">
        <v>49.122807017543863</v>
      </c>
    </row>
    <row r="51" spans="1:11" ht="14.1" customHeight="1" x14ac:dyDescent="0.2">
      <c r="A51" s="306" t="s">
        <v>274</v>
      </c>
      <c r="B51" s="307" t="s">
        <v>275</v>
      </c>
      <c r="C51" s="308"/>
      <c r="D51" s="113">
        <v>3.0115146147032772</v>
      </c>
      <c r="E51" s="115">
        <v>306</v>
      </c>
      <c r="F51" s="114">
        <v>499</v>
      </c>
      <c r="G51" s="114">
        <v>399</v>
      </c>
      <c r="H51" s="114">
        <v>423</v>
      </c>
      <c r="I51" s="140">
        <v>373</v>
      </c>
      <c r="J51" s="115">
        <v>-67</v>
      </c>
      <c r="K51" s="116">
        <v>-17.962466487935657</v>
      </c>
    </row>
    <row r="52" spans="1:11" ht="14.1" customHeight="1" x14ac:dyDescent="0.2">
      <c r="A52" s="306">
        <v>71</v>
      </c>
      <c r="B52" s="307" t="s">
        <v>276</v>
      </c>
      <c r="C52" s="308"/>
      <c r="D52" s="113">
        <v>9.7825017222714301</v>
      </c>
      <c r="E52" s="115">
        <v>994</v>
      </c>
      <c r="F52" s="114">
        <v>798</v>
      </c>
      <c r="G52" s="114">
        <v>1208</v>
      </c>
      <c r="H52" s="114">
        <v>952</v>
      </c>
      <c r="I52" s="140">
        <v>1040</v>
      </c>
      <c r="J52" s="115">
        <v>-46</v>
      </c>
      <c r="K52" s="116">
        <v>-4.4230769230769234</v>
      </c>
    </row>
    <row r="53" spans="1:11" ht="14.1" customHeight="1" x14ac:dyDescent="0.2">
      <c r="A53" s="306" t="s">
        <v>277</v>
      </c>
      <c r="B53" s="307" t="s">
        <v>278</v>
      </c>
      <c r="C53" s="308"/>
      <c r="D53" s="113">
        <v>3.1689794311583506</v>
      </c>
      <c r="E53" s="115">
        <v>322</v>
      </c>
      <c r="F53" s="114">
        <v>276</v>
      </c>
      <c r="G53" s="114">
        <v>366</v>
      </c>
      <c r="H53" s="114">
        <v>281</v>
      </c>
      <c r="I53" s="140">
        <v>321</v>
      </c>
      <c r="J53" s="115">
        <v>1</v>
      </c>
      <c r="K53" s="116">
        <v>0.3115264797507788</v>
      </c>
    </row>
    <row r="54" spans="1:11" ht="14.1" customHeight="1" x14ac:dyDescent="0.2">
      <c r="A54" s="306" t="s">
        <v>279</v>
      </c>
      <c r="B54" s="307" t="s">
        <v>280</v>
      </c>
      <c r="C54" s="308"/>
      <c r="D54" s="113">
        <v>5.1471311878752095</v>
      </c>
      <c r="E54" s="115">
        <v>523</v>
      </c>
      <c r="F54" s="114">
        <v>416</v>
      </c>
      <c r="G54" s="114">
        <v>717</v>
      </c>
      <c r="H54" s="114">
        <v>549</v>
      </c>
      <c r="I54" s="140">
        <v>591</v>
      </c>
      <c r="J54" s="115">
        <v>-68</v>
      </c>
      <c r="K54" s="116">
        <v>-11.505922165820643</v>
      </c>
    </row>
    <row r="55" spans="1:11" ht="14.1" customHeight="1" x14ac:dyDescent="0.2">
      <c r="A55" s="306">
        <v>72</v>
      </c>
      <c r="B55" s="307" t="s">
        <v>281</v>
      </c>
      <c r="C55" s="308"/>
      <c r="D55" s="113">
        <v>2.5095955122527309</v>
      </c>
      <c r="E55" s="115">
        <v>255</v>
      </c>
      <c r="F55" s="114">
        <v>186</v>
      </c>
      <c r="G55" s="114">
        <v>295</v>
      </c>
      <c r="H55" s="114">
        <v>211</v>
      </c>
      <c r="I55" s="140">
        <v>241</v>
      </c>
      <c r="J55" s="115">
        <v>14</v>
      </c>
      <c r="K55" s="116">
        <v>5.809128630705394</v>
      </c>
    </row>
    <row r="56" spans="1:11" ht="14.1" customHeight="1" x14ac:dyDescent="0.2">
      <c r="A56" s="306" t="s">
        <v>282</v>
      </c>
      <c r="B56" s="307" t="s">
        <v>283</v>
      </c>
      <c r="C56" s="308"/>
      <c r="D56" s="113">
        <v>1.0432044090148607</v>
      </c>
      <c r="E56" s="115">
        <v>106</v>
      </c>
      <c r="F56" s="114">
        <v>72</v>
      </c>
      <c r="G56" s="114">
        <v>151</v>
      </c>
      <c r="H56" s="114">
        <v>73</v>
      </c>
      <c r="I56" s="140">
        <v>103</v>
      </c>
      <c r="J56" s="115">
        <v>3</v>
      </c>
      <c r="K56" s="116">
        <v>2.912621359223301</v>
      </c>
    </row>
    <row r="57" spans="1:11" ht="14.1" customHeight="1" x14ac:dyDescent="0.2">
      <c r="A57" s="306" t="s">
        <v>284</v>
      </c>
      <c r="B57" s="307" t="s">
        <v>285</v>
      </c>
      <c r="C57" s="308"/>
      <c r="D57" s="113">
        <v>1.0136797559295345</v>
      </c>
      <c r="E57" s="115">
        <v>103</v>
      </c>
      <c r="F57" s="114">
        <v>79</v>
      </c>
      <c r="G57" s="114">
        <v>90</v>
      </c>
      <c r="H57" s="114">
        <v>111</v>
      </c>
      <c r="I57" s="140">
        <v>105</v>
      </c>
      <c r="J57" s="115">
        <v>-2</v>
      </c>
      <c r="K57" s="116">
        <v>-1.9047619047619047</v>
      </c>
    </row>
    <row r="58" spans="1:11" ht="14.1" customHeight="1" x14ac:dyDescent="0.2">
      <c r="A58" s="306">
        <v>73</v>
      </c>
      <c r="B58" s="307" t="s">
        <v>286</v>
      </c>
      <c r="C58" s="308"/>
      <c r="D58" s="113">
        <v>2.5784863694518254</v>
      </c>
      <c r="E58" s="115">
        <v>262</v>
      </c>
      <c r="F58" s="114">
        <v>224</v>
      </c>
      <c r="G58" s="114">
        <v>328</v>
      </c>
      <c r="H58" s="114">
        <v>269</v>
      </c>
      <c r="I58" s="140">
        <v>253</v>
      </c>
      <c r="J58" s="115">
        <v>9</v>
      </c>
      <c r="K58" s="116">
        <v>3.5573122529644268</v>
      </c>
    </row>
    <row r="59" spans="1:11" ht="14.1" customHeight="1" x14ac:dyDescent="0.2">
      <c r="A59" s="306" t="s">
        <v>287</v>
      </c>
      <c r="B59" s="307" t="s">
        <v>288</v>
      </c>
      <c r="C59" s="308"/>
      <c r="D59" s="113">
        <v>1.8600531443755537</v>
      </c>
      <c r="E59" s="115">
        <v>189</v>
      </c>
      <c r="F59" s="114">
        <v>137</v>
      </c>
      <c r="G59" s="114">
        <v>223</v>
      </c>
      <c r="H59" s="114">
        <v>173</v>
      </c>
      <c r="I59" s="140">
        <v>177</v>
      </c>
      <c r="J59" s="115">
        <v>12</v>
      </c>
      <c r="K59" s="116">
        <v>6.7796610169491522</v>
      </c>
    </row>
    <row r="60" spans="1:11" ht="14.1" customHeight="1" x14ac:dyDescent="0.2">
      <c r="A60" s="306">
        <v>81</v>
      </c>
      <c r="B60" s="307" t="s">
        <v>289</v>
      </c>
      <c r="C60" s="308"/>
      <c r="D60" s="113">
        <v>7.4894203326444249</v>
      </c>
      <c r="E60" s="115">
        <v>761</v>
      </c>
      <c r="F60" s="114">
        <v>957</v>
      </c>
      <c r="G60" s="114">
        <v>920</v>
      </c>
      <c r="H60" s="114">
        <v>638</v>
      </c>
      <c r="I60" s="140">
        <v>737</v>
      </c>
      <c r="J60" s="115">
        <v>24</v>
      </c>
      <c r="K60" s="116">
        <v>3.2564450474898234</v>
      </c>
    </row>
    <row r="61" spans="1:11" ht="14.1" customHeight="1" x14ac:dyDescent="0.2">
      <c r="A61" s="306" t="s">
        <v>290</v>
      </c>
      <c r="B61" s="307" t="s">
        <v>291</v>
      </c>
      <c r="C61" s="308"/>
      <c r="D61" s="113">
        <v>1.8010038382049012</v>
      </c>
      <c r="E61" s="115">
        <v>183</v>
      </c>
      <c r="F61" s="114">
        <v>171</v>
      </c>
      <c r="G61" s="114">
        <v>272</v>
      </c>
      <c r="H61" s="114">
        <v>159</v>
      </c>
      <c r="I61" s="140">
        <v>195</v>
      </c>
      <c r="J61" s="115">
        <v>-12</v>
      </c>
      <c r="K61" s="116">
        <v>-6.1538461538461542</v>
      </c>
    </row>
    <row r="62" spans="1:11" ht="14.1" customHeight="1" x14ac:dyDescent="0.2">
      <c r="A62" s="306" t="s">
        <v>292</v>
      </c>
      <c r="B62" s="307" t="s">
        <v>293</v>
      </c>
      <c r="C62" s="308"/>
      <c r="D62" s="113">
        <v>2.7162680838500148</v>
      </c>
      <c r="E62" s="115">
        <v>276</v>
      </c>
      <c r="F62" s="114">
        <v>423</v>
      </c>
      <c r="G62" s="114">
        <v>402</v>
      </c>
      <c r="H62" s="114">
        <v>276</v>
      </c>
      <c r="I62" s="140">
        <v>235</v>
      </c>
      <c r="J62" s="115">
        <v>41</v>
      </c>
      <c r="K62" s="116">
        <v>17.446808510638299</v>
      </c>
    </row>
    <row r="63" spans="1:11" ht="14.1" customHeight="1" x14ac:dyDescent="0.2">
      <c r="A63" s="306"/>
      <c r="B63" s="307" t="s">
        <v>294</v>
      </c>
      <c r="C63" s="308"/>
      <c r="D63" s="113">
        <v>2.0765672670012796</v>
      </c>
      <c r="E63" s="115">
        <v>211</v>
      </c>
      <c r="F63" s="114">
        <v>295</v>
      </c>
      <c r="G63" s="114">
        <v>273</v>
      </c>
      <c r="H63" s="114">
        <v>225</v>
      </c>
      <c r="I63" s="140">
        <v>177</v>
      </c>
      <c r="J63" s="115">
        <v>34</v>
      </c>
      <c r="K63" s="116">
        <v>19.209039548022599</v>
      </c>
    </row>
    <row r="64" spans="1:11" ht="14.1" customHeight="1" x14ac:dyDescent="0.2">
      <c r="A64" s="306" t="s">
        <v>295</v>
      </c>
      <c r="B64" s="307" t="s">
        <v>296</v>
      </c>
      <c r="C64" s="308"/>
      <c r="D64" s="113">
        <v>1.6238559196929436</v>
      </c>
      <c r="E64" s="115">
        <v>165</v>
      </c>
      <c r="F64" s="114">
        <v>106</v>
      </c>
      <c r="G64" s="114">
        <v>121</v>
      </c>
      <c r="H64" s="114">
        <v>87</v>
      </c>
      <c r="I64" s="140">
        <v>162</v>
      </c>
      <c r="J64" s="115">
        <v>3</v>
      </c>
      <c r="K64" s="116">
        <v>1.8518518518518519</v>
      </c>
    </row>
    <row r="65" spans="1:11" ht="14.1" customHeight="1" x14ac:dyDescent="0.2">
      <c r="A65" s="306" t="s">
        <v>297</v>
      </c>
      <c r="B65" s="307" t="s">
        <v>298</v>
      </c>
      <c r="C65" s="308"/>
      <c r="D65" s="113">
        <v>0.30508808188170455</v>
      </c>
      <c r="E65" s="115">
        <v>31</v>
      </c>
      <c r="F65" s="114">
        <v>110</v>
      </c>
      <c r="G65" s="114">
        <v>57</v>
      </c>
      <c r="H65" s="114">
        <v>37</v>
      </c>
      <c r="I65" s="140">
        <v>63</v>
      </c>
      <c r="J65" s="115">
        <v>-32</v>
      </c>
      <c r="K65" s="116">
        <v>-50.793650793650791</v>
      </c>
    </row>
    <row r="66" spans="1:11" ht="14.1" customHeight="1" x14ac:dyDescent="0.2">
      <c r="A66" s="306">
        <v>82</v>
      </c>
      <c r="B66" s="307" t="s">
        <v>299</v>
      </c>
      <c r="C66" s="308"/>
      <c r="D66" s="113">
        <v>2.0864088180297213</v>
      </c>
      <c r="E66" s="115">
        <v>212</v>
      </c>
      <c r="F66" s="114">
        <v>187</v>
      </c>
      <c r="G66" s="114">
        <v>305</v>
      </c>
      <c r="H66" s="114">
        <v>193</v>
      </c>
      <c r="I66" s="140">
        <v>188</v>
      </c>
      <c r="J66" s="115">
        <v>24</v>
      </c>
      <c r="K66" s="116">
        <v>12.76595744680851</v>
      </c>
    </row>
    <row r="67" spans="1:11" ht="14.1" customHeight="1" x14ac:dyDescent="0.2">
      <c r="A67" s="306" t="s">
        <v>300</v>
      </c>
      <c r="B67" s="307" t="s">
        <v>301</v>
      </c>
      <c r="C67" s="308"/>
      <c r="D67" s="113">
        <v>0.92510579667355575</v>
      </c>
      <c r="E67" s="115">
        <v>94</v>
      </c>
      <c r="F67" s="114">
        <v>119</v>
      </c>
      <c r="G67" s="114">
        <v>147</v>
      </c>
      <c r="H67" s="114">
        <v>109</v>
      </c>
      <c r="I67" s="140">
        <v>81</v>
      </c>
      <c r="J67" s="115">
        <v>13</v>
      </c>
      <c r="K67" s="116">
        <v>16.049382716049383</v>
      </c>
    </row>
    <row r="68" spans="1:11" ht="14.1" customHeight="1" x14ac:dyDescent="0.2">
      <c r="A68" s="306" t="s">
        <v>302</v>
      </c>
      <c r="B68" s="307" t="s">
        <v>303</v>
      </c>
      <c r="C68" s="308"/>
      <c r="D68" s="113">
        <v>0.71843322507627205</v>
      </c>
      <c r="E68" s="115">
        <v>73</v>
      </c>
      <c r="F68" s="114">
        <v>47</v>
      </c>
      <c r="G68" s="114">
        <v>110</v>
      </c>
      <c r="H68" s="114">
        <v>56</v>
      </c>
      <c r="I68" s="140">
        <v>76</v>
      </c>
      <c r="J68" s="115">
        <v>-3</v>
      </c>
      <c r="K68" s="116">
        <v>-3.9473684210526314</v>
      </c>
    </row>
    <row r="69" spans="1:11" ht="14.1" customHeight="1" x14ac:dyDescent="0.2">
      <c r="A69" s="306">
        <v>83</v>
      </c>
      <c r="B69" s="307" t="s">
        <v>304</v>
      </c>
      <c r="C69" s="308"/>
      <c r="D69" s="113">
        <v>4.2318669422300959</v>
      </c>
      <c r="E69" s="115">
        <v>430</v>
      </c>
      <c r="F69" s="114">
        <v>573</v>
      </c>
      <c r="G69" s="114">
        <v>1413</v>
      </c>
      <c r="H69" s="114">
        <v>526</v>
      </c>
      <c r="I69" s="140">
        <v>439</v>
      </c>
      <c r="J69" s="115">
        <v>-9</v>
      </c>
      <c r="K69" s="116">
        <v>-2.0501138952164011</v>
      </c>
    </row>
    <row r="70" spans="1:11" ht="14.1" customHeight="1" x14ac:dyDescent="0.2">
      <c r="A70" s="306" t="s">
        <v>305</v>
      </c>
      <c r="B70" s="307" t="s">
        <v>306</v>
      </c>
      <c r="C70" s="308"/>
      <c r="D70" s="113">
        <v>3.6315323294951285</v>
      </c>
      <c r="E70" s="115">
        <v>369</v>
      </c>
      <c r="F70" s="114">
        <v>533</v>
      </c>
      <c r="G70" s="114">
        <v>1349</v>
      </c>
      <c r="H70" s="114">
        <v>479</v>
      </c>
      <c r="I70" s="140">
        <v>379</v>
      </c>
      <c r="J70" s="115">
        <v>-10</v>
      </c>
      <c r="K70" s="116">
        <v>-2.6385224274406331</v>
      </c>
    </row>
    <row r="71" spans="1:11" ht="14.1" customHeight="1" x14ac:dyDescent="0.2">
      <c r="A71" s="306"/>
      <c r="B71" s="307" t="s">
        <v>307</v>
      </c>
      <c r="C71" s="308"/>
      <c r="D71" s="113">
        <v>0.99399665387265035</v>
      </c>
      <c r="E71" s="115">
        <v>101</v>
      </c>
      <c r="F71" s="114">
        <v>132</v>
      </c>
      <c r="G71" s="114">
        <v>314</v>
      </c>
      <c r="H71" s="114">
        <v>100</v>
      </c>
      <c r="I71" s="140">
        <v>123</v>
      </c>
      <c r="J71" s="115">
        <v>-22</v>
      </c>
      <c r="K71" s="116">
        <v>-17.886178861788618</v>
      </c>
    </row>
    <row r="72" spans="1:11" ht="14.1" customHeight="1" x14ac:dyDescent="0.2">
      <c r="A72" s="306">
        <v>84</v>
      </c>
      <c r="B72" s="307" t="s">
        <v>308</v>
      </c>
      <c r="C72" s="308"/>
      <c r="D72" s="113">
        <v>5.9246137191221333</v>
      </c>
      <c r="E72" s="115">
        <v>602</v>
      </c>
      <c r="F72" s="114">
        <v>729</v>
      </c>
      <c r="G72" s="114">
        <v>672</v>
      </c>
      <c r="H72" s="114">
        <v>760</v>
      </c>
      <c r="I72" s="140">
        <v>595</v>
      </c>
      <c r="J72" s="115">
        <v>7</v>
      </c>
      <c r="K72" s="116">
        <v>1.1764705882352942</v>
      </c>
    </row>
    <row r="73" spans="1:11" ht="14.1" customHeight="1" x14ac:dyDescent="0.2">
      <c r="A73" s="306" t="s">
        <v>309</v>
      </c>
      <c r="B73" s="307" t="s">
        <v>310</v>
      </c>
      <c r="C73" s="308"/>
      <c r="D73" s="113">
        <v>0.67906702096250371</v>
      </c>
      <c r="E73" s="115">
        <v>69</v>
      </c>
      <c r="F73" s="114">
        <v>57</v>
      </c>
      <c r="G73" s="114">
        <v>122</v>
      </c>
      <c r="H73" s="114">
        <v>26</v>
      </c>
      <c r="I73" s="140">
        <v>74</v>
      </c>
      <c r="J73" s="115">
        <v>-5</v>
      </c>
      <c r="K73" s="116">
        <v>-6.756756756756757</v>
      </c>
    </row>
    <row r="74" spans="1:11" ht="14.1" customHeight="1" x14ac:dyDescent="0.2">
      <c r="A74" s="306" t="s">
        <v>311</v>
      </c>
      <c r="B74" s="307" t="s">
        <v>312</v>
      </c>
      <c r="C74" s="308"/>
      <c r="D74" s="113">
        <v>0.13778171439818915</v>
      </c>
      <c r="E74" s="115">
        <v>14</v>
      </c>
      <c r="F74" s="114">
        <v>15</v>
      </c>
      <c r="G74" s="114">
        <v>14</v>
      </c>
      <c r="H74" s="114">
        <v>7</v>
      </c>
      <c r="I74" s="140">
        <v>6</v>
      </c>
      <c r="J74" s="115">
        <v>8</v>
      </c>
      <c r="K74" s="116">
        <v>133.33333333333334</v>
      </c>
    </row>
    <row r="75" spans="1:11" ht="14.1" customHeight="1" x14ac:dyDescent="0.2">
      <c r="A75" s="306" t="s">
        <v>313</v>
      </c>
      <c r="B75" s="307" t="s">
        <v>314</v>
      </c>
      <c r="C75" s="308"/>
      <c r="D75" s="113">
        <v>4.3893317586851683</v>
      </c>
      <c r="E75" s="115">
        <v>446</v>
      </c>
      <c r="F75" s="114">
        <v>615</v>
      </c>
      <c r="G75" s="114">
        <v>479</v>
      </c>
      <c r="H75" s="114">
        <v>678</v>
      </c>
      <c r="I75" s="140">
        <v>459</v>
      </c>
      <c r="J75" s="115">
        <v>-13</v>
      </c>
      <c r="K75" s="116">
        <v>-2.8322440087145968</v>
      </c>
    </row>
    <row r="76" spans="1:11" ht="14.1" customHeight="1" x14ac:dyDescent="0.2">
      <c r="A76" s="306">
        <v>91</v>
      </c>
      <c r="B76" s="307" t="s">
        <v>315</v>
      </c>
      <c r="C76" s="308"/>
      <c r="D76" s="113">
        <v>0.49207755142210413</v>
      </c>
      <c r="E76" s="115">
        <v>50</v>
      </c>
      <c r="F76" s="114">
        <v>38</v>
      </c>
      <c r="G76" s="114">
        <v>45</v>
      </c>
      <c r="H76" s="114">
        <v>35</v>
      </c>
      <c r="I76" s="140">
        <v>58</v>
      </c>
      <c r="J76" s="115">
        <v>-8</v>
      </c>
      <c r="K76" s="116">
        <v>-13.793103448275861</v>
      </c>
    </row>
    <row r="77" spans="1:11" ht="14.1" customHeight="1" x14ac:dyDescent="0.2">
      <c r="A77" s="306">
        <v>92</v>
      </c>
      <c r="B77" s="307" t="s">
        <v>316</v>
      </c>
      <c r="C77" s="308"/>
      <c r="D77" s="113">
        <v>2.2733982875701209</v>
      </c>
      <c r="E77" s="115">
        <v>231</v>
      </c>
      <c r="F77" s="114">
        <v>277</v>
      </c>
      <c r="G77" s="114">
        <v>363</v>
      </c>
      <c r="H77" s="114">
        <v>232</v>
      </c>
      <c r="I77" s="140">
        <v>277</v>
      </c>
      <c r="J77" s="115">
        <v>-46</v>
      </c>
      <c r="K77" s="116">
        <v>-16.60649819494585</v>
      </c>
    </row>
    <row r="78" spans="1:11" ht="14.1" customHeight="1" x14ac:dyDescent="0.2">
      <c r="A78" s="306">
        <v>93</v>
      </c>
      <c r="B78" s="307" t="s">
        <v>317</v>
      </c>
      <c r="C78" s="308"/>
      <c r="D78" s="113">
        <v>0.13778171439818915</v>
      </c>
      <c r="E78" s="115">
        <v>14</v>
      </c>
      <c r="F78" s="114">
        <v>13</v>
      </c>
      <c r="G78" s="114">
        <v>22</v>
      </c>
      <c r="H78" s="114">
        <v>20</v>
      </c>
      <c r="I78" s="140">
        <v>18</v>
      </c>
      <c r="J78" s="115">
        <v>-4</v>
      </c>
      <c r="K78" s="116">
        <v>-22.222222222222221</v>
      </c>
    </row>
    <row r="79" spans="1:11" ht="14.1" customHeight="1" x14ac:dyDescent="0.2">
      <c r="A79" s="306">
        <v>94</v>
      </c>
      <c r="B79" s="307" t="s">
        <v>318</v>
      </c>
      <c r="C79" s="308"/>
      <c r="D79" s="113">
        <v>2.2733982875701209</v>
      </c>
      <c r="E79" s="115">
        <v>231</v>
      </c>
      <c r="F79" s="114">
        <v>243</v>
      </c>
      <c r="G79" s="114">
        <v>314</v>
      </c>
      <c r="H79" s="114">
        <v>209</v>
      </c>
      <c r="I79" s="140">
        <v>198</v>
      </c>
      <c r="J79" s="115">
        <v>33</v>
      </c>
      <c r="K79" s="116">
        <v>16.666666666666668</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0.11809861234130499</v>
      </c>
      <c r="E81" s="143">
        <v>12</v>
      </c>
      <c r="F81" s="144">
        <v>18</v>
      </c>
      <c r="G81" s="144">
        <v>80</v>
      </c>
      <c r="H81" s="144">
        <v>11</v>
      </c>
      <c r="I81" s="145">
        <v>19</v>
      </c>
      <c r="J81" s="143">
        <v>-7</v>
      </c>
      <c r="K81" s="146">
        <v>-36.842105263157897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11042</v>
      </c>
      <c r="E11" s="114">
        <v>9201</v>
      </c>
      <c r="F11" s="114">
        <v>11672</v>
      </c>
      <c r="G11" s="114">
        <v>9206</v>
      </c>
      <c r="H11" s="140">
        <v>10186</v>
      </c>
      <c r="I11" s="115">
        <v>856</v>
      </c>
      <c r="J11" s="116">
        <v>8.4036913410563514</v>
      </c>
    </row>
    <row r="12" spans="1:15" s="110" customFormat="1" ht="24.95" customHeight="1" x14ac:dyDescent="0.2">
      <c r="A12" s="193" t="s">
        <v>132</v>
      </c>
      <c r="B12" s="194" t="s">
        <v>133</v>
      </c>
      <c r="C12" s="113">
        <v>0.19923926824850571</v>
      </c>
      <c r="D12" s="115">
        <v>22</v>
      </c>
      <c r="E12" s="114">
        <v>48</v>
      </c>
      <c r="F12" s="114">
        <v>45</v>
      </c>
      <c r="G12" s="114">
        <v>16</v>
      </c>
      <c r="H12" s="140">
        <v>29</v>
      </c>
      <c r="I12" s="115">
        <v>-7</v>
      </c>
      <c r="J12" s="116">
        <v>-24.137931034482758</v>
      </c>
    </row>
    <row r="13" spans="1:15" s="110" customFormat="1" ht="24.95" customHeight="1" x14ac:dyDescent="0.2">
      <c r="A13" s="193" t="s">
        <v>134</v>
      </c>
      <c r="B13" s="199" t="s">
        <v>214</v>
      </c>
      <c r="C13" s="113">
        <v>0.48904184024633218</v>
      </c>
      <c r="D13" s="115">
        <v>54</v>
      </c>
      <c r="E13" s="114">
        <v>41</v>
      </c>
      <c r="F13" s="114">
        <v>31</v>
      </c>
      <c r="G13" s="114">
        <v>51</v>
      </c>
      <c r="H13" s="140">
        <v>52</v>
      </c>
      <c r="I13" s="115">
        <v>2</v>
      </c>
      <c r="J13" s="116">
        <v>3.8461538461538463</v>
      </c>
    </row>
    <row r="14" spans="1:15" s="287" customFormat="1" ht="24.95" customHeight="1" x14ac:dyDescent="0.2">
      <c r="A14" s="193" t="s">
        <v>215</v>
      </c>
      <c r="B14" s="199" t="s">
        <v>137</v>
      </c>
      <c r="C14" s="113">
        <v>3.5772504980981705</v>
      </c>
      <c r="D14" s="115">
        <v>395</v>
      </c>
      <c r="E14" s="114">
        <v>278</v>
      </c>
      <c r="F14" s="114">
        <v>731</v>
      </c>
      <c r="G14" s="114">
        <v>358</v>
      </c>
      <c r="H14" s="140">
        <v>407</v>
      </c>
      <c r="I14" s="115">
        <v>-12</v>
      </c>
      <c r="J14" s="116">
        <v>-2.9484029484029484</v>
      </c>
      <c r="K14" s="110"/>
      <c r="L14" s="110"/>
      <c r="M14" s="110"/>
      <c r="N14" s="110"/>
      <c r="O14" s="110"/>
    </row>
    <row r="15" spans="1:15" s="110" customFormat="1" ht="24.95" customHeight="1" x14ac:dyDescent="0.2">
      <c r="A15" s="193" t="s">
        <v>216</v>
      </c>
      <c r="B15" s="199" t="s">
        <v>217</v>
      </c>
      <c r="C15" s="113">
        <v>0.81506973374388703</v>
      </c>
      <c r="D15" s="115">
        <v>90</v>
      </c>
      <c r="E15" s="114">
        <v>90</v>
      </c>
      <c r="F15" s="114">
        <v>127</v>
      </c>
      <c r="G15" s="114">
        <v>77</v>
      </c>
      <c r="H15" s="140">
        <v>130</v>
      </c>
      <c r="I15" s="115">
        <v>-40</v>
      </c>
      <c r="J15" s="116">
        <v>-30.76923076923077</v>
      </c>
    </row>
    <row r="16" spans="1:15" s="287" customFormat="1" ht="24.95" customHeight="1" x14ac:dyDescent="0.2">
      <c r="A16" s="193" t="s">
        <v>218</v>
      </c>
      <c r="B16" s="199" t="s">
        <v>141</v>
      </c>
      <c r="C16" s="113">
        <v>1.3675058866147438</v>
      </c>
      <c r="D16" s="115">
        <v>151</v>
      </c>
      <c r="E16" s="114">
        <v>71</v>
      </c>
      <c r="F16" s="114">
        <v>438</v>
      </c>
      <c r="G16" s="114">
        <v>132</v>
      </c>
      <c r="H16" s="140">
        <v>133</v>
      </c>
      <c r="I16" s="115">
        <v>18</v>
      </c>
      <c r="J16" s="116">
        <v>13.533834586466165</v>
      </c>
      <c r="K16" s="110"/>
      <c r="L16" s="110"/>
      <c r="M16" s="110"/>
      <c r="N16" s="110"/>
      <c r="O16" s="110"/>
    </row>
    <row r="17" spans="1:15" s="110" customFormat="1" ht="24.95" customHeight="1" x14ac:dyDescent="0.2">
      <c r="A17" s="193" t="s">
        <v>142</v>
      </c>
      <c r="B17" s="199" t="s">
        <v>220</v>
      </c>
      <c r="C17" s="113">
        <v>1.3946748777395399</v>
      </c>
      <c r="D17" s="115">
        <v>154</v>
      </c>
      <c r="E17" s="114">
        <v>117</v>
      </c>
      <c r="F17" s="114">
        <v>166</v>
      </c>
      <c r="G17" s="114">
        <v>149</v>
      </c>
      <c r="H17" s="140">
        <v>144</v>
      </c>
      <c r="I17" s="115">
        <v>10</v>
      </c>
      <c r="J17" s="116">
        <v>6.9444444444444446</v>
      </c>
    </row>
    <row r="18" spans="1:15" s="287" customFormat="1" ht="24.95" customHeight="1" x14ac:dyDescent="0.2">
      <c r="A18" s="201" t="s">
        <v>144</v>
      </c>
      <c r="B18" s="202" t="s">
        <v>145</v>
      </c>
      <c r="C18" s="113">
        <v>2.8889693896033326</v>
      </c>
      <c r="D18" s="115">
        <v>319</v>
      </c>
      <c r="E18" s="114">
        <v>296</v>
      </c>
      <c r="F18" s="114">
        <v>357</v>
      </c>
      <c r="G18" s="114">
        <v>270</v>
      </c>
      <c r="H18" s="140">
        <v>340</v>
      </c>
      <c r="I18" s="115">
        <v>-21</v>
      </c>
      <c r="J18" s="116">
        <v>-6.1764705882352944</v>
      </c>
      <c r="K18" s="110"/>
      <c r="L18" s="110"/>
      <c r="M18" s="110"/>
      <c r="N18" s="110"/>
      <c r="O18" s="110"/>
    </row>
    <row r="19" spans="1:15" s="110" customFormat="1" ht="24.95" customHeight="1" x14ac:dyDescent="0.2">
      <c r="A19" s="193" t="s">
        <v>146</v>
      </c>
      <c r="B19" s="199" t="s">
        <v>147</v>
      </c>
      <c r="C19" s="113">
        <v>9.291794964680312</v>
      </c>
      <c r="D19" s="115">
        <v>1026</v>
      </c>
      <c r="E19" s="114">
        <v>1061</v>
      </c>
      <c r="F19" s="114">
        <v>1093</v>
      </c>
      <c r="G19" s="114">
        <v>953</v>
      </c>
      <c r="H19" s="140">
        <v>983</v>
      </c>
      <c r="I19" s="115">
        <v>43</v>
      </c>
      <c r="J19" s="116">
        <v>4.3743641912512716</v>
      </c>
    </row>
    <row r="20" spans="1:15" s="287" customFormat="1" ht="24.95" customHeight="1" x14ac:dyDescent="0.2">
      <c r="A20" s="193" t="s">
        <v>148</v>
      </c>
      <c r="B20" s="199" t="s">
        <v>149</v>
      </c>
      <c r="C20" s="113">
        <v>4.6821228038398841</v>
      </c>
      <c r="D20" s="115">
        <v>517</v>
      </c>
      <c r="E20" s="114">
        <v>438</v>
      </c>
      <c r="F20" s="114">
        <v>586</v>
      </c>
      <c r="G20" s="114">
        <v>491</v>
      </c>
      <c r="H20" s="140">
        <v>663</v>
      </c>
      <c r="I20" s="115">
        <v>-146</v>
      </c>
      <c r="J20" s="116">
        <v>-22.021116138763198</v>
      </c>
      <c r="K20" s="110"/>
      <c r="L20" s="110"/>
      <c r="M20" s="110"/>
      <c r="N20" s="110"/>
      <c r="O20" s="110"/>
    </row>
    <row r="21" spans="1:15" s="110" customFormat="1" ht="24.95" customHeight="1" x14ac:dyDescent="0.2">
      <c r="A21" s="201" t="s">
        <v>150</v>
      </c>
      <c r="B21" s="202" t="s">
        <v>151</v>
      </c>
      <c r="C21" s="113">
        <v>6.1492483245788803</v>
      </c>
      <c r="D21" s="115">
        <v>679</v>
      </c>
      <c r="E21" s="114">
        <v>581</v>
      </c>
      <c r="F21" s="114">
        <v>670</v>
      </c>
      <c r="G21" s="114">
        <v>627</v>
      </c>
      <c r="H21" s="140">
        <v>566</v>
      </c>
      <c r="I21" s="115">
        <v>113</v>
      </c>
      <c r="J21" s="116">
        <v>19.964664310954063</v>
      </c>
    </row>
    <row r="22" spans="1:15" s="110" customFormat="1" ht="24.95" customHeight="1" x14ac:dyDescent="0.2">
      <c r="A22" s="201" t="s">
        <v>152</v>
      </c>
      <c r="B22" s="199" t="s">
        <v>153</v>
      </c>
      <c r="C22" s="113">
        <v>7.0458250316971567</v>
      </c>
      <c r="D22" s="115">
        <v>778</v>
      </c>
      <c r="E22" s="114">
        <v>640</v>
      </c>
      <c r="F22" s="114">
        <v>639</v>
      </c>
      <c r="G22" s="114">
        <v>516</v>
      </c>
      <c r="H22" s="140">
        <v>665</v>
      </c>
      <c r="I22" s="115">
        <v>113</v>
      </c>
      <c r="J22" s="116">
        <v>16.992481203007518</v>
      </c>
    </row>
    <row r="23" spans="1:15" s="110" customFormat="1" ht="24.95" customHeight="1" x14ac:dyDescent="0.2">
      <c r="A23" s="193" t="s">
        <v>154</v>
      </c>
      <c r="B23" s="199" t="s">
        <v>155</v>
      </c>
      <c r="C23" s="113">
        <v>1.9471110306103967</v>
      </c>
      <c r="D23" s="115">
        <v>215</v>
      </c>
      <c r="E23" s="114">
        <v>166</v>
      </c>
      <c r="F23" s="114">
        <v>219</v>
      </c>
      <c r="G23" s="114">
        <v>189</v>
      </c>
      <c r="H23" s="140">
        <v>223</v>
      </c>
      <c r="I23" s="115">
        <v>-8</v>
      </c>
      <c r="J23" s="116">
        <v>-3.5874439461883409</v>
      </c>
    </row>
    <row r="24" spans="1:15" s="110" customFormat="1" ht="24.95" customHeight="1" x14ac:dyDescent="0.2">
      <c r="A24" s="193" t="s">
        <v>156</v>
      </c>
      <c r="B24" s="199" t="s">
        <v>221</v>
      </c>
      <c r="C24" s="113">
        <v>5.5062488679587034</v>
      </c>
      <c r="D24" s="115">
        <v>608</v>
      </c>
      <c r="E24" s="114">
        <v>702</v>
      </c>
      <c r="F24" s="114">
        <v>1234</v>
      </c>
      <c r="G24" s="114">
        <v>1250</v>
      </c>
      <c r="H24" s="140">
        <v>1303</v>
      </c>
      <c r="I24" s="115">
        <v>-695</v>
      </c>
      <c r="J24" s="116">
        <v>-53.338449731389105</v>
      </c>
    </row>
    <row r="25" spans="1:15" s="110" customFormat="1" ht="24.95" customHeight="1" x14ac:dyDescent="0.2">
      <c r="A25" s="193" t="s">
        <v>222</v>
      </c>
      <c r="B25" s="204" t="s">
        <v>159</v>
      </c>
      <c r="C25" s="113">
        <v>4.2655316065930089</v>
      </c>
      <c r="D25" s="115">
        <v>471</v>
      </c>
      <c r="E25" s="114">
        <v>732</v>
      </c>
      <c r="F25" s="114">
        <v>727</v>
      </c>
      <c r="G25" s="114">
        <v>433</v>
      </c>
      <c r="H25" s="140">
        <v>582</v>
      </c>
      <c r="I25" s="115">
        <v>-111</v>
      </c>
      <c r="J25" s="116">
        <v>-19.072164948453608</v>
      </c>
    </row>
    <row r="26" spans="1:15" s="110" customFormat="1" ht="24.95" customHeight="1" x14ac:dyDescent="0.2">
      <c r="A26" s="201">
        <v>782.78300000000002</v>
      </c>
      <c r="B26" s="203" t="s">
        <v>160</v>
      </c>
      <c r="C26" s="113">
        <v>26.199963774678501</v>
      </c>
      <c r="D26" s="115">
        <v>2893</v>
      </c>
      <c r="E26" s="114">
        <v>1710</v>
      </c>
      <c r="F26" s="114">
        <v>1437</v>
      </c>
      <c r="G26" s="114">
        <v>1247</v>
      </c>
      <c r="H26" s="140">
        <v>1426</v>
      </c>
      <c r="I26" s="115">
        <v>1467</v>
      </c>
      <c r="J26" s="116">
        <v>102.87517531556803</v>
      </c>
    </row>
    <row r="27" spans="1:15" s="110" customFormat="1" ht="24.95" customHeight="1" x14ac:dyDescent="0.2">
      <c r="A27" s="193" t="s">
        <v>161</v>
      </c>
      <c r="B27" s="199" t="s">
        <v>162</v>
      </c>
      <c r="C27" s="113">
        <v>2.3003079152327475</v>
      </c>
      <c r="D27" s="115">
        <v>254</v>
      </c>
      <c r="E27" s="114">
        <v>239</v>
      </c>
      <c r="F27" s="114">
        <v>276</v>
      </c>
      <c r="G27" s="114">
        <v>331</v>
      </c>
      <c r="H27" s="140">
        <v>273</v>
      </c>
      <c r="I27" s="115">
        <v>-19</v>
      </c>
      <c r="J27" s="116">
        <v>-6.9597069597069599</v>
      </c>
    </row>
    <row r="28" spans="1:15" s="110" customFormat="1" ht="24.95" customHeight="1" x14ac:dyDescent="0.2">
      <c r="A28" s="193" t="s">
        <v>163</v>
      </c>
      <c r="B28" s="199" t="s">
        <v>164</v>
      </c>
      <c r="C28" s="113">
        <v>6.8737547545734472</v>
      </c>
      <c r="D28" s="115">
        <v>759</v>
      </c>
      <c r="E28" s="114">
        <v>481</v>
      </c>
      <c r="F28" s="114">
        <v>761</v>
      </c>
      <c r="G28" s="114">
        <v>570</v>
      </c>
      <c r="H28" s="140">
        <v>725</v>
      </c>
      <c r="I28" s="115">
        <v>34</v>
      </c>
      <c r="J28" s="116">
        <v>4.6896551724137927</v>
      </c>
    </row>
    <row r="29" spans="1:15" s="110" customFormat="1" ht="24.95" customHeight="1" x14ac:dyDescent="0.2">
      <c r="A29" s="193">
        <v>86</v>
      </c>
      <c r="B29" s="199" t="s">
        <v>165</v>
      </c>
      <c r="C29" s="113">
        <v>7.2812896214453904</v>
      </c>
      <c r="D29" s="115">
        <v>804</v>
      </c>
      <c r="E29" s="114">
        <v>829</v>
      </c>
      <c r="F29" s="114">
        <v>765</v>
      </c>
      <c r="G29" s="114">
        <v>775</v>
      </c>
      <c r="H29" s="140">
        <v>829</v>
      </c>
      <c r="I29" s="115">
        <v>-25</v>
      </c>
      <c r="J29" s="116">
        <v>-3.0156815440289506</v>
      </c>
    </row>
    <row r="30" spans="1:15" s="110" customFormat="1" ht="24.95" customHeight="1" x14ac:dyDescent="0.2">
      <c r="A30" s="193">
        <v>87.88</v>
      </c>
      <c r="B30" s="204" t="s">
        <v>166</v>
      </c>
      <c r="C30" s="113">
        <v>5.0896576707118273</v>
      </c>
      <c r="D30" s="115">
        <v>562</v>
      </c>
      <c r="E30" s="114">
        <v>487</v>
      </c>
      <c r="F30" s="114">
        <v>1116</v>
      </c>
      <c r="G30" s="114">
        <v>488</v>
      </c>
      <c r="H30" s="140">
        <v>518</v>
      </c>
      <c r="I30" s="115">
        <v>44</v>
      </c>
      <c r="J30" s="116">
        <v>8.494208494208495</v>
      </c>
    </row>
    <row r="31" spans="1:15" s="110" customFormat="1" ht="24.95" customHeight="1" x14ac:dyDescent="0.2">
      <c r="A31" s="193" t="s">
        <v>167</v>
      </c>
      <c r="B31" s="199" t="s">
        <v>168</v>
      </c>
      <c r="C31" s="113">
        <v>6.2035863068284733</v>
      </c>
      <c r="D31" s="115">
        <v>685</v>
      </c>
      <c r="E31" s="114">
        <v>472</v>
      </c>
      <c r="F31" s="114">
        <v>985</v>
      </c>
      <c r="G31" s="114">
        <v>641</v>
      </c>
      <c r="H31" s="140">
        <v>602</v>
      </c>
      <c r="I31" s="115">
        <v>83</v>
      </c>
      <c r="J31" s="116">
        <v>13.787375415282392</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0.19923926824850571</v>
      </c>
      <c r="D34" s="115">
        <v>22</v>
      </c>
      <c r="E34" s="114">
        <v>48</v>
      </c>
      <c r="F34" s="114">
        <v>45</v>
      </c>
      <c r="G34" s="114">
        <v>16</v>
      </c>
      <c r="H34" s="140">
        <v>29</v>
      </c>
      <c r="I34" s="115">
        <v>-7</v>
      </c>
      <c r="J34" s="116">
        <v>-24.137931034482758</v>
      </c>
    </row>
    <row r="35" spans="1:10" s="110" customFormat="1" ht="24.95" customHeight="1" x14ac:dyDescent="0.2">
      <c r="A35" s="292" t="s">
        <v>171</v>
      </c>
      <c r="B35" s="293" t="s">
        <v>172</v>
      </c>
      <c r="C35" s="113">
        <v>6.9552617279478355</v>
      </c>
      <c r="D35" s="115">
        <v>768</v>
      </c>
      <c r="E35" s="114">
        <v>615</v>
      </c>
      <c r="F35" s="114">
        <v>1119</v>
      </c>
      <c r="G35" s="114">
        <v>679</v>
      </c>
      <c r="H35" s="140">
        <v>799</v>
      </c>
      <c r="I35" s="115">
        <v>-31</v>
      </c>
      <c r="J35" s="116">
        <v>-3.8798498122653315</v>
      </c>
    </row>
    <row r="36" spans="1:10" s="110" customFormat="1" ht="24.95" customHeight="1" x14ac:dyDescent="0.2">
      <c r="A36" s="294" t="s">
        <v>173</v>
      </c>
      <c r="B36" s="295" t="s">
        <v>174</v>
      </c>
      <c r="C36" s="125">
        <v>92.836442673428721</v>
      </c>
      <c r="D36" s="143">
        <v>10251</v>
      </c>
      <c r="E36" s="144">
        <v>8538</v>
      </c>
      <c r="F36" s="144">
        <v>10508</v>
      </c>
      <c r="G36" s="144">
        <v>8511</v>
      </c>
      <c r="H36" s="145">
        <v>9358</v>
      </c>
      <c r="I36" s="143">
        <v>893</v>
      </c>
      <c r="J36" s="146">
        <v>9.5426373156657398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11042</v>
      </c>
      <c r="F11" s="264">
        <v>9201</v>
      </c>
      <c r="G11" s="264">
        <v>11672</v>
      </c>
      <c r="H11" s="264">
        <v>9206</v>
      </c>
      <c r="I11" s="265">
        <v>10186</v>
      </c>
      <c r="J11" s="263">
        <v>856</v>
      </c>
      <c r="K11" s="266">
        <v>8.4036913410563514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32.077522188009418</v>
      </c>
      <c r="E13" s="115">
        <v>3542</v>
      </c>
      <c r="F13" s="114">
        <v>2845</v>
      </c>
      <c r="G13" s="114">
        <v>3182</v>
      </c>
      <c r="H13" s="114">
        <v>2462</v>
      </c>
      <c r="I13" s="140">
        <v>2787</v>
      </c>
      <c r="J13" s="115">
        <v>755</v>
      </c>
      <c r="K13" s="116">
        <v>27.09006099748834</v>
      </c>
    </row>
    <row r="14" spans="1:17" ht="15.95" customHeight="1" x14ac:dyDescent="0.2">
      <c r="A14" s="306" t="s">
        <v>230</v>
      </c>
      <c r="B14" s="307"/>
      <c r="C14" s="308"/>
      <c r="D14" s="113">
        <v>41.622894403187829</v>
      </c>
      <c r="E14" s="115">
        <v>4596</v>
      </c>
      <c r="F14" s="114">
        <v>4104</v>
      </c>
      <c r="G14" s="114">
        <v>5602</v>
      </c>
      <c r="H14" s="114">
        <v>4385</v>
      </c>
      <c r="I14" s="140">
        <v>4719</v>
      </c>
      <c r="J14" s="115">
        <v>-123</v>
      </c>
      <c r="K14" s="116">
        <v>-2.6064844246662426</v>
      </c>
    </row>
    <row r="15" spans="1:17" ht="15.95" customHeight="1" x14ac:dyDescent="0.2">
      <c r="A15" s="306" t="s">
        <v>231</v>
      </c>
      <c r="B15" s="307"/>
      <c r="C15" s="308"/>
      <c r="D15" s="113">
        <v>9.5634848759282747</v>
      </c>
      <c r="E15" s="115">
        <v>1056</v>
      </c>
      <c r="F15" s="114">
        <v>836</v>
      </c>
      <c r="G15" s="114">
        <v>1071</v>
      </c>
      <c r="H15" s="114">
        <v>767</v>
      </c>
      <c r="I15" s="140">
        <v>973</v>
      </c>
      <c r="J15" s="115">
        <v>83</v>
      </c>
      <c r="K15" s="116">
        <v>8.5303186022610475</v>
      </c>
    </row>
    <row r="16" spans="1:17" ht="15.95" customHeight="1" x14ac:dyDescent="0.2">
      <c r="A16" s="306" t="s">
        <v>232</v>
      </c>
      <c r="B16" s="307"/>
      <c r="C16" s="308"/>
      <c r="D16" s="113">
        <v>16.437239630501722</v>
      </c>
      <c r="E16" s="115">
        <v>1815</v>
      </c>
      <c r="F16" s="114">
        <v>1400</v>
      </c>
      <c r="G16" s="114">
        <v>1749</v>
      </c>
      <c r="H16" s="114">
        <v>1553</v>
      </c>
      <c r="I16" s="140">
        <v>1680</v>
      </c>
      <c r="J16" s="115">
        <v>135</v>
      </c>
      <c r="K16" s="116">
        <v>8.0357142857142865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0.86940771599347944</v>
      </c>
      <c r="E18" s="115">
        <v>96</v>
      </c>
      <c r="F18" s="114">
        <v>74</v>
      </c>
      <c r="G18" s="114">
        <v>133</v>
      </c>
      <c r="H18" s="114">
        <v>44</v>
      </c>
      <c r="I18" s="140">
        <v>50</v>
      </c>
      <c r="J18" s="115">
        <v>46</v>
      </c>
      <c r="K18" s="116">
        <v>92</v>
      </c>
    </row>
    <row r="19" spans="1:11" ht="14.1" customHeight="1" x14ac:dyDescent="0.2">
      <c r="A19" s="306" t="s">
        <v>235</v>
      </c>
      <c r="B19" s="307" t="s">
        <v>236</v>
      </c>
      <c r="C19" s="308"/>
      <c r="D19" s="113">
        <v>0.28074624162289441</v>
      </c>
      <c r="E19" s="115">
        <v>31</v>
      </c>
      <c r="F19" s="114">
        <v>58</v>
      </c>
      <c r="G19" s="114">
        <v>70</v>
      </c>
      <c r="H19" s="114">
        <v>29</v>
      </c>
      <c r="I19" s="140">
        <v>30</v>
      </c>
      <c r="J19" s="115">
        <v>1</v>
      </c>
      <c r="K19" s="116">
        <v>3.3333333333333335</v>
      </c>
    </row>
    <row r="20" spans="1:11" ht="14.1" customHeight="1" x14ac:dyDescent="0.2">
      <c r="A20" s="306">
        <v>12</v>
      </c>
      <c r="B20" s="307" t="s">
        <v>237</v>
      </c>
      <c r="C20" s="308"/>
      <c r="D20" s="113">
        <v>0.30791523274769061</v>
      </c>
      <c r="E20" s="115">
        <v>34</v>
      </c>
      <c r="F20" s="114">
        <v>71</v>
      </c>
      <c r="G20" s="114">
        <v>66</v>
      </c>
      <c r="H20" s="114">
        <v>53</v>
      </c>
      <c r="I20" s="140">
        <v>45</v>
      </c>
      <c r="J20" s="115">
        <v>-11</v>
      </c>
      <c r="K20" s="116">
        <v>-24.444444444444443</v>
      </c>
    </row>
    <row r="21" spans="1:11" ht="14.1" customHeight="1" x14ac:dyDescent="0.2">
      <c r="A21" s="306">
        <v>21</v>
      </c>
      <c r="B21" s="307" t="s">
        <v>238</v>
      </c>
      <c r="C21" s="308"/>
      <c r="D21" s="113">
        <v>0.2898025719978265</v>
      </c>
      <c r="E21" s="115">
        <v>32</v>
      </c>
      <c r="F21" s="114">
        <v>24</v>
      </c>
      <c r="G21" s="114">
        <v>60</v>
      </c>
      <c r="H21" s="114">
        <v>43</v>
      </c>
      <c r="I21" s="140">
        <v>39</v>
      </c>
      <c r="J21" s="115">
        <v>-7</v>
      </c>
      <c r="K21" s="116">
        <v>-17.948717948717949</v>
      </c>
    </row>
    <row r="22" spans="1:11" ht="14.1" customHeight="1" x14ac:dyDescent="0.2">
      <c r="A22" s="306">
        <v>22</v>
      </c>
      <c r="B22" s="307" t="s">
        <v>239</v>
      </c>
      <c r="C22" s="308"/>
      <c r="D22" s="113">
        <v>0.84223872486868323</v>
      </c>
      <c r="E22" s="115">
        <v>93</v>
      </c>
      <c r="F22" s="114">
        <v>103</v>
      </c>
      <c r="G22" s="114">
        <v>120</v>
      </c>
      <c r="H22" s="114">
        <v>134</v>
      </c>
      <c r="I22" s="140">
        <v>114</v>
      </c>
      <c r="J22" s="115">
        <v>-21</v>
      </c>
      <c r="K22" s="116">
        <v>-18.421052631578949</v>
      </c>
    </row>
    <row r="23" spans="1:11" ht="14.1" customHeight="1" x14ac:dyDescent="0.2">
      <c r="A23" s="306">
        <v>23</v>
      </c>
      <c r="B23" s="307" t="s">
        <v>240</v>
      </c>
      <c r="C23" s="308"/>
      <c r="D23" s="113">
        <v>0.85129505524361526</v>
      </c>
      <c r="E23" s="115">
        <v>94</v>
      </c>
      <c r="F23" s="114">
        <v>47</v>
      </c>
      <c r="G23" s="114">
        <v>72</v>
      </c>
      <c r="H23" s="114">
        <v>53</v>
      </c>
      <c r="I23" s="140">
        <v>59</v>
      </c>
      <c r="J23" s="115">
        <v>35</v>
      </c>
      <c r="K23" s="116">
        <v>59.322033898305087</v>
      </c>
    </row>
    <row r="24" spans="1:11" ht="14.1" customHeight="1" x14ac:dyDescent="0.2">
      <c r="A24" s="306">
        <v>24</v>
      </c>
      <c r="B24" s="307" t="s">
        <v>241</v>
      </c>
      <c r="C24" s="308"/>
      <c r="D24" s="113">
        <v>0.81506973374388703</v>
      </c>
      <c r="E24" s="115">
        <v>90</v>
      </c>
      <c r="F24" s="114">
        <v>54</v>
      </c>
      <c r="G24" s="114">
        <v>91</v>
      </c>
      <c r="H24" s="114">
        <v>74</v>
      </c>
      <c r="I24" s="140">
        <v>100</v>
      </c>
      <c r="J24" s="115">
        <v>-10</v>
      </c>
      <c r="K24" s="116">
        <v>-10</v>
      </c>
    </row>
    <row r="25" spans="1:11" ht="14.1" customHeight="1" x14ac:dyDescent="0.2">
      <c r="A25" s="306">
        <v>25</v>
      </c>
      <c r="B25" s="307" t="s">
        <v>242</v>
      </c>
      <c r="C25" s="308"/>
      <c r="D25" s="113">
        <v>2.8527440681036045</v>
      </c>
      <c r="E25" s="115">
        <v>315</v>
      </c>
      <c r="F25" s="114">
        <v>310</v>
      </c>
      <c r="G25" s="114">
        <v>381</v>
      </c>
      <c r="H25" s="114">
        <v>278</v>
      </c>
      <c r="I25" s="140">
        <v>299</v>
      </c>
      <c r="J25" s="115">
        <v>16</v>
      </c>
      <c r="K25" s="116">
        <v>5.3511705685618729</v>
      </c>
    </row>
    <row r="26" spans="1:11" ht="14.1" customHeight="1" x14ac:dyDescent="0.2">
      <c r="A26" s="306">
        <v>26</v>
      </c>
      <c r="B26" s="307" t="s">
        <v>243</v>
      </c>
      <c r="C26" s="308"/>
      <c r="D26" s="113">
        <v>1.4127875384894042</v>
      </c>
      <c r="E26" s="115">
        <v>156</v>
      </c>
      <c r="F26" s="114">
        <v>108</v>
      </c>
      <c r="G26" s="114">
        <v>175</v>
      </c>
      <c r="H26" s="114">
        <v>125</v>
      </c>
      <c r="I26" s="140">
        <v>166</v>
      </c>
      <c r="J26" s="115">
        <v>-10</v>
      </c>
      <c r="K26" s="116">
        <v>-6.024096385542169</v>
      </c>
    </row>
    <row r="27" spans="1:11" ht="14.1" customHeight="1" x14ac:dyDescent="0.2">
      <c r="A27" s="306">
        <v>27</v>
      </c>
      <c r="B27" s="307" t="s">
        <v>244</v>
      </c>
      <c r="C27" s="308"/>
      <c r="D27" s="113">
        <v>0.88752037674334361</v>
      </c>
      <c r="E27" s="115">
        <v>98</v>
      </c>
      <c r="F27" s="114">
        <v>68</v>
      </c>
      <c r="G27" s="114">
        <v>127</v>
      </c>
      <c r="H27" s="114">
        <v>85</v>
      </c>
      <c r="I27" s="140">
        <v>91</v>
      </c>
      <c r="J27" s="115">
        <v>7</v>
      </c>
      <c r="K27" s="116">
        <v>7.6923076923076925</v>
      </c>
    </row>
    <row r="28" spans="1:11" ht="14.1" customHeight="1" x14ac:dyDescent="0.2">
      <c r="A28" s="306">
        <v>28</v>
      </c>
      <c r="B28" s="307" t="s">
        <v>245</v>
      </c>
      <c r="C28" s="308"/>
      <c r="D28" s="113" t="s">
        <v>513</v>
      </c>
      <c r="E28" s="115" t="s">
        <v>513</v>
      </c>
      <c r="F28" s="114">
        <v>8</v>
      </c>
      <c r="G28" s="114">
        <v>7</v>
      </c>
      <c r="H28" s="114">
        <v>4</v>
      </c>
      <c r="I28" s="140">
        <v>12</v>
      </c>
      <c r="J28" s="115" t="s">
        <v>513</v>
      </c>
      <c r="K28" s="116" t="s">
        <v>513</v>
      </c>
    </row>
    <row r="29" spans="1:11" ht="14.1" customHeight="1" x14ac:dyDescent="0.2">
      <c r="A29" s="306">
        <v>29</v>
      </c>
      <c r="B29" s="307" t="s">
        <v>246</v>
      </c>
      <c r="C29" s="308"/>
      <c r="D29" s="113">
        <v>2.7350117732294876</v>
      </c>
      <c r="E29" s="115">
        <v>302</v>
      </c>
      <c r="F29" s="114">
        <v>290</v>
      </c>
      <c r="G29" s="114">
        <v>276</v>
      </c>
      <c r="H29" s="114">
        <v>277</v>
      </c>
      <c r="I29" s="140">
        <v>306</v>
      </c>
      <c r="J29" s="115">
        <v>-4</v>
      </c>
      <c r="K29" s="116">
        <v>-1.3071895424836601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2.3455895671074081</v>
      </c>
      <c r="E31" s="115">
        <v>259</v>
      </c>
      <c r="F31" s="114">
        <v>243</v>
      </c>
      <c r="G31" s="114">
        <v>237</v>
      </c>
      <c r="H31" s="114">
        <v>232</v>
      </c>
      <c r="I31" s="140">
        <v>256</v>
      </c>
      <c r="J31" s="115">
        <v>3</v>
      </c>
      <c r="K31" s="116">
        <v>1.171875</v>
      </c>
    </row>
    <row r="32" spans="1:11" ht="14.1" customHeight="1" x14ac:dyDescent="0.2">
      <c r="A32" s="306">
        <v>31</v>
      </c>
      <c r="B32" s="307" t="s">
        <v>251</v>
      </c>
      <c r="C32" s="308"/>
      <c r="D32" s="113">
        <v>0.67016844774497375</v>
      </c>
      <c r="E32" s="115">
        <v>74</v>
      </c>
      <c r="F32" s="114">
        <v>51</v>
      </c>
      <c r="G32" s="114">
        <v>50</v>
      </c>
      <c r="H32" s="114">
        <v>35</v>
      </c>
      <c r="I32" s="140">
        <v>38</v>
      </c>
      <c r="J32" s="115">
        <v>36</v>
      </c>
      <c r="K32" s="116">
        <v>94.736842105263165</v>
      </c>
    </row>
    <row r="33" spans="1:11" ht="14.1" customHeight="1" x14ac:dyDescent="0.2">
      <c r="A33" s="306">
        <v>32</v>
      </c>
      <c r="B33" s="307" t="s">
        <v>252</v>
      </c>
      <c r="C33" s="308"/>
      <c r="D33" s="113">
        <v>1.1863792791161021</v>
      </c>
      <c r="E33" s="115">
        <v>131</v>
      </c>
      <c r="F33" s="114">
        <v>187</v>
      </c>
      <c r="G33" s="114">
        <v>176</v>
      </c>
      <c r="H33" s="114">
        <v>166</v>
      </c>
      <c r="I33" s="140">
        <v>156</v>
      </c>
      <c r="J33" s="115">
        <v>-25</v>
      </c>
      <c r="K33" s="116">
        <v>-16.025641025641026</v>
      </c>
    </row>
    <row r="34" spans="1:11" ht="14.1" customHeight="1" x14ac:dyDescent="0.2">
      <c r="A34" s="306">
        <v>33</v>
      </c>
      <c r="B34" s="307" t="s">
        <v>253</v>
      </c>
      <c r="C34" s="308"/>
      <c r="D34" s="113">
        <v>0.49809817062126427</v>
      </c>
      <c r="E34" s="115">
        <v>55</v>
      </c>
      <c r="F34" s="114">
        <v>48</v>
      </c>
      <c r="G34" s="114">
        <v>71</v>
      </c>
      <c r="H34" s="114">
        <v>39</v>
      </c>
      <c r="I34" s="140">
        <v>54</v>
      </c>
      <c r="J34" s="115">
        <v>1</v>
      </c>
      <c r="K34" s="116">
        <v>1.8518518518518519</v>
      </c>
    </row>
    <row r="35" spans="1:11" ht="14.1" customHeight="1" x14ac:dyDescent="0.2">
      <c r="A35" s="306">
        <v>34</v>
      </c>
      <c r="B35" s="307" t="s">
        <v>254</v>
      </c>
      <c r="C35" s="308"/>
      <c r="D35" s="113">
        <v>1.1229849664915776</v>
      </c>
      <c r="E35" s="115">
        <v>124</v>
      </c>
      <c r="F35" s="114">
        <v>93</v>
      </c>
      <c r="G35" s="114">
        <v>135</v>
      </c>
      <c r="H35" s="114">
        <v>114</v>
      </c>
      <c r="I35" s="140">
        <v>117</v>
      </c>
      <c r="J35" s="115">
        <v>7</v>
      </c>
      <c r="K35" s="116">
        <v>5.982905982905983</v>
      </c>
    </row>
    <row r="36" spans="1:11" ht="14.1" customHeight="1" x14ac:dyDescent="0.2">
      <c r="A36" s="306">
        <v>41</v>
      </c>
      <c r="B36" s="307" t="s">
        <v>255</v>
      </c>
      <c r="C36" s="308"/>
      <c r="D36" s="113">
        <v>0.95997101974280019</v>
      </c>
      <c r="E36" s="115">
        <v>106</v>
      </c>
      <c r="F36" s="114">
        <v>78</v>
      </c>
      <c r="G36" s="114">
        <v>102</v>
      </c>
      <c r="H36" s="114">
        <v>118</v>
      </c>
      <c r="I36" s="140">
        <v>140</v>
      </c>
      <c r="J36" s="115">
        <v>-34</v>
      </c>
      <c r="K36" s="116">
        <v>-24.285714285714285</v>
      </c>
    </row>
    <row r="37" spans="1:11" ht="14.1" customHeight="1" x14ac:dyDescent="0.2">
      <c r="A37" s="306">
        <v>42</v>
      </c>
      <c r="B37" s="307" t="s">
        <v>256</v>
      </c>
      <c r="C37" s="308"/>
      <c r="D37" s="113">
        <v>0.10867596449918493</v>
      </c>
      <c r="E37" s="115">
        <v>12</v>
      </c>
      <c r="F37" s="114">
        <v>5</v>
      </c>
      <c r="G37" s="114">
        <v>14</v>
      </c>
      <c r="H37" s="114">
        <v>4</v>
      </c>
      <c r="I37" s="140">
        <v>11</v>
      </c>
      <c r="J37" s="115">
        <v>1</v>
      </c>
      <c r="K37" s="116">
        <v>9.0909090909090917</v>
      </c>
    </row>
    <row r="38" spans="1:11" ht="14.1" customHeight="1" x14ac:dyDescent="0.2">
      <c r="A38" s="306">
        <v>43</v>
      </c>
      <c r="B38" s="307" t="s">
        <v>257</v>
      </c>
      <c r="C38" s="308"/>
      <c r="D38" s="113">
        <v>2.1282376381090384</v>
      </c>
      <c r="E38" s="115">
        <v>235</v>
      </c>
      <c r="F38" s="114">
        <v>174</v>
      </c>
      <c r="G38" s="114">
        <v>160</v>
      </c>
      <c r="H38" s="114">
        <v>203</v>
      </c>
      <c r="I38" s="140">
        <v>232</v>
      </c>
      <c r="J38" s="115">
        <v>3</v>
      </c>
      <c r="K38" s="116">
        <v>1.2931034482758621</v>
      </c>
    </row>
    <row r="39" spans="1:11" ht="14.1" customHeight="1" x14ac:dyDescent="0.2">
      <c r="A39" s="306">
        <v>51</v>
      </c>
      <c r="B39" s="307" t="s">
        <v>258</v>
      </c>
      <c r="C39" s="308"/>
      <c r="D39" s="113">
        <v>10.124977359174062</v>
      </c>
      <c r="E39" s="115">
        <v>1118</v>
      </c>
      <c r="F39" s="114">
        <v>1091</v>
      </c>
      <c r="G39" s="114">
        <v>1111</v>
      </c>
      <c r="H39" s="114">
        <v>792</v>
      </c>
      <c r="I39" s="140">
        <v>1002</v>
      </c>
      <c r="J39" s="115">
        <v>116</v>
      </c>
      <c r="K39" s="116">
        <v>11.57684630738523</v>
      </c>
    </row>
    <row r="40" spans="1:11" ht="14.1" customHeight="1" x14ac:dyDescent="0.2">
      <c r="A40" s="306" t="s">
        <v>259</v>
      </c>
      <c r="B40" s="307" t="s">
        <v>260</v>
      </c>
      <c r="C40" s="308"/>
      <c r="D40" s="113">
        <v>8.9838797319326211</v>
      </c>
      <c r="E40" s="115">
        <v>992</v>
      </c>
      <c r="F40" s="114">
        <v>1011</v>
      </c>
      <c r="G40" s="114">
        <v>1029</v>
      </c>
      <c r="H40" s="114">
        <v>727</v>
      </c>
      <c r="I40" s="140">
        <v>914</v>
      </c>
      <c r="J40" s="115">
        <v>78</v>
      </c>
      <c r="K40" s="116">
        <v>8.5339168490153181</v>
      </c>
    </row>
    <row r="41" spans="1:11" ht="14.1" customHeight="1" x14ac:dyDescent="0.2">
      <c r="A41" s="306"/>
      <c r="B41" s="307" t="s">
        <v>261</v>
      </c>
      <c r="C41" s="308"/>
      <c r="D41" s="113">
        <v>8.241260641188191</v>
      </c>
      <c r="E41" s="115">
        <v>910</v>
      </c>
      <c r="F41" s="114">
        <v>939</v>
      </c>
      <c r="G41" s="114">
        <v>893</v>
      </c>
      <c r="H41" s="114">
        <v>654</v>
      </c>
      <c r="I41" s="140">
        <v>828</v>
      </c>
      <c r="J41" s="115">
        <v>82</v>
      </c>
      <c r="K41" s="116">
        <v>9.9033816425120769</v>
      </c>
    </row>
    <row r="42" spans="1:11" ht="14.1" customHeight="1" x14ac:dyDescent="0.2">
      <c r="A42" s="306">
        <v>52</v>
      </c>
      <c r="B42" s="307" t="s">
        <v>262</v>
      </c>
      <c r="C42" s="308"/>
      <c r="D42" s="113">
        <v>2.9976453541025179</v>
      </c>
      <c r="E42" s="115">
        <v>331</v>
      </c>
      <c r="F42" s="114">
        <v>304</v>
      </c>
      <c r="G42" s="114">
        <v>383</v>
      </c>
      <c r="H42" s="114">
        <v>325</v>
      </c>
      <c r="I42" s="140">
        <v>437</v>
      </c>
      <c r="J42" s="115">
        <v>-106</v>
      </c>
      <c r="K42" s="116">
        <v>-24.256292906178491</v>
      </c>
    </row>
    <row r="43" spans="1:11" ht="14.1" customHeight="1" x14ac:dyDescent="0.2">
      <c r="A43" s="306" t="s">
        <v>263</v>
      </c>
      <c r="B43" s="307" t="s">
        <v>264</v>
      </c>
      <c r="C43" s="308"/>
      <c r="D43" s="113">
        <v>2.2278572722332912</v>
      </c>
      <c r="E43" s="115">
        <v>246</v>
      </c>
      <c r="F43" s="114">
        <v>223</v>
      </c>
      <c r="G43" s="114">
        <v>296</v>
      </c>
      <c r="H43" s="114">
        <v>253</v>
      </c>
      <c r="I43" s="140">
        <v>337</v>
      </c>
      <c r="J43" s="115">
        <v>-91</v>
      </c>
      <c r="K43" s="116">
        <v>-27.002967359050444</v>
      </c>
    </row>
    <row r="44" spans="1:11" ht="14.1" customHeight="1" x14ac:dyDescent="0.2">
      <c r="A44" s="306">
        <v>53</v>
      </c>
      <c r="B44" s="307" t="s">
        <v>265</v>
      </c>
      <c r="C44" s="308"/>
      <c r="D44" s="113">
        <v>0.87846404636841147</v>
      </c>
      <c r="E44" s="115">
        <v>97</v>
      </c>
      <c r="F44" s="114">
        <v>88</v>
      </c>
      <c r="G44" s="114">
        <v>231</v>
      </c>
      <c r="H44" s="114">
        <v>114</v>
      </c>
      <c r="I44" s="140">
        <v>173</v>
      </c>
      <c r="J44" s="115">
        <v>-76</v>
      </c>
      <c r="K44" s="116">
        <v>-43.930635838150287</v>
      </c>
    </row>
    <row r="45" spans="1:11" ht="14.1" customHeight="1" x14ac:dyDescent="0.2">
      <c r="A45" s="306" t="s">
        <v>266</v>
      </c>
      <c r="B45" s="307" t="s">
        <v>267</v>
      </c>
      <c r="C45" s="308"/>
      <c r="D45" s="113">
        <v>0.85129505524361526</v>
      </c>
      <c r="E45" s="115">
        <v>94</v>
      </c>
      <c r="F45" s="114">
        <v>87</v>
      </c>
      <c r="G45" s="114">
        <v>230</v>
      </c>
      <c r="H45" s="114">
        <v>111</v>
      </c>
      <c r="I45" s="140">
        <v>170</v>
      </c>
      <c r="J45" s="115">
        <v>-76</v>
      </c>
      <c r="K45" s="116">
        <v>-44.705882352941174</v>
      </c>
    </row>
    <row r="46" spans="1:11" ht="14.1" customHeight="1" x14ac:dyDescent="0.2">
      <c r="A46" s="306">
        <v>54</v>
      </c>
      <c r="B46" s="307" t="s">
        <v>268</v>
      </c>
      <c r="C46" s="308"/>
      <c r="D46" s="113">
        <v>2.3999275493570007</v>
      </c>
      <c r="E46" s="115">
        <v>265</v>
      </c>
      <c r="F46" s="114">
        <v>249</v>
      </c>
      <c r="G46" s="114">
        <v>237</v>
      </c>
      <c r="H46" s="114">
        <v>233</v>
      </c>
      <c r="I46" s="140">
        <v>263</v>
      </c>
      <c r="J46" s="115">
        <v>2</v>
      </c>
      <c r="K46" s="116">
        <v>0.76045627376425851</v>
      </c>
    </row>
    <row r="47" spans="1:11" ht="14.1" customHeight="1" x14ac:dyDescent="0.2">
      <c r="A47" s="306">
        <v>61</v>
      </c>
      <c r="B47" s="307" t="s">
        <v>269</v>
      </c>
      <c r="C47" s="308"/>
      <c r="D47" s="113">
        <v>1.8112660749864156</v>
      </c>
      <c r="E47" s="115">
        <v>200</v>
      </c>
      <c r="F47" s="114">
        <v>179</v>
      </c>
      <c r="G47" s="114">
        <v>243</v>
      </c>
      <c r="H47" s="114">
        <v>189</v>
      </c>
      <c r="I47" s="140">
        <v>217</v>
      </c>
      <c r="J47" s="115">
        <v>-17</v>
      </c>
      <c r="K47" s="116">
        <v>-7.8341013824884795</v>
      </c>
    </row>
    <row r="48" spans="1:11" ht="14.1" customHeight="1" x14ac:dyDescent="0.2">
      <c r="A48" s="306">
        <v>62</v>
      </c>
      <c r="B48" s="307" t="s">
        <v>270</v>
      </c>
      <c r="C48" s="308"/>
      <c r="D48" s="113">
        <v>17.560224596993297</v>
      </c>
      <c r="E48" s="115">
        <v>1939</v>
      </c>
      <c r="F48" s="114">
        <v>1126</v>
      </c>
      <c r="G48" s="114">
        <v>1331</v>
      </c>
      <c r="H48" s="114">
        <v>1115</v>
      </c>
      <c r="I48" s="140">
        <v>1167</v>
      </c>
      <c r="J48" s="115">
        <v>772</v>
      </c>
      <c r="K48" s="116">
        <v>66.152527849185944</v>
      </c>
    </row>
    <row r="49" spans="1:11" ht="14.1" customHeight="1" x14ac:dyDescent="0.2">
      <c r="A49" s="306">
        <v>63</v>
      </c>
      <c r="B49" s="307" t="s">
        <v>271</v>
      </c>
      <c r="C49" s="308"/>
      <c r="D49" s="113">
        <v>5.0896576707118273</v>
      </c>
      <c r="E49" s="115">
        <v>562</v>
      </c>
      <c r="F49" s="114">
        <v>570</v>
      </c>
      <c r="G49" s="114">
        <v>588</v>
      </c>
      <c r="H49" s="114">
        <v>491</v>
      </c>
      <c r="I49" s="140">
        <v>451</v>
      </c>
      <c r="J49" s="115">
        <v>111</v>
      </c>
      <c r="K49" s="116">
        <v>24.611973392461199</v>
      </c>
    </row>
    <row r="50" spans="1:11" ht="14.1" customHeight="1" x14ac:dyDescent="0.2">
      <c r="A50" s="306" t="s">
        <v>272</v>
      </c>
      <c r="B50" s="307" t="s">
        <v>273</v>
      </c>
      <c r="C50" s="308"/>
      <c r="D50" s="113">
        <v>0.89657670711827564</v>
      </c>
      <c r="E50" s="115">
        <v>99</v>
      </c>
      <c r="F50" s="114">
        <v>59</v>
      </c>
      <c r="G50" s="114">
        <v>69</v>
      </c>
      <c r="H50" s="114">
        <v>78</v>
      </c>
      <c r="I50" s="140">
        <v>55</v>
      </c>
      <c r="J50" s="115">
        <v>44</v>
      </c>
      <c r="K50" s="116">
        <v>80</v>
      </c>
    </row>
    <row r="51" spans="1:11" ht="14.1" customHeight="1" x14ac:dyDescent="0.2">
      <c r="A51" s="306" t="s">
        <v>274</v>
      </c>
      <c r="B51" s="307" t="s">
        <v>275</v>
      </c>
      <c r="C51" s="308"/>
      <c r="D51" s="113">
        <v>3.7040391233472199</v>
      </c>
      <c r="E51" s="115">
        <v>409</v>
      </c>
      <c r="F51" s="114">
        <v>450</v>
      </c>
      <c r="G51" s="114">
        <v>441</v>
      </c>
      <c r="H51" s="114">
        <v>358</v>
      </c>
      <c r="I51" s="140">
        <v>352</v>
      </c>
      <c r="J51" s="115">
        <v>57</v>
      </c>
      <c r="K51" s="116">
        <v>16.193181818181817</v>
      </c>
    </row>
    <row r="52" spans="1:11" ht="14.1" customHeight="1" x14ac:dyDescent="0.2">
      <c r="A52" s="306">
        <v>71</v>
      </c>
      <c r="B52" s="307" t="s">
        <v>276</v>
      </c>
      <c r="C52" s="308"/>
      <c r="D52" s="113">
        <v>9.7446114834269153</v>
      </c>
      <c r="E52" s="115">
        <v>1076</v>
      </c>
      <c r="F52" s="114">
        <v>851</v>
      </c>
      <c r="G52" s="114">
        <v>1026</v>
      </c>
      <c r="H52" s="114">
        <v>973</v>
      </c>
      <c r="I52" s="140">
        <v>1214</v>
      </c>
      <c r="J52" s="115">
        <v>-138</v>
      </c>
      <c r="K52" s="116">
        <v>-11.367380560131796</v>
      </c>
    </row>
    <row r="53" spans="1:11" ht="14.1" customHeight="1" x14ac:dyDescent="0.2">
      <c r="A53" s="306" t="s">
        <v>277</v>
      </c>
      <c r="B53" s="307" t="s">
        <v>278</v>
      </c>
      <c r="C53" s="308"/>
      <c r="D53" s="113">
        <v>2.8527440681036045</v>
      </c>
      <c r="E53" s="115">
        <v>315</v>
      </c>
      <c r="F53" s="114">
        <v>260</v>
      </c>
      <c r="G53" s="114">
        <v>319</v>
      </c>
      <c r="H53" s="114">
        <v>277</v>
      </c>
      <c r="I53" s="140">
        <v>387</v>
      </c>
      <c r="J53" s="115">
        <v>-72</v>
      </c>
      <c r="K53" s="116">
        <v>-18.604651162790699</v>
      </c>
    </row>
    <row r="54" spans="1:11" ht="14.1" customHeight="1" x14ac:dyDescent="0.2">
      <c r="A54" s="306" t="s">
        <v>279</v>
      </c>
      <c r="B54" s="307" t="s">
        <v>280</v>
      </c>
      <c r="C54" s="308"/>
      <c r="D54" s="113">
        <v>5.4066292338344502</v>
      </c>
      <c r="E54" s="115">
        <v>597</v>
      </c>
      <c r="F54" s="114">
        <v>487</v>
      </c>
      <c r="G54" s="114">
        <v>613</v>
      </c>
      <c r="H54" s="114">
        <v>587</v>
      </c>
      <c r="I54" s="140">
        <v>669</v>
      </c>
      <c r="J54" s="115">
        <v>-72</v>
      </c>
      <c r="K54" s="116">
        <v>-10.762331838565023</v>
      </c>
    </row>
    <row r="55" spans="1:11" ht="14.1" customHeight="1" x14ac:dyDescent="0.2">
      <c r="A55" s="306">
        <v>72</v>
      </c>
      <c r="B55" s="307" t="s">
        <v>281</v>
      </c>
      <c r="C55" s="308"/>
      <c r="D55" s="113">
        <v>2.5267161746060496</v>
      </c>
      <c r="E55" s="115">
        <v>279</v>
      </c>
      <c r="F55" s="114">
        <v>231</v>
      </c>
      <c r="G55" s="114">
        <v>260</v>
      </c>
      <c r="H55" s="114">
        <v>272</v>
      </c>
      <c r="I55" s="140">
        <v>265</v>
      </c>
      <c r="J55" s="115">
        <v>14</v>
      </c>
      <c r="K55" s="116">
        <v>5.283018867924528</v>
      </c>
    </row>
    <row r="56" spans="1:11" ht="14.1" customHeight="1" x14ac:dyDescent="0.2">
      <c r="A56" s="306" t="s">
        <v>282</v>
      </c>
      <c r="B56" s="307" t="s">
        <v>283</v>
      </c>
      <c r="C56" s="308"/>
      <c r="D56" s="113">
        <v>1.3403368954899475</v>
      </c>
      <c r="E56" s="115">
        <v>148</v>
      </c>
      <c r="F56" s="114">
        <v>112</v>
      </c>
      <c r="G56" s="114">
        <v>126</v>
      </c>
      <c r="H56" s="114">
        <v>119</v>
      </c>
      <c r="I56" s="140">
        <v>135</v>
      </c>
      <c r="J56" s="115">
        <v>13</v>
      </c>
      <c r="K56" s="116">
        <v>9.6296296296296298</v>
      </c>
    </row>
    <row r="57" spans="1:11" ht="14.1" customHeight="1" x14ac:dyDescent="0.2">
      <c r="A57" s="306" t="s">
        <v>284</v>
      </c>
      <c r="B57" s="307" t="s">
        <v>285</v>
      </c>
      <c r="C57" s="308"/>
      <c r="D57" s="113">
        <v>0.79695707299402285</v>
      </c>
      <c r="E57" s="115">
        <v>88</v>
      </c>
      <c r="F57" s="114">
        <v>88</v>
      </c>
      <c r="G57" s="114">
        <v>101</v>
      </c>
      <c r="H57" s="114">
        <v>103</v>
      </c>
      <c r="I57" s="140">
        <v>86</v>
      </c>
      <c r="J57" s="115">
        <v>2</v>
      </c>
      <c r="K57" s="116">
        <v>2.3255813953488373</v>
      </c>
    </row>
    <row r="58" spans="1:11" ht="14.1" customHeight="1" x14ac:dyDescent="0.2">
      <c r="A58" s="306">
        <v>73</v>
      </c>
      <c r="B58" s="307" t="s">
        <v>286</v>
      </c>
      <c r="C58" s="308"/>
      <c r="D58" s="113">
        <v>2.0105053432349211</v>
      </c>
      <c r="E58" s="115">
        <v>222</v>
      </c>
      <c r="F58" s="114">
        <v>228</v>
      </c>
      <c r="G58" s="114">
        <v>243</v>
      </c>
      <c r="H58" s="114">
        <v>289</v>
      </c>
      <c r="I58" s="140">
        <v>226</v>
      </c>
      <c r="J58" s="115">
        <v>-4</v>
      </c>
      <c r="K58" s="116">
        <v>-1.7699115044247788</v>
      </c>
    </row>
    <row r="59" spans="1:11" ht="14.1" customHeight="1" x14ac:dyDescent="0.2">
      <c r="A59" s="306" t="s">
        <v>287</v>
      </c>
      <c r="B59" s="307" t="s">
        <v>288</v>
      </c>
      <c r="C59" s="308"/>
      <c r="D59" s="113">
        <v>1.4580691903640646</v>
      </c>
      <c r="E59" s="115">
        <v>161</v>
      </c>
      <c r="F59" s="114">
        <v>128</v>
      </c>
      <c r="G59" s="114">
        <v>155</v>
      </c>
      <c r="H59" s="114">
        <v>181</v>
      </c>
      <c r="I59" s="140">
        <v>131</v>
      </c>
      <c r="J59" s="115">
        <v>30</v>
      </c>
      <c r="K59" s="116">
        <v>22.900763358778626</v>
      </c>
    </row>
    <row r="60" spans="1:11" ht="14.1" customHeight="1" x14ac:dyDescent="0.2">
      <c r="A60" s="306">
        <v>81</v>
      </c>
      <c r="B60" s="307" t="s">
        <v>289</v>
      </c>
      <c r="C60" s="308"/>
      <c r="D60" s="113">
        <v>7.1545009961963411</v>
      </c>
      <c r="E60" s="115">
        <v>790</v>
      </c>
      <c r="F60" s="114">
        <v>784</v>
      </c>
      <c r="G60" s="114">
        <v>807</v>
      </c>
      <c r="H60" s="114">
        <v>719</v>
      </c>
      <c r="I60" s="140">
        <v>753</v>
      </c>
      <c r="J60" s="115">
        <v>37</v>
      </c>
      <c r="K60" s="116">
        <v>4.9136786188579018</v>
      </c>
    </row>
    <row r="61" spans="1:11" ht="14.1" customHeight="1" x14ac:dyDescent="0.2">
      <c r="A61" s="306" t="s">
        <v>290</v>
      </c>
      <c r="B61" s="307" t="s">
        <v>291</v>
      </c>
      <c r="C61" s="308"/>
      <c r="D61" s="113">
        <v>1.6482521282376381</v>
      </c>
      <c r="E61" s="115">
        <v>182</v>
      </c>
      <c r="F61" s="114">
        <v>193</v>
      </c>
      <c r="G61" s="114">
        <v>173</v>
      </c>
      <c r="H61" s="114">
        <v>207</v>
      </c>
      <c r="I61" s="140">
        <v>186</v>
      </c>
      <c r="J61" s="115">
        <v>-4</v>
      </c>
      <c r="K61" s="116">
        <v>-2.150537634408602</v>
      </c>
    </row>
    <row r="62" spans="1:11" ht="14.1" customHeight="1" x14ac:dyDescent="0.2">
      <c r="A62" s="306" t="s">
        <v>292</v>
      </c>
      <c r="B62" s="307" t="s">
        <v>293</v>
      </c>
      <c r="C62" s="308"/>
      <c r="D62" s="113">
        <v>2.9070820503531967</v>
      </c>
      <c r="E62" s="115">
        <v>321</v>
      </c>
      <c r="F62" s="114">
        <v>303</v>
      </c>
      <c r="G62" s="114">
        <v>385</v>
      </c>
      <c r="H62" s="114">
        <v>293</v>
      </c>
      <c r="I62" s="140">
        <v>277</v>
      </c>
      <c r="J62" s="115">
        <v>44</v>
      </c>
      <c r="K62" s="116">
        <v>15.884476534296029</v>
      </c>
    </row>
    <row r="63" spans="1:11" ht="14.1" customHeight="1" x14ac:dyDescent="0.2">
      <c r="A63" s="306"/>
      <c r="B63" s="307" t="s">
        <v>294</v>
      </c>
      <c r="C63" s="308"/>
      <c r="D63" s="113">
        <v>2.2188009418583592</v>
      </c>
      <c r="E63" s="115">
        <v>245</v>
      </c>
      <c r="F63" s="114">
        <v>217</v>
      </c>
      <c r="G63" s="114">
        <v>267</v>
      </c>
      <c r="H63" s="114">
        <v>234</v>
      </c>
      <c r="I63" s="140">
        <v>222</v>
      </c>
      <c r="J63" s="115">
        <v>23</v>
      </c>
      <c r="K63" s="116">
        <v>10.36036036036036</v>
      </c>
    </row>
    <row r="64" spans="1:11" ht="14.1" customHeight="1" x14ac:dyDescent="0.2">
      <c r="A64" s="306" t="s">
        <v>295</v>
      </c>
      <c r="B64" s="307" t="s">
        <v>296</v>
      </c>
      <c r="C64" s="308"/>
      <c r="D64" s="113">
        <v>1.3493932258648795</v>
      </c>
      <c r="E64" s="115">
        <v>149</v>
      </c>
      <c r="F64" s="114">
        <v>115</v>
      </c>
      <c r="G64" s="114">
        <v>117</v>
      </c>
      <c r="H64" s="114">
        <v>96</v>
      </c>
      <c r="I64" s="140">
        <v>133</v>
      </c>
      <c r="J64" s="115">
        <v>16</v>
      </c>
      <c r="K64" s="116">
        <v>12.030075187969924</v>
      </c>
    </row>
    <row r="65" spans="1:11" ht="14.1" customHeight="1" x14ac:dyDescent="0.2">
      <c r="A65" s="306" t="s">
        <v>297</v>
      </c>
      <c r="B65" s="307" t="s">
        <v>298</v>
      </c>
      <c r="C65" s="308"/>
      <c r="D65" s="113">
        <v>0.43470385799673972</v>
      </c>
      <c r="E65" s="115">
        <v>48</v>
      </c>
      <c r="F65" s="114">
        <v>67</v>
      </c>
      <c r="G65" s="114">
        <v>69</v>
      </c>
      <c r="H65" s="114">
        <v>30</v>
      </c>
      <c r="I65" s="140">
        <v>65</v>
      </c>
      <c r="J65" s="115">
        <v>-17</v>
      </c>
      <c r="K65" s="116">
        <v>-26.153846153846153</v>
      </c>
    </row>
    <row r="66" spans="1:11" ht="14.1" customHeight="1" x14ac:dyDescent="0.2">
      <c r="A66" s="306">
        <v>82</v>
      </c>
      <c r="B66" s="307" t="s">
        <v>299</v>
      </c>
      <c r="C66" s="308"/>
      <c r="D66" s="113">
        <v>1.9561673609853287</v>
      </c>
      <c r="E66" s="115">
        <v>216</v>
      </c>
      <c r="F66" s="114">
        <v>202</v>
      </c>
      <c r="G66" s="114">
        <v>227</v>
      </c>
      <c r="H66" s="114">
        <v>172</v>
      </c>
      <c r="I66" s="140">
        <v>242</v>
      </c>
      <c r="J66" s="115">
        <v>-26</v>
      </c>
      <c r="K66" s="116">
        <v>-10.743801652892563</v>
      </c>
    </row>
    <row r="67" spans="1:11" ht="14.1" customHeight="1" x14ac:dyDescent="0.2">
      <c r="A67" s="306" t="s">
        <v>300</v>
      </c>
      <c r="B67" s="307" t="s">
        <v>301</v>
      </c>
      <c r="C67" s="308"/>
      <c r="D67" s="113">
        <v>0.91468936786813981</v>
      </c>
      <c r="E67" s="115">
        <v>101</v>
      </c>
      <c r="F67" s="114">
        <v>124</v>
      </c>
      <c r="G67" s="114">
        <v>126</v>
      </c>
      <c r="H67" s="114">
        <v>93</v>
      </c>
      <c r="I67" s="140">
        <v>124</v>
      </c>
      <c r="J67" s="115">
        <v>-23</v>
      </c>
      <c r="K67" s="116">
        <v>-18.548387096774192</v>
      </c>
    </row>
    <row r="68" spans="1:11" ht="14.1" customHeight="1" x14ac:dyDescent="0.2">
      <c r="A68" s="306" t="s">
        <v>302</v>
      </c>
      <c r="B68" s="307" t="s">
        <v>303</v>
      </c>
      <c r="C68" s="308"/>
      <c r="D68" s="113">
        <v>0.74261909074443033</v>
      </c>
      <c r="E68" s="115">
        <v>82</v>
      </c>
      <c r="F68" s="114">
        <v>48</v>
      </c>
      <c r="G68" s="114">
        <v>71</v>
      </c>
      <c r="H68" s="114">
        <v>54</v>
      </c>
      <c r="I68" s="140">
        <v>87</v>
      </c>
      <c r="J68" s="115">
        <v>-5</v>
      </c>
      <c r="K68" s="116">
        <v>-5.7471264367816088</v>
      </c>
    </row>
    <row r="69" spans="1:11" ht="14.1" customHeight="1" x14ac:dyDescent="0.2">
      <c r="A69" s="306">
        <v>83</v>
      </c>
      <c r="B69" s="307" t="s">
        <v>304</v>
      </c>
      <c r="C69" s="308"/>
      <c r="D69" s="113">
        <v>4.5825031697156309</v>
      </c>
      <c r="E69" s="115">
        <v>506</v>
      </c>
      <c r="F69" s="114">
        <v>413</v>
      </c>
      <c r="G69" s="114">
        <v>1289</v>
      </c>
      <c r="H69" s="114">
        <v>578</v>
      </c>
      <c r="I69" s="140">
        <v>460</v>
      </c>
      <c r="J69" s="115">
        <v>46</v>
      </c>
      <c r="K69" s="116">
        <v>10</v>
      </c>
    </row>
    <row r="70" spans="1:11" ht="14.1" customHeight="1" x14ac:dyDescent="0.2">
      <c r="A70" s="306" t="s">
        <v>305</v>
      </c>
      <c r="B70" s="307" t="s">
        <v>306</v>
      </c>
      <c r="C70" s="308"/>
      <c r="D70" s="113">
        <v>3.9938416953450462</v>
      </c>
      <c r="E70" s="115">
        <v>441</v>
      </c>
      <c r="F70" s="114">
        <v>370</v>
      </c>
      <c r="G70" s="114">
        <v>1224</v>
      </c>
      <c r="H70" s="114">
        <v>534</v>
      </c>
      <c r="I70" s="140">
        <v>396</v>
      </c>
      <c r="J70" s="115">
        <v>45</v>
      </c>
      <c r="K70" s="116">
        <v>11.363636363636363</v>
      </c>
    </row>
    <row r="71" spans="1:11" ht="14.1" customHeight="1" x14ac:dyDescent="0.2">
      <c r="A71" s="306"/>
      <c r="B71" s="307" t="s">
        <v>307</v>
      </c>
      <c r="C71" s="308"/>
      <c r="D71" s="113">
        <v>1.168266618366238</v>
      </c>
      <c r="E71" s="115">
        <v>129</v>
      </c>
      <c r="F71" s="114">
        <v>109</v>
      </c>
      <c r="G71" s="114">
        <v>220</v>
      </c>
      <c r="H71" s="114">
        <v>109</v>
      </c>
      <c r="I71" s="140">
        <v>120</v>
      </c>
      <c r="J71" s="115">
        <v>9</v>
      </c>
      <c r="K71" s="116">
        <v>7.5</v>
      </c>
    </row>
    <row r="72" spans="1:11" ht="14.1" customHeight="1" x14ac:dyDescent="0.2">
      <c r="A72" s="306">
        <v>84</v>
      </c>
      <c r="B72" s="307" t="s">
        <v>308</v>
      </c>
      <c r="C72" s="308"/>
      <c r="D72" s="113">
        <v>7.3446839340699146</v>
      </c>
      <c r="E72" s="115">
        <v>811</v>
      </c>
      <c r="F72" s="114">
        <v>546</v>
      </c>
      <c r="G72" s="114">
        <v>727</v>
      </c>
      <c r="H72" s="114">
        <v>570</v>
      </c>
      <c r="I72" s="140">
        <v>726</v>
      </c>
      <c r="J72" s="115">
        <v>85</v>
      </c>
      <c r="K72" s="116">
        <v>11.707988980716253</v>
      </c>
    </row>
    <row r="73" spans="1:11" ht="14.1" customHeight="1" x14ac:dyDescent="0.2">
      <c r="A73" s="306" t="s">
        <v>309</v>
      </c>
      <c r="B73" s="307" t="s">
        <v>310</v>
      </c>
      <c r="C73" s="308"/>
      <c r="D73" s="113">
        <v>0.78790074261909071</v>
      </c>
      <c r="E73" s="115">
        <v>87</v>
      </c>
      <c r="F73" s="114">
        <v>37</v>
      </c>
      <c r="G73" s="114">
        <v>130</v>
      </c>
      <c r="H73" s="114">
        <v>67</v>
      </c>
      <c r="I73" s="140">
        <v>65</v>
      </c>
      <c r="J73" s="115">
        <v>22</v>
      </c>
      <c r="K73" s="116">
        <v>33.846153846153847</v>
      </c>
    </row>
    <row r="74" spans="1:11" ht="14.1" customHeight="1" x14ac:dyDescent="0.2">
      <c r="A74" s="306" t="s">
        <v>311</v>
      </c>
      <c r="B74" s="307" t="s">
        <v>312</v>
      </c>
      <c r="C74" s="308"/>
      <c r="D74" s="113">
        <v>0.117732294874117</v>
      </c>
      <c r="E74" s="115">
        <v>13</v>
      </c>
      <c r="F74" s="114">
        <v>9</v>
      </c>
      <c r="G74" s="114">
        <v>21</v>
      </c>
      <c r="H74" s="114">
        <v>10</v>
      </c>
      <c r="I74" s="140">
        <v>10</v>
      </c>
      <c r="J74" s="115">
        <v>3</v>
      </c>
      <c r="K74" s="116">
        <v>30</v>
      </c>
    </row>
    <row r="75" spans="1:11" ht="14.1" customHeight="1" x14ac:dyDescent="0.2">
      <c r="A75" s="306" t="s">
        <v>313</v>
      </c>
      <c r="B75" s="307" t="s">
        <v>314</v>
      </c>
      <c r="C75" s="308"/>
      <c r="D75" s="113">
        <v>5.8413330918311903</v>
      </c>
      <c r="E75" s="115">
        <v>645</v>
      </c>
      <c r="F75" s="114">
        <v>454</v>
      </c>
      <c r="G75" s="114">
        <v>505</v>
      </c>
      <c r="H75" s="114">
        <v>448</v>
      </c>
      <c r="I75" s="140">
        <v>592</v>
      </c>
      <c r="J75" s="115">
        <v>53</v>
      </c>
      <c r="K75" s="116">
        <v>8.9527027027027035</v>
      </c>
    </row>
    <row r="76" spans="1:11" ht="14.1" customHeight="1" x14ac:dyDescent="0.2">
      <c r="A76" s="306">
        <v>91</v>
      </c>
      <c r="B76" s="307" t="s">
        <v>315</v>
      </c>
      <c r="C76" s="308"/>
      <c r="D76" s="113">
        <v>0.33508422387248687</v>
      </c>
      <c r="E76" s="115">
        <v>37</v>
      </c>
      <c r="F76" s="114">
        <v>29</v>
      </c>
      <c r="G76" s="114">
        <v>37</v>
      </c>
      <c r="H76" s="114">
        <v>46</v>
      </c>
      <c r="I76" s="140">
        <v>44</v>
      </c>
      <c r="J76" s="115">
        <v>-7</v>
      </c>
      <c r="K76" s="116">
        <v>-15.909090909090908</v>
      </c>
    </row>
    <row r="77" spans="1:11" ht="14.1" customHeight="1" x14ac:dyDescent="0.2">
      <c r="A77" s="306">
        <v>92</v>
      </c>
      <c r="B77" s="307" t="s">
        <v>316</v>
      </c>
      <c r="C77" s="308"/>
      <c r="D77" s="113">
        <v>2.3546458974823401</v>
      </c>
      <c r="E77" s="115">
        <v>260</v>
      </c>
      <c r="F77" s="114">
        <v>267</v>
      </c>
      <c r="G77" s="114">
        <v>347</v>
      </c>
      <c r="H77" s="114">
        <v>233</v>
      </c>
      <c r="I77" s="140">
        <v>294</v>
      </c>
      <c r="J77" s="115">
        <v>-34</v>
      </c>
      <c r="K77" s="116">
        <v>-11.564625850340136</v>
      </c>
    </row>
    <row r="78" spans="1:11" ht="14.1" customHeight="1" x14ac:dyDescent="0.2">
      <c r="A78" s="306">
        <v>93</v>
      </c>
      <c r="B78" s="307" t="s">
        <v>317</v>
      </c>
      <c r="C78" s="308"/>
      <c r="D78" s="113">
        <v>0.15395761637384531</v>
      </c>
      <c r="E78" s="115">
        <v>17</v>
      </c>
      <c r="F78" s="114">
        <v>9</v>
      </c>
      <c r="G78" s="114">
        <v>23</v>
      </c>
      <c r="H78" s="114">
        <v>20</v>
      </c>
      <c r="I78" s="140">
        <v>15</v>
      </c>
      <c r="J78" s="115">
        <v>2</v>
      </c>
      <c r="K78" s="116">
        <v>13.333333333333334</v>
      </c>
    </row>
    <row r="79" spans="1:11" ht="14.1" customHeight="1" x14ac:dyDescent="0.2">
      <c r="A79" s="306">
        <v>94</v>
      </c>
      <c r="B79" s="307" t="s">
        <v>318</v>
      </c>
      <c r="C79" s="308"/>
      <c r="D79" s="113">
        <v>2.0376743343597172</v>
      </c>
      <c r="E79" s="115">
        <v>225</v>
      </c>
      <c r="F79" s="114">
        <v>225</v>
      </c>
      <c r="G79" s="114">
        <v>278</v>
      </c>
      <c r="H79" s="114">
        <v>187</v>
      </c>
      <c r="I79" s="140">
        <v>181</v>
      </c>
      <c r="J79" s="115">
        <v>44</v>
      </c>
      <c r="K79" s="116">
        <v>24.30939226519337</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0.29885890237275858</v>
      </c>
      <c r="E81" s="143">
        <v>33</v>
      </c>
      <c r="F81" s="144">
        <v>16</v>
      </c>
      <c r="G81" s="144">
        <v>68</v>
      </c>
      <c r="H81" s="144">
        <v>39</v>
      </c>
      <c r="I81" s="145">
        <v>27</v>
      </c>
      <c r="J81" s="143">
        <v>6</v>
      </c>
      <c r="K81" s="146">
        <v>22.222222222222221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101262</v>
      </c>
      <c r="C10" s="114">
        <v>49965</v>
      </c>
      <c r="D10" s="114">
        <v>51297</v>
      </c>
      <c r="E10" s="114">
        <v>74814</v>
      </c>
      <c r="F10" s="114">
        <v>25372</v>
      </c>
      <c r="G10" s="114">
        <v>11965</v>
      </c>
      <c r="H10" s="114">
        <v>25775</v>
      </c>
      <c r="I10" s="115">
        <v>21577</v>
      </c>
      <c r="J10" s="114">
        <v>14767</v>
      </c>
      <c r="K10" s="114">
        <v>6810</v>
      </c>
      <c r="L10" s="423">
        <v>13936</v>
      </c>
      <c r="M10" s="424">
        <v>13705</v>
      </c>
    </row>
    <row r="11" spans="1:13" ht="11.1" customHeight="1" x14ac:dyDescent="0.2">
      <c r="A11" s="422" t="s">
        <v>387</v>
      </c>
      <c r="B11" s="115">
        <v>101677</v>
      </c>
      <c r="C11" s="114">
        <v>50286</v>
      </c>
      <c r="D11" s="114">
        <v>51391</v>
      </c>
      <c r="E11" s="114">
        <v>75035</v>
      </c>
      <c r="F11" s="114">
        <v>25569</v>
      </c>
      <c r="G11" s="114">
        <v>11490</v>
      </c>
      <c r="H11" s="114">
        <v>26230</v>
      </c>
      <c r="I11" s="115">
        <v>22287</v>
      </c>
      <c r="J11" s="114">
        <v>15351</v>
      </c>
      <c r="K11" s="114">
        <v>6936</v>
      </c>
      <c r="L11" s="423">
        <v>12741</v>
      </c>
      <c r="M11" s="424">
        <v>12294</v>
      </c>
    </row>
    <row r="12" spans="1:13" ht="11.1" customHeight="1" x14ac:dyDescent="0.2">
      <c r="A12" s="422" t="s">
        <v>388</v>
      </c>
      <c r="B12" s="115">
        <v>103674</v>
      </c>
      <c r="C12" s="114">
        <v>51269</v>
      </c>
      <c r="D12" s="114">
        <v>52405</v>
      </c>
      <c r="E12" s="114">
        <v>76917</v>
      </c>
      <c r="F12" s="114">
        <v>25665</v>
      </c>
      <c r="G12" s="114">
        <v>12723</v>
      </c>
      <c r="H12" s="114">
        <v>26648</v>
      </c>
      <c r="I12" s="115">
        <v>21850</v>
      </c>
      <c r="J12" s="114">
        <v>14788</v>
      </c>
      <c r="K12" s="114">
        <v>7062</v>
      </c>
      <c r="L12" s="423">
        <v>14559</v>
      </c>
      <c r="M12" s="424">
        <v>13025</v>
      </c>
    </row>
    <row r="13" spans="1:13" s="110" customFormat="1" ht="11.1" customHeight="1" x14ac:dyDescent="0.2">
      <c r="A13" s="422" t="s">
        <v>389</v>
      </c>
      <c r="B13" s="115">
        <v>103345</v>
      </c>
      <c r="C13" s="114">
        <v>50838</v>
      </c>
      <c r="D13" s="114">
        <v>52507</v>
      </c>
      <c r="E13" s="114">
        <v>76326</v>
      </c>
      <c r="F13" s="114">
        <v>25924</v>
      </c>
      <c r="G13" s="114">
        <v>12219</v>
      </c>
      <c r="H13" s="114">
        <v>27044</v>
      </c>
      <c r="I13" s="115">
        <v>22652</v>
      </c>
      <c r="J13" s="114">
        <v>15518</v>
      </c>
      <c r="K13" s="114">
        <v>7134</v>
      </c>
      <c r="L13" s="423">
        <v>11014</v>
      </c>
      <c r="M13" s="424">
        <v>11623</v>
      </c>
    </row>
    <row r="14" spans="1:13" ht="15" customHeight="1" x14ac:dyDescent="0.2">
      <c r="A14" s="422" t="s">
        <v>390</v>
      </c>
      <c r="B14" s="115">
        <v>103044</v>
      </c>
      <c r="C14" s="114">
        <v>50725</v>
      </c>
      <c r="D14" s="114">
        <v>52319</v>
      </c>
      <c r="E14" s="114">
        <v>73868</v>
      </c>
      <c r="F14" s="114">
        <v>28284</v>
      </c>
      <c r="G14" s="114">
        <v>11838</v>
      </c>
      <c r="H14" s="114">
        <v>27352</v>
      </c>
      <c r="I14" s="115">
        <v>22036</v>
      </c>
      <c r="J14" s="114">
        <v>14908</v>
      </c>
      <c r="K14" s="114">
        <v>7128</v>
      </c>
      <c r="L14" s="423">
        <v>11527</v>
      </c>
      <c r="M14" s="424">
        <v>11687</v>
      </c>
    </row>
    <row r="15" spans="1:13" ht="11.1" customHeight="1" x14ac:dyDescent="0.2">
      <c r="A15" s="422" t="s">
        <v>387</v>
      </c>
      <c r="B15" s="115">
        <v>103401</v>
      </c>
      <c r="C15" s="114">
        <v>51187</v>
      </c>
      <c r="D15" s="114">
        <v>52214</v>
      </c>
      <c r="E15" s="114">
        <v>73633</v>
      </c>
      <c r="F15" s="114">
        <v>28918</v>
      </c>
      <c r="G15" s="114">
        <v>11376</v>
      </c>
      <c r="H15" s="114">
        <v>27860</v>
      </c>
      <c r="I15" s="115">
        <v>22962</v>
      </c>
      <c r="J15" s="114">
        <v>15649</v>
      </c>
      <c r="K15" s="114">
        <v>7313</v>
      </c>
      <c r="L15" s="423">
        <v>11112</v>
      </c>
      <c r="M15" s="424">
        <v>10979</v>
      </c>
    </row>
    <row r="16" spans="1:13" ht="11.1" customHeight="1" x14ac:dyDescent="0.2">
      <c r="A16" s="422" t="s">
        <v>388</v>
      </c>
      <c r="B16" s="115">
        <v>105385</v>
      </c>
      <c r="C16" s="114">
        <v>52152</v>
      </c>
      <c r="D16" s="114">
        <v>53233</v>
      </c>
      <c r="E16" s="114">
        <v>76014</v>
      </c>
      <c r="F16" s="114">
        <v>29239</v>
      </c>
      <c r="G16" s="114">
        <v>12649</v>
      </c>
      <c r="H16" s="114">
        <v>28312</v>
      </c>
      <c r="I16" s="115">
        <v>22458</v>
      </c>
      <c r="J16" s="114">
        <v>14959</v>
      </c>
      <c r="K16" s="114">
        <v>7499</v>
      </c>
      <c r="L16" s="423">
        <v>14145</v>
      </c>
      <c r="M16" s="424">
        <v>12571</v>
      </c>
    </row>
    <row r="17" spans="1:13" s="110" customFormat="1" ht="11.1" customHeight="1" x14ac:dyDescent="0.2">
      <c r="A17" s="422" t="s">
        <v>389</v>
      </c>
      <c r="B17" s="115">
        <v>105083</v>
      </c>
      <c r="C17" s="114">
        <v>51913</v>
      </c>
      <c r="D17" s="114">
        <v>53170</v>
      </c>
      <c r="E17" s="114">
        <v>75788</v>
      </c>
      <c r="F17" s="114">
        <v>29200</v>
      </c>
      <c r="G17" s="114">
        <v>12314</v>
      </c>
      <c r="H17" s="114">
        <v>28589</v>
      </c>
      <c r="I17" s="115">
        <v>23362</v>
      </c>
      <c r="J17" s="114">
        <v>15770</v>
      </c>
      <c r="K17" s="114">
        <v>7592</v>
      </c>
      <c r="L17" s="423">
        <v>11061</v>
      </c>
      <c r="M17" s="424">
        <v>12240</v>
      </c>
    </row>
    <row r="18" spans="1:13" ht="15" customHeight="1" x14ac:dyDescent="0.2">
      <c r="A18" s="422" t="s">
        <v>391</v>
      </c>
      <c r="B18" s="115">
        <v>104790</v>
      </c>
      <c r="C18" s="114">
        <v>51776</v>
      </c>
      <c r="D18" s="114">
        <v>53014</v>
      </c>
      <c r="E18" s="114">
        <v>74978</v>
      </c>
      <c r="F18" s="114">
        <v>29675</v>
      </c>
      <c r="G18" s="114">
        <v>12169</v>
      </c>
      <c r="H18" s="114">
        <v>28823</v>
      </c>
      <c r="I18" s="115">
        <v>22444</v>
      </c>
      <c r="J18" s="114">
        <v>15109</v>
      </c>
      <c r="K18" s="114">
        <v>7335</v>
      </c>
      <c r="L18" s="423">
        <v>12280</v>
      </c>
      <c r="M18" s="424">
        <v>12510</v>
      </c>
    </row>
    <row r="19" spans="1:13" ht="11.1" customHeight="1" x14ac:dyDescent="0.2">
      <c r="A19" s="422" t="s">
        <v>387</v>
      </c>
      <c r="B19" s="115">
        <v>105108</v>
      </c>
      <c r="C19" s="114">
        <v>52106</v>
      </c>
      <c r="D19" s="114">
        <v>53002</v>
      </c>
      <c r="E19" s="114">
        <v>74743</v>
      </c>
      <c r="F19" s="114">
        <v>30231</v>
      </c>
      <c r="G19" s="114">
        <v>11741</v>
      </c>
      <c r="H19" s="114">
        <v>29380</v>
      </c>
      <c r="I19" s="115">
        <v>23586</v>
      </c>
      <c r="J19" s="114">
        <v>15913</v>
      </c>
      <c r="K19" s="114">
        <v>7673</v>
      </c>
      <c r="L19" s="423">
        <v>10536</v>
      </c>
      <c r="M19" s="424">
        <v>10333</v>
      </c>
    </row>
    <row r="20" spans="1:13" ht="11.1" customHeight="1" x14ac:dyDescent="0.2">
      <c r="A20" s="422" t="s">
        <v>388</v>
      </c>
      <c r="B20" s="115">
        <v>106291</v>
      </c>
      <c r="C20" s="114">
        <v>52647</v>
      </c>
      <c r="D20" s="114">
        <v>53644</v>
      </c>
      <c r="E20" s="114">
        <v>75777</v>
      </c>
      <c r="F20" s="114">
        <v>30411</v>
      </c>
      <c r="G20" s="114">
        <v>12842</v>
      </c>
      <c r="H20" s="114">
        <v>29557</v>
      </c>
      <c r="I20" s="115">
        <v>23252</v>
      </c>
      <c r="J20" s="114">
        <v>15330</v>
      </c>
      <c r="K20" s="114">
        <v>7922</v>
      </c>
      <c r="L20" s="423">
        <v>12745</v>
      </c>
      <c r="M20" s="424">
        <v>11589</v>
      </c>
    </row>
    <row r="21" spans="1:13" s="110" customFormat="1" ht="11.1" customHeight="1" x14ac:dyDescent="0.2">
      <c r="A21" s="422" t="s">
        <v>389</v>
      </c>
      <c r="B21" s="115">
        <v>106168</v>
      </c>
      <c r="C21" s="114">
        <v>52324</v>
      </c>
      <c r="D21" s="114">
        <v>53844</v>
      </c>
      <c r="E21" s="114">
        <v>75644</v>
      </c>
      <c r="F21" s="114">
        <v>30489</v>
      </c>
      <c r="G21" s="114">
        <v>12585</v>
      </c>
      <c r="H21" s="114">
        <v>29930</v>
      </c>
      <c r="I21" s="115">
        <v>24525</v>
      </c>
      <c r="J21" s="114">
        <v>16298</v>
      </c>
      <c r="K21" s="114">
        <v>8227</v>
      </c>
      <c r="L21" s="423">
        <v>10411</v>
      </c>
      <c r="M21" s="424">
        <v>10691</v>
      </c>
    </row>
    <row r="22" spans="1:13" ht="15" customHeight="1" x14ac:dyDescent="0.2">
      <c r="A22" s="422" t="s">
        <v>392</v>
      </c>
      <c r="B22" s="115">
        <v>105291</v>
      </c>
      <c r="C22" s="114">
        <v>51937</v>
      </c>
      <c r="D22" s="114">
        <v>53354</v>
      </c>
      <c r="E22" s="114">
        <v>74757</v>
      </c>
      <c r="F22" s="114">
        <v>30359</v>
      </c>
      <c r="G22" s="114">
        <v>11947</v>
      </c>
      <c r="H22" s="114">
        <v>30189</v>
      </c>
      <c r="I22" s="115">
        <v>24177</v>
      </c>
      <c r="J22" s="114">
        <v>16108</v>
      </c>
      <c r="K22" s="114">
        <v>8069</v>
      </c>
      <c r="L22" s="423">
        <v>9248</v>
      </c>
      <c r="M22" s="424">
        <v>10344</v>
      </c>
    </row>
    <row r="23" spans="1:13" ht="11.1" customHeight="1" x14ac:dyDescent="0.2">
      <c r="A23" s="422" t="s">
        <v>387</v>
      </c>
      <c r="B23" s="115">
        <v>105749</v>
      </c>
      <c r="C23" s="114">
        <v>52007</v>
      </c>
      <c r="D23" s="114">
        <v>53742</v>
      </c>
      <c r="E23" s="114">
        <v>74173</v>
      </c>
      <c r="F23" s="114">
        <v>31366</v>
      </c>
      <c r="G23" s="114">
        <v>11510</v>
      </c>
      <c r="H23" s="114">
        <v>30731</v>
      </c>
      <c r="I23" s="115">
        <v>26419</v>
      </c>
      <c r="J23" s="114">
        <v>17830</v>
      </c>
      <c r="K23" s="114">
        <v>8589</v>
      </c>
      <c r="L23" s="423">
        <v>9213</v>
      </c>
      <c r="M23" s="424">
        <v>9445</v>
      </c>
    </row>
    <row r="24" spans="1:13" ht="11.1" customHeight="1" x14ac:dyDescent="0.2">
      <c r="A24" s="422" t="s">
        <v>388</v>
      </c>
      <c r="B24" s="115">
        <v>107062</v>
      </c>
      <c r="C24" s="114">
        <v>52840</v>
      </c>
      <c r="D24" s="114">
        <v>54222</v>
      </c>
      <c r="E24" s="114">
        <v>74450</v>
      </c>
      <c r="F24" s="114">
        <v>31610</v>
      </c>
      <c r="G24" s="114">
        <v>12402</v>
      </c>
      <c r="H24" s="114">
        <v>31109</v>
      </c>
      <c r="I24" s="115">
        <v>26374</v>
      </c>
      <c r="J24" s="114">
        <v>17170</v>
      </c>
      <c r="K24" s="114">
        <v>9204</v>
      </c>
      <c r="L24" s="423">
        <v>13014</v>
      </c>
      <c r="M24" s="424">
        <v>11866</v>
      </c>
    </row>
    <row r="25" spans="1:13" s="110" customFormat="1" ht="11.1" customHeight="1" x14ac:dyDescent="0.2">
      <c r="A25" s="422" t="s">
        <v>389</v>
      </c>
      <c r="B25" s="115">
        <v>106413</v>
      </c>
      <c r="C25" s="114">
        <v>52295</v>
      </c>
      <c r="D25" s="114">
        <v>54118</v>
      </c>
      <c r="E25" s="114">
        <v>73841</v>
      </c>
      <c r="F25" s="114">
        <v>31580</v>
      </c>
      <c r="G25" s="114">
        <v>11914</v>
      </c>
      <c r="H25" s="114">
        <v>31362</v>
      </c>
      <c r="I25" s="115">
        <v>27229</v>
      </c>
      <c r="J25" s="114">
        <v>17978</v>
      </c>
      <c r="K25" s="114">
        <v>9251</v>
      </c>
      <c r="L25" s="423">
        <v>9606</v>
      </c>
      <c r="M25" s="424">
        <v>10580</v>
      </c>
    </row>
    <row r="26" spans="1:13" ht="15" customHeight="1" x14ac:dyDescent="0.2">
      <c r="A26" s="422" t="s">
        <v>393</v>
      </c>
      <c r="B26" s="115">
        <v>106459</v>
      </c>
      <c r="C26" s="114">
        <v>52549</v>
      </c>
      <c r="D26" s="114">
        <v>53910</v>
      </c>
      <c r="E26" s="114">
        <v>73733</v>
      </c>
      <c r="F26" s="114">
        <v>31732</v>
      </c>
      <c r="G26" s="114">
        <v>11515</v>
      </c>
      <c r="H26" s="114">
        <v>31733</v>
      </c>
      <c r="I26" s="115">
        <v>26572</v>
      </c>
      <c r="J26" s="114">
        <v>17462</v>
      </c>
      <c r="K26" s="114">
        <v>9110</v>
      </c>
      <c r="L26" s="423">
        <v>14175</v>
      </c>
      <c r="M26" s="424">
        <v>14722</v>
      </c>
    </row>
    <row r="27" spans="1:13" ht="11.1" customHeight="1" x14ac:dyDescent="0.2">
      <c r="A27" s="422" t="s">
        <v>387</v>
      </c>
      <c r="B27" s="115">
        <v>106673</v>
      </c>
      <c r="C27" s="114">
        <v>52849</v>
      </c>
      <c r="D27" s="114">
        <v>53824</v>
      </c>
      <c r="E27" s="114">
        <v>73539</v>
      </c>
      <c r="F27" s="114">
        <v>32149</v>
      </c>
      <c r="G27" s="114">
        <v>11184</v>
      </c>
      <c r="H27" s="114">
        <v>32162</v>
      </c>
      <c r="I27" s="115">
        <v>27620</v>
      </c>
      <c r="J27" s="114">
        <v>18217</v>
      </c>
      <c r="K27" s="114">
        <v>9403</v>
      </c>
      <c r="L27" s="423">
        <v>14688</v>
      </c>
      <c r="M27" s="424">
        <v>14599</v>
      </c>
    </row>
    <row r="28" spans="1:13" ht="11.1" customHeight="1" x14ac:dyDescent="0.2">
      <c r="A28" s="422" t="s">
        <v>388</v>
      </c>
      <c r="B28" s="115">
        <v>108706</v>
      </c>
      <c r="C28" s="114">
        <v>53886</v>
      </c>
      <c r="D28" s="114">
        <v>54820</v>
      </c>
      <c r="E28" s="114">
        <v>75836</v>
      </c>
      <c r="F28" s="114">
        <v>32706</v>
      </c>
      <c r="G28" s="114">
        <v>12135</v>
      </c>
      <c r="H28" s="114">
        <v>32574</v>
      </c>
      <c r="I28" s="115">
        <v>27071</v>
      </c>
      <c r="J28" s="114">
        <v>17389</v>
      </c>
      <c r="K28" s="114">
        <v>9682</v>
      </c>
      <c r="L28" s="423">
        <v>18749</v>
      </c>
      <c r="M28" s="424">
        <v>17169</v>
      </c>
    </row>
    <row r="29" spans="1:13" s="110" customFormat="1" ht="11.1" customHeight="1" x14ac:dyDescent="0.2">
      <c r="A29" s="422" t="s">
        <v>389</v>
      </c>
      <c r="B29" s="115">
        <v>108559</v>
      </c>
      <c r="C29" s="114">
        <v>53489</v>
      </c>
      <c r="D29" s="114">
        <v>55070</v>
      </c>
      <c r="E29" s="114">
        <v>75387</v>
      </c>
      <c r="F29" s="114">
        <v>33115</v>
      </c>
      <c r="G29" s="114">
        <v>12076</v>
      </c>
      <c r="H29" s="114">
        <v>32728</v>
      </c>
      <c r="I29" s="115">
        <v>27599</v>
      </c>
      <c r="J29" s="114">
        <v>17933</v>
      </c>
      <c r="K29" s="114">
        <v>9666</v>
      </c>
      <c r="L29" s="423">
        <v>15021</v>
      </c>
      <c r="M29" s="424">
        <v>15236</v>
      </c>
    </row>
    <row r="30" spans="1:13" ht="15" customHeight="1" x14ac:dyDescent="0.2">
      <c r="A30" s="422" t="s">
        <v>394</v>
      </c>
      <c r="B30" s="115">
        <v>108578</v>
      </c>
      <c r="C30" s="114">
        <v>53542</v>
      </c>
      <c r="D30" s="114">
        <v>55036</v>
      </c>
      <c r="E30" s="114">
        <v>75403</v>
      </c>
      <c r="F30" s="114">
        <v>33146</v>
      </c>
      <c r="G30" s="114">
        <v>11700</v>
      </c>
      <c r="H30" s="114">
        <v>33014</v>
      </c>
      <c r="I30" s="115">
        <v>26628</v>
      </c>
      <c r="J30" s="114">
        <v>17218</v>
      </c>
      <c r="K30" s="114">
        <v>9410</v>
      </c>
      <c r="L30" s="423">
        <v>15008</v>
      </c>
      <c r="M30" s="424">
        <v>15369</v>
      </c>
    </row>
    <row r="31" spans="1:13" ht="11.1" customHeight="1" x14ac:dyDescent="0.2">
      <c r="A31" s="422" t="s">
        <v>387</v>
      </c>
      <c r="B31" s="115">
        <v>109486</v>
      </c>
      <c r="C31" s="114">
        <v>54020</v>
      </c>
      <c r="D31" s="114">
        <v>55466</v>
      </c>
      <c r="E31" s="114">
        <v>75398</v>
      </c>
      <c r="F31" s="114">
        <v>34067</v>
      </c>
      <c r="G31" s="114">
        <v>11715</v>
      </c>
      <c r="H31" s="114">
        <v>33447</v>
      </c>
      <c r="I31" s="115">
        <v>27597</v>
      </c>
      <c r="J31" s="114">
        <v>17938</v>
      </c>
      <c r="K31" s="114">
        <v>9659</v>
      </c>
      <c r="L31" s="423">
        <v>12394</v>
      </c>
      <c r="M31" s="424">
        <v>11557</v>
      </c>
    </row>
    <row r="32" spans="1:13" ht="11.1" customHeight="1" x14ac:dyDescent="0.2">
      <c r="A32" s="422" t="s">
        <v>388</v>
      </c>
      <c r="B32" s="115">
        <v>110889</v>
      </c>
      <c r="C32" s="114">
        <v>54673</v>
      </c>
      <c r="D32" s="114">
        <v>56216</v>
      </c>
      <c r="E32" s="114">
        <v>76569</v>
      </c>
      <c r="F32" s="114">
        <v>34307</v>
      </c>
      <c r="G32" s="114">
        <v>12413</v>
      </c>
      <c r="H32" s="114">
        <v>33801</v>
      </c>
      <c r="I32" s="115">
        <v>27587</v>
      </c>
      <c r="J32" s="114">
        <v>17424</v>
      </c>
      <c r="K32" s="114">
        <v>10163</v>
      </c>
      <c r="L32" s="423">
        <v>11922</v>
      </c>
      <c r="M32" s="424">
        <v>10451</v>
      </c>
    </row>
    <row r="33" spans="1:13" s="110" customFormat="1" ht="11.1" customHeight="1" x14ac:dyDescent="0.2">
      <c r="A33" s="422" t="s">
        <v>389</v>
      </c>
      <c r="B33" s="115">
        <v>110714</v>
      </c>
      <c r="C33" s="114">
        <v>54277</v>
      </c>
      <c r="D33" s="114">
        <v>56437</v>
      </c>
      <c r="E33" s="114">
        <v>75914</v>
      </c>
      <c r="F33" s="114">
        <v>34789</v>
      </c>
      <c r="G33" s="114">
        <v>12445</v>
      </c>
      <c r="H33" s="114">
        <v>33753</v>
      </c>
      <c r="I33" s="115">
        <v>27974</v>
      </c>
      <c r="J33" s="114">
        <v>17809</v>
      </c>
      <c r="K33" s="114">
        <v>10165</v>
      </c>
      <c r="L33" s="423">
        <v>8671</v>
      </c>
      <c r="M33" s="424">
        <v>8510</v>
      </c>
    </row>
    <row r="34" spans="1:13" ht="15" customHeight="1" x14ac:dyDescent="0.2">
      <c r="A34" s="422" t="s">
        <v>395</v>
      </c>
      <c r="B34" s="115">
        <v>109764</v>
      </c>
      <c r="C34" s="114">
        <v>53962</v>
      </c>
      <c r="D34" s="114">
        <v>55802</v>
      </c>
      <c r="E34" s="114">
        <v>75539</v>
      </c>
      <c r="F34" s="114">
        <v>34220</v>
      </c>
      <c r="G34" s="114">
        <v>11735</v>
      </c>
      <c r="H34" s="114">
        <v>33980</v>
      </c>
      <c r="I34" s="115">
        <v>26763</v>
      </c>
      <c r="J34" s="114">
        <v>17030</v>
      </c>
      <c r="K34" s="114">
        <v>9733</v>
      </c>
      <c r="L34" s="423">
        <v>8455</v>
      </c>
      <c r="M34" s="424">
        <v>9141</v>
      </c>
    </row>
    <row r="35" spans="1:13" ht="11.1" customHeight="1" x14ac:dyDescent="0.2">
      <c r="A35" s="422" t="s">
        <v>387</v>
      </c>
      <c r="B35" s="115">
        <v>110196</v>
      </c>
      <c r="C35" s="114">
        <v>54278</v>
      </c>
      <c r="D35" s="114">
        <v>55918</v>
      </c>
      <c r="E35" s="114">
        <v>75405</v>
      </c>
      <c r="F35" s="114">
        <v>34788</v>
      </c>
      <c r="G35" s="114">
        <v>11513</v>
      </c>
      <c r="H35" s="114">
        <v>34489</v>
      </c>
      <c r="I35" s="115">
        <v>27369</v>
      </c>
      <c r="J35" s="114">
        <v>17631</v>
      </c>
      <c r="K35" s="114">
        <v>9738</v>
      </c>
      <c r="L35" s="423">
        <v>8189</v>
      </c>
      <c r="M35" s="424">
        <v>7863</v>
      </c>
    </row>
    <row r="36" spans="1:13" ht="11.1" customHeight="1" x14ac:dyDescent="0.2">
      <c r="A36" s="422" t="s">
        <v>388</v>
      </c>
      <c r="B36" s="115">
        <v>111567</v>
      </c>
      <c r="C36" s="114">
        <v>54646</v>
      </c>
      <c r="D36" s="114">
        <v>56921</v>
      </c>
      <c r="E36" s="114">
        <v>76456</v>
      </c>
      <c r="F36" s="114">
        <v>35111</v>
      </c>
      <c r="G36" s="114">
        <v>12684</v>
      </c>
      <c r="H36" s="114">
        <v>34577</v>
      </c>
      <c r="I36" s="115">
        <v>27319</v>
      </c>
      <c r="J36" s="114">
        <v>17198</v>
      </c>
      <c r="K36" s="114">
        <v>10121</v>
      </c>
      <c r="L36" s="423">
        <v>12027</v>
      </c>
      <c r="M36" s="424">
        <v>10334</v>
      </c>
    </row>
    <row r="37" spans="1:13" s="110" customFormat="1" ht="11.1" customHeight="1" x14ac:dyDescent="0.2">
      <c r="A37" s="422" t="s">
        <v>389</v>
      </c>
      <c r="B37" s="115">
        <v>111674</v>
      </c>
      <c r="C37" s="114">
        <v>54452</v>
      </c>
      <c r="D37" s="114">
        <v>57222</v>
      </c>
      <c r="E37" s="114">
        <v>75914</v>
      </c>
      <c r="F37" s="114">
        <v>35760</v>
      </c>
      <c r="G37" s="114">
        <v>12765</v>
      </c>
      <c r="H37" s="114">
        <v>34634</v>
      </c>
      <c r="I37" s="115">
        <v>27704</v>
      </c>
      <c r="J37" s="114">
        <v>17557</v>
      </c>
      <c r="K37" s="114">
        <v>10147</v>
      </c>
      <c r="L37" s="423">
        <v>8791</v>
      </c>
      <c r="M37" s="424">
        <v>8471</v>
      </c>
    </row>
    <row r="38" spans="1:13" ht="15" customHeight="1" x14ac:dyDescent="0.2">
      <c r="A38" s="425" t="s">
        <v>396</v>
      </c>
      <c r="B38" s="115">
        <v>111063</v>
      </c>
      <c r="C38" s="114">
        <v>54260</v>
      </c>
      <c r="D38" s="114">
        <v>56803</v>
      </c>
      <c r="E38" s="114">
        <v>75677</v>
      </c>
      <c r="F38" s="114">
        <v>35386</v>
      </c>
      <c r="G38" s="114">
        <v>12102</v>
      </c>
      <c r="H38" s="114">
        <v>34852</v>
      </c>
      <c r="I38" s="115">
        <v>26993</v>
      </c>
      <c r="J38" s="114">
        <v>17076</v>
      </c>
      <c r="K38" s="114">
        <v>9917</v>
      </c>
      <c r="L38" s="423">
        <v>9049</v>
      </c>
      <c r="M38" s="424">
        <v>9868</v>
      </c>
    </row>
    <row r="39" spans="1:13" ht="11.1" customHeight="1" x14ac:dyDescent="0.2">
      <c r="A39" s="422" t="s">
        <v>387</v>
      </c>
      <c r="B39" s="115">
        <v>111573</v>
      </c>
      <c r="C39" s="114">
        <v>54655</v>
      </c>
      <c r="D39" s="114">
        <v>56918</v>
      </c>
      <c r="E39" s="114">
        <v>75410</v>
      </c>
      <c r="F39" s="114">
        <v>36163</v>
      </c>
      <c r="G39" s="114">
        <v>11897</v>
      </c>
      <c r="H39" s="114">
        <v>35350</v>
      </c>
      <c r="I39" s="115">
        <v>27398</v>
      </c>
      <c r="J39" s="114">
        <v>17399</v>
      </c>
      <c r="K39" s="114">
        <v>9999</v>
      </c>
      <c r="L39" s="423">
        <v>8833</v>
      </c>
      <c r="M39" s="424">
        <v>8368</v>
      </c>
    </row>
    <row r="40" spans="1:13" ht="11.1" customHeight="1" x14ac:dyDescent="0.2">
      <c r="A40" s="425" t="s">
        <v>388</v>
      </c>
      <c r="B40" s="115">
        <v>113371</v>
      </c>
      <c r="C40" s="114">
        <v>55663</v>
      </c>
      <c r="D40" s="114">
        <v>57708</v>
      </c>
      <c r="E40" s="114">
        <v>76992</v>
      </c>
      <c r="F40" s="114">
        <v>36379</v>
      </c>
      <c r="G40" s="114">
        <v>12816</v>
      </c>
      <c r="H40" s="114">
        <v>35746</v>
      </c>
      <c r="I40" s="115">
        <v>26773</v>
      </c>
      <c r="J40" s="114">
        <v>16589</v>
      </c>
      <c r="K40" s="114">
        <v>10184</v>
      </c>
      <c r="L40" s="423">
        <v>12187</v>
      </c>
      <c r="M40" s="424">
        <v>10770</v>
      </c>
    </row>
    <row r="41" spans="1:13" s="110" customFormat="1" ht="11.1" customHeight="1" x14ac:dyDescent="0.2">
      <c r="A41" s="422" t="s">
        <v>389</v>
      </c>
      <c r="B41" s="115">
        <v>114014</v>
      </c>
      <c r="C41" s="114">
        <v>55746</v>
      </c>
      <c r="D41" s="114">
        <v>58268</v>
      </c>
      <c r="E41" s="114">
        <v>77016</v>
      </c>
      <c r="F41" s="114">
        <v>36998</v>
      </c>
      <c r="G41" s="114">
        <v>12952</v>
      </c>
      <c r="H41" s="114">
        <v>36012</v>
      </c>
      <c r="I41" s="115">
        <v>27068</v>
      </c>
      <c r="J41" s="114">
        <v>16824</v>
      </c>
      <c r="K41" s="114">
        <v>10244</v>
      </c>
      <c r="L41" s="423">
        <v>9887</v>
      </c>
      <c r="M41" s="424">
        <v>8991</v>
      </c>
    </row>
    <row r="42" spans="1:13" ht="15" customHeight="1" x14ac:dyDescent="0.2">
      <c r="A42" s="422" t="s">
        <v>397</v>
      </c>
      <c r="B42" s="115">
        <v>113056</v>
      </c>
      <c r="C42" s="114">
        <v>55370</v>
      </c>
      <c r="D42" s="114">
        <v>57686</v>
      </c>
      <c r="E42" s="114">
        <v>76658</v>
      </c>
      <c r="F42" s="114">
        <v>36398</v>
      </c>
      <c r="G42" s="114">
        <v>12320</v>
      </c>
      <c r="H42" s="114">
        <v>36003</v>
      </c>
      <c r="I42" s="115">
        <v>26417</v>
      </c>
      <c r="J42" s="114">
        <v>16343</v>
      </c>
      <c r="K42" s="114">
        <v>10074</v>
      </c>
      <c r="L42" s="423">
        <v>10031</v>
      </c>
      <c r="M42" s="424">
        <v>11031</v>
      </c>
    </row>
    <row r="43" spans="1:13" ht="11.1" customHeight="1" x14ac:dyDescent="0.2">
      <c r="A43" s="422" t="s">
        <v>387</v>
      </c>
      <c r="B43" s="115">
        <v>112706</v>
      </c>
      <c r="C43" s="114">
        <v>55352</v>
      </c>
      <c r="D43" s="114">
        <v>57354</v>
      </c>
      <c r="E43" s="114">
        <v>76126</v>
      </c>
      <c r="F43" s="114">
        <v>36580</v>
      </c>
      <c r="G43" s="114">
        <v>11849</v>
      </c>
      <c r="H43" s="114">
        <v>36211</v>
      </c>
      <c r="I43" s="115">
        <v>26867</v>
      </c>
      <c r="J43" s="114">
        <v>16691</v>
      </c>
      <c r="K43" s="114">
        <v>10176</v>
      </c>
      <c r="L43" s="423">
        <v>9346</v>
      </c>
      <c r="M43" s="424">
        <v>9626</v>
      </c>
    </row>
    <row r="44" spans="1:13" ht="11.1" customHeight="1" x14ac:dyDescent="0.2">
      <c r="A44" s="422" t="s">
        <v>388</v>
      </c>
      <c r="B44" s="115">
        <v>114412</v>
      </c>
      <c r="C44" s="114">
        <v>56205</v>
      </c>
      <c r="D44" s="114">
        <v>58207</v>
      </c>
      <c r="E44" s="114">
        <v>77088</v>
      </c>
      <c r="F44" s="114">
        <v>37324</v>
      </c>
      <c r="G44" s="114">
        <v>12859</v>
      </c>
      <c r="H44" s="114">
        <v>36537</v>
      </c>
      <c r="I44" s="115">
        <v>26753</v>
      </c>
      <c r="J44" s="114">
        <v>16176</v>
      </c>
      <c r="K44" s="114">
        <v>10577</v>
      </c>
      <c r="L44" s="423">
        <v>12811</v>
      </c>
      <c r="M44" s="424">
        <v>11088</v>
      </c>
    </row>
    <row r="45" spans="1:13" s="110" customFormat="1" ht="11.1" customHeight="1" x14ac:dyDescent="0.2">
      <c r="A45" s="422" t="s">
        <v>389</v>
      </c>
      <c r="B45" s="115">
        <v>116115</v>
      </c>
      <c r="C45" s="114">
        <v>57434</v>
      </c>
      <c r="D45" s="114">
        <v>58681</v>
      </c>
      <c r="E45" s="114">
        <v>78005</v>
      </c>
      <c r="F45" s="114">
        <v>38110</v>
      </c>
      <c r="G45" s="114">
        <v>12968</v>
      </c>
      <c r="H45" s="114">
        <v>37391</v>
      </c>
      <c r="I45" s="115">
        <v>27399</v>
      </c>
      <c r="J45" s="114">
        <v>16727</v>
      </c>
      <c r="K45" s="114">
        <v>10672</v>
      </c>
      <c r="L45" s="423">
        <v>9073</v>
      </c>
      <c r="M45" s="424">
        <v>8820</v>
      </c>
    </row>
    <row r="46" spans="1:13" ht="15" customHeight="1" x14ac:dyDescent="0.2">
      <c r="A46" s="422" t="s">
        <v>398</v>
      </c>
      <c r="B46" s="115">
        <v>114320</v>
      </c>
      <c r="C46" s="114">
        <v>55963</v>
      </c>
      <c r="D46" s="114">
        <v>58357</v>
      </c>
      <c r="E46" s="114">
        <v>76607</v>
      </c>
      <c r="F46" s="114">
        <v>37713</v>
      </c>
      <c r="G46" s="114">
        <v>12415</v>
      </c>
      <c r="H46" s="114">
        <v>36924</v>
      </c>
      <c r="I46" s="115">
        <v>26801</v>
      </c>
      <c r="J46" s="114">
        <v>16359</v>
      </c>
      <c r="K46" s="114">
        <v>10442</v>
      </c>
      <c r="L46" s="423">
        <v>9495</v>
      </c>
      <c r="M46" s="424">
        <v>10186</v>
      </c>
    </row>
    <row r="47" spans="1:13" ht="11.1" customHeight="1" x14ac:dyDescent="0.2">
      <c r="A47" s="422" t="s">
        <v>387</v>
      </c>
      <c r="B47" s="115">
        <v>114810</v>
      </c>
      <c r="C47" s="114">
        <v>56347</v>
      </c>
      <c r="D47" s="114">
        <v>58463</v>
      </c>
      <c r="E47" s="114">
        <v>76406</v>
      </c>
      <c r="F47" s="114">
        <v>38404</v>
      </c>
      <c r="G47" s="114">
        <v>12379</v>
      </c>
      <c r="H47" s="114">
        <v>37112</v>
      </c>
      <c r="I47" s="115">
        <v>27225</v>
      </c>
      <c r="J47" s="114">
        <v>16531</v>
      </c>
      <c r="K47" s="114">
        <v>10694</v>
      </c>
      <c r="L47" s="423">
        <v>9399</v>
      </c>
      <c r="M47" s="424">
        <v>9206</v>
      </c>
    </row>
    <row r="48" spans="1:13" ht="11.1" customHeight="1" x14ac:dyDescent="0.2">
      <c r="A48" s="422" t="s">
        <v>388</v>
      </c>
      <c r="B48" s="115">
        <v>116680</v>
      </c>
      <c r="C48" s="114">
        <v>57165</v>
      </c>
      <c r="D48" s="114">
        <v>59515</v>
      </c>
      <c r="E48" s="114">
        <v>77747</v>
      </c>
      <c r="F48" s="114">
        <v>38933</v>
      </c>
      <c r="G48" s="114">
        <v>13426</v>
      </c>
      <c r="H48" s="114">
        <v>37378</v>
      </c>
      <c r="I48" s="115">
        <v>27663</v>
      </c>
      <c r="J48" s="114">
        <v>16358</v>
      </c>
      <c r="K48" s="114">
        <v>11305</v>
      </c>
      <c r="L48" s="423">
        <v>12678</v>
      </c>
      <c r="M48" s="424">
        <v>11672</v>
      </c>
    </row>
    <row r="49" spans="1:17" s="110" customFormat="1" ht="11.1" customHeight="1" x14ac:dyDescent="0.2">
      <c r="A49" s="422" t="s">
        <v>389</v>
      </c>
      <c r="B49" s="115">
        <v>117244</v>
      </c>
      <c r="C49" s="114">
        <v>57236</v>
      </c>
      <c r="D49" s="114">
        <v>60008</v>
      </c>
      <c r="E49" s="114">
        <v>77590</v>
      </c>
      <c r="F49" s="114">
        <v>39654</v>
      </c>
      <c r="G49" s="114">
        <v>13531</v>
      </c>
      <c r="H49" s="114">
        <v>37611</v>
      </c>
      <c r="I49" s="115">
        <v>28266</v>
      </c>
      <c r="J49" s="114">
        <v>16826</v>
      </c>
      <c r="K49" s="114">
        <v>11440</v>
      </c>
      <c r="L49" s="423">
        <v>9642</v>
      </c>
      <c r="M49" s="424">
        <v>9201</v>
      </c>
    </row>
    <row r="50" spans="1:17" ht="15" customHeight="1" x14ac:dyDescent="0.2">
      <c r="A50" s="422" t="s">
        <v>399</v>
      </c>
      <c r="B50" s="143">
        <v>116386</v>
      </c>
      <c r="C50" s="144">
        <v>56869</v>
      </c>
      <c r="D50" s="144">
        <v>59517</v>
      </c>
      <c r="E50" s="144">
        <v>77200</v>
      </c>
      <c r="F50" s="144">
        <v>39186</v>
      </c>
      <c r="G50" s="144">
        <v>12896</v>
      </c>
      <c r="H50" s="144">
        <v>37714</v>
      </c>
      <c r="I50" s="143">
        <v>27022</v>
      </c>
      <c r="J50" s="144">
        <v>16035</v>
      </c>
      <c r="K50" s="144">
        <v>10987</v>
      </c>
      <c r="L50" s="426">
        <v>10161</v>
      </c>
      <c r="M50" s="427">
        <v>11042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1.8072078376487053</v>
      </c>
      <c r="C6" s="480">
        <f>'Tabelle 3.3'!J11</f>
        <v>0.82459609716055371</v>
      </c>
      <c r="D6" s="481">
        <f t="shared" ref="D6:E9" si="0">IF(OR(AND(B6&gt;=-50,B6&lt;=50),ISNUMBER(B6)=FALSE),B6,"")</f>
        <v>1.8072078376487053</v>
      </c>
      <c r="E6" s="481">
        <f t="shared" si="0"/>
        <v>0.82459609716055371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1.8072078376487053</v>
      </c>
      <c r="C14" s="480">
        <f>'Tabelle 3.3'!J11</f>
        <v>0.82459609716055371</v>
      </c>
      <c r="D14" s="481">
        <f>IF(OR(AND(B14&gt;=-50,B14&lt;=50),ISNUMBER(B14)=FALSE),B14,"")</f>
        <v>1.8072078376487053</v>
      </c>
      <c r="E14" s="481">
        <f>IF(OR(AND(C14&gt;=-50,C14&lt;=50),ISNUMBER(C14)=FALSE),C14,"")</f>
        <v>0.82459609716055371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30.434782608695652</v>
      </c>
      <c r="C15" s="480">
        <f>'Tabelle 3.3'!J12</f>
        <v>-7.4626865671641793</v>
      </c>
      <c r="D15" s="481">
        <f t="shared" ref="D15:E45" si="3">IF(OR(AND(B15&gt;=-50,B15&lt;=50),ISNUMBER(B15)=FALSE),B15,"")</f>
        <v>30.434782608695652</v>
      </c>
      <c r="E15" s="481">
        <f t="shared" si="3"/>
        <v>-7.4626865671641793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3.329369797859691</v>
      </c>
      <c r="C16" s="480">
        <f>'Tabelle 3.3'!J13</f>
        <v>9.3023255813953494</v>
      </c>
      <c r="D16" s="481">
        <f t="shared" si="3"/>
        <v>3.329369797859691</v>
      </c>
      <c r="E16" s="481">
        <f t="shared" si="3"/>
        <v>9.3023255813953494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0.1511552580436191</v>
      </c>
      <c r="C17" s="480">
        <f>'Tabelle 3.3'!J14</f>
        <v>-1.3237063778580025</v>
      </c>
      <c r="D17" s="481">
        <f t="shared" si="3"/>
        <v>0.1511552580436191</v>
      </c>
      <c r="E17" s="481">
        <f t="shared" si="3"/>
        <v>-1.3237063778580025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-3.0013642564802181</v>
      </c>
      <c r="C18" s="480">
        <f>'Tabelle 3.3'!J15</f>
        <v>3.4671532846715327</v>
      </c>
      <c r="D18" s="481">
        <f t="shared" si="3"/>
        <v>-3.0013642564802181</v>
      </c>
      <c r="E18" s="481">
        <f t="shared" si="3"/>
        <v>3.4671532846715327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0.16077170418006431</v>
      </c>
      <c r="C19" s="480">
        <f>'Tabelle 3.3'!J16</f>
        <v>-9.4170403587443943</v>
      </c>
      <c r="D19" s="481">
        <f t="shared" si="3"/>
        <v>0.16077170418006431</v>
      </c>
      <c r="E19" s="481">
        <f t="shared" si="3"/>
        <v>-9.4170403587443943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1.1310285958173283</v>
      </c>
      <c r="C20" s="480">
        <f>'Tabelle 3.3'!J17</f>
        <v>-15</v>
      </c>
      <c r="D20" s="481">
        <f t="shared" si="3"/>
        <v>1.1310285958173283</v>
      </c>
      <c r="E20" s="481">
        <f t="shared" si="3"/>
        <v>-15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4.0556542332741268</v>
      </c>
      <c r="C21" s="480">
        <f>'Tabelle 3.3'!J18</f>
        <v>-3.2467532467532467</v>
      </c>
      <c r="D21" s="481">
        <f t="shared" si="3"/>
        <v>4.0556542332741268</v>
      </c>
      <c r="E21" s="481">
        <f t="shared" si="3"/>
        <v>-3.2467532467532467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1.2624754755608634</v>
      </c>
      <c r="C22" s="480">
        <f>'Tabelle 3.3'!J19</f>
        <v>4.7210300429184553</v>
      </c>
      <c r="D22" s="481">
        <f t="shared" si="3"/>
        <v>1.2624754755608634</v>
      </c>
      <c r="E22" s="481">
        <f t="shared" si="3"/>
        <v>4.7210300429184553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1.4554794520547945</v>
      </c>
      <c r="C23" s="480">
        <f>'Tabelle 3.3'!J20</f>
        <v>0.91383812010443866</v>
      </c>
      <c r="D23" s="481">
        <f t="shared" si="3"/>
        <v>1.4554794520547945</v>
      </c>
      <c r="E23" s="481">
        <f t="shared" si="3"/>
        <v>0.91383812010443866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-2.9883785279468733</v>
      </c>
      <c r="C24" s="480">
        <f>'Tabelle 3.3'!J21</f>
        <v>-11.437591063623119</v>
      </c>
      <c r="D24" s="481">
        <f t="shared" si="3"/>
        <v>-2.9883785279468733</v>
      </c>
      <c r="E24" s="481">
        <f t="shared" si="3"/>
        <v>-11.437591063623119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4.3412507784004983</v>
      </c>
      <c r="C25" s="480">
        <f>'Tabelle 3.3'!J22</f>
        <v>-1.1400651465798046</v>
      </c>
      <c r="D25" s="481">
        <f t="shared" si="3"/>
        <v>4.3412507784004983</v>
      </c>
      <c r="E25" s="481">
        <f t="shared" si="3"/>
        <v>-1.1400651465798046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-1.0231660231660231</v>
      </c>
      <c r="C26" s="480">
        <f>'Tabelle 3.3'!J23</f>
        <v>6.7039106145251397</v>
      </c>
      <c r="D26" s="481">
        <f t="shared" si="3"/>
        <v>-1.0231660231660231</v>
      </c>
      <c r="E26" s="481">
        <f t="shared" si="3"/>
        <v>6.7039106145251397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-4.6866771985255395</v>
      </c>
      <c r="C27" s="480">
        <f>'Tabelle 3.3'!J24</f>
        <v>-22.168382798304059</v>
      </c>
      <c r="D27" s="481">
        <f t="shared" si="3"/>
        <v>-4.6866771985255395</v>
      </c>
      <c r="E27" s="481">
        <f t="shared" si="3"/>
        <v>-22.168382798304059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-9.6436058700209646</v>
      </c>
      <c r="C28" s="480">
        <f>'Tabelle 3.3'!J25</f>
        <v>1.7408906882591093</v>
      </c>
      <c r="D28" s="481">
        <f t="shared" si="3"/>
        <v>-9.6436058700209646</v>
      </c>
      <c r="E28" s="481">
        <f t="shared" si="3"/>
        <v>1.7408906882591093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28.832335329341316</v>
      </c>
      <c r="C29" s="480" t="str">
        <f>'Tabelle 3.3'!J26</f>
        <v>.X</v>
      </c>
      <c r="D29" s="481">
        <f t="shared" si="3"/>
        <v>28.832335329341316</v>
      </c>
      <c r="E29" s="481" t="str">
        <f t="shared" si="3"/>
        <v>.X</v>
      </c>
      <c r="F29" s="476" t="str">
        <f t="shared" si="4"/>
        <v/>
      </c>
      <c r="G29" s="476" t="str">
        <f t="shared" si="4"/>
        <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1.3801601971657425</v>
      </c>
      <c r="C30" s="480">
        <f>'Tabelle 3.3'!J27</f>
        <v>12.612612612612613</v>
      </c>
      <c r="D30" s="481">
        <f t="shared" si="3"/>
        <v>1.3801601971657425</v>
      </c>
      <c r="E30" s="481">
        <f t="shared" si="3"/>
        <v>12.612612612612613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1.9612936745031821</v>
      </c>
      <c r="C31" s="480">
        <f>'Tabelle 3.3'!J28</f>
        <v>-8.0336648814078035</v>
      </c>
      <c r="D31" s="481">
        <f t="shared" si="3"/>
        <v>1.9612936745031821</v>
      </c>
      <c r="E31" s="481">
        <f t="shared" si="3"/>
        <v>-8.0336648814078035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3.1091093999709427</v>
      </c>
      <c r="C32" s="480">
        <f>'Tabelle 3.3'!J29</f>
        <v>-5.3358742258218195</v>
      </c>
      <c r="D32" s="481">
        <f t="shared" si="3"/>
        <v>3.1091093999709427</v>
      </c>
      <c r="E32" s="481">
        <f t="shared" si="3"/>
        <v>-5.3358742258218195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1.8911174785100286</v>
      </c>
      <c r="C33" s="480">
        <f>'Tabelle 3.3'!J30</f>
        <v>3.6948748510131106</v>
      </c>
      <c r="D33" s="481">
        <f t="shared" si="3"/>
        <v>1.8911174785100286</v>
      </c>
      <c r="E33" s="481">
        <f t="shared" si="3"/>
        <v>3.6948748510131106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3.6217303822937628</v>
      </c>
      <c r="C34" s="480">
        <f>'Tabelle 3.3'!J31</f>
        <v>-2.7823240589198037</v>
      </c>
      <c r="D34" s="481">
        <f t="shared" si="3"/>
        <v>3.6217303822937628</v>
      </c>
      <c r="E34" s="481">
        <f t="shared" si="3"/>
        <v>-2.7823240589198037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30.434782608695652</v>
      </c>
      <c r="C37" s="480">
        <f>'Tabelle 3.3'!J34</f>
        <v>-7.4626865671641793</v>
      </c>
      <c r="D37" s="481">
        <f t="shared" si="3"/>
        <v>30.434782608695652</v>
      </c>
      <c r="E37" s="481">
        <f t="shared" si="3"/>
        <v>-7.4626865671641793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1.4453288646837035</v>
      </c>
      <c r="C38" s="480">
        <f>'Tabelle 3.3'!J35</f>
        <v>-1.6467065868263473</v>
      </c>
      <c r="D38" s="481">
        <f t="shared" si="3"/>
        <v>1.4453288646837035</v>
      </c>
      <c r="E38" s="481">
        <f t="shared" si="3"/>
        <v>-1.6467065868263473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1.8393059071941078</v>
      </c>
      <c r="C39" s="480">
        <f>'Tabelle 3.3'!J36</f>
        <v>0.97251752106465073</v>
      </c>
      <c r="D39" s="481">
        <f t="shared" si="3"/>
        <v>1.8393059071941078</v>
      </c>
      <c r="E39" s="481">
        <f t="shared" si="3"/>
        <v>0.97251752106465073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1.8393059071941078</v>
      </c>
      <c r="C45" s="480">
        <f>'Tabelle 3.3'!J36</f>
        <v>0.97251752106465073</v>
      </c>
      <c r="D45" s="481">
        <f t="shared" si="3"/>
        <v>1.8393059071941078</v>
      </c>
      <c r="E45" s="481">
        <f t="shared" si="3"/>
        <v>0.97251752106465073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106459</v>
      </c>
      <c r="C51" s="487">
        <v>17462</v>
      </c>
      <c r="D51" s="487">
        <v>9110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106673</v>
      </c>
      <c r="C52" s="487">
        <v>18217</v>
      </c>
      <c r="D52" s="487">
        <v>9403</v>
      </c>
      <c r="E52" s="488">
        <f t="shared" ref="E52:G70" si="11">IF($A$51=37802,IF(COUNTBLANK(B$51:B$70)&gt;0,#N/A,B52/B$51*100),IF(COUNTBLANK(B$51:B$75)&gt;0,#N/A,B52/B$51*100))</f>
        <v>100.20101635371364</v>
      </c>
      <c r="F52" s="488">
        <f t="shared" si="11"/>
        <v>104.32367426411638</v>
      </c>
      <c r="G52" s="488">
        <f t="shared" si="11"/>
        <v>103.21624588364435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108706</v>
      </c>
      <c r="C53" s="487">
        <v>17389</v>
      </c>
      <c r="D53" s="487">
        <v>9682</v>
      </c>
      <c r="E53" s="488">
        <f t="shared" si="11"/>
        <v>102.11067171399317</v>
      </c>
      <c r="F53" s="488">
        <f t="shared" si="11"/>
        <v>99.581949375787431</v>
      </c>
      <c r="G53" s="488">
        <f t="shared" si="11"/>
        <v>106.2788144895719</v>
      </c>
      <c r="H53" s="489">
        <f>IF(ISERROR(L53)=TRUE,IF(MONTH(A53)=MONTH(MAX(A$51:A$75)),A53,""),"")</f>
        <v>41883</v>
      </c>
      <c r="I53" s="488">
        <f t="shared" si="12"/>
        <v>102.11067171399317</v>
      </c>
      <c r="J53" s="488">
        <f t="shared" si="10"/>
        <v>99.581949375787431</v>
      </c>
      <c r="K53" s="488">
        <f t="shared" si="10"/>
        <v>106.2788144895719</v>
      </c>
      <c r="L53" s="488" t="e">
        <f t="shared" si="13"/>
        <v>#N/A</v>
      </c>
    </row>
    <row r="54" spans="1:14" ht="15" customHeight="1" x14ac:dyDescent="0.2">
      <c r="A54" s="490" t="s">
        <v>462</v>
      </c>
      <c r="B54" s="487">
        <v>108559</v>
      </c>
      <c r="C54" s="487">
        <v>17933</v>
      </c>
      <c r="D54" s="487">
        <v>9666</v>
      </c>
      <c r="E54" s="488">
        <f t="shared" si="11"/>
        <v>101.97259038690952</v>
      </c>
      <c r="F54" s="488">
        <f t="shared" si="11"/>
        <v>102.69728553430306</v>
      </c>
      <c r="G54" s="488">
        <f t="shared" si="11"/>
        <v>106.10318331503844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108578</v>
      </c>
      <c r="C55" s="487">
        <v>17218</v>
      </c>
      <c r="D55" s="487">
        <v>9410</v>
      </c>
      <c r="E55" s="488">
        <f t="shared" si="11"/>
        <v>101.99043763326728</v>
      </c>
      <c r="F55" s="488">
        <f t="shared" si="11"/>
        <v>98.602680105371661</v>
      </c>
      <c r="G55" s="488">
        <f t="shared" si="11"/>
        <v>103.29308452250274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109486</v>
      </c>
      <c r="C56" s="487">
        <v>17938</v>
      </c>
      <c r="D56" s="487">
        <v>9659</v>
      </c>
      <c r="E56" s="488">
        <f t="shared" si="11"/>
        <v>102.84334814341672</v>
      </c>
      <c r="F56" s="488">
        <f t="shared" si="11"/>
        <v>102.72591913870117</v>
      </c>
      <c r="G56" s="488">
        <f t="shared" si="11"/>
        <v>106.02634467618002</v>
      </c>
      <c r="H56" s="489" t="str">
        <f t="shared" si="14"/>
        <v/>
      </c>
      <c r="I56" s="488" t="str">
        <f t="shared" si="12"/>
        <v/>
      </c>
      <c r="J56" s="488" t="str">
        <f t="shared" si="10"/>
        <v/>
      </c>
      <c r="K56" s="488" t="str">
        <f t="shared" si="10"/>
        <v/>
      </c>
      <c r="L56" s="488" t="e">
        <f t="shared" si="13"/>
        <v>#N/A</v>
      </c>
    </row>
    <row r="57" spans="1:14" ht="15" customHeight="1" x14ac:dyDescent="0.2">
      <c r="A57" s="490">
        <v>42248</v>
      </c>
      <c r="B57" s="487">
        <v>110889</v>
      </c>
      <c r="C57" s="487">
        <v>17424</v>
      </c>
      <c r="D57" s="487">
        <v>10163</v>
      </c>
      <c r="E57" s="488">
        <f t="shared" si="11"/>
        <v>104.1612263876234</v>
      </c>
      <c r="F57" s="488">
        <f t="shared" si="11"/>
        <v>99.782384606574269</v>
      </c>
      <c r="G57" s="488">
        <f t="shared" si="11"/>
        <v>111.55872667398464</v>
      </c>
      <c r="H57" s="489">
        <f t="shared" si="14"/>
        <v>42248</v>
      </c>
      <c r="I57" s="488">
        <f t="shared" si="12"/>
        <v>104.1612263876234</v>
      </c>
      <c r="J57" s="488">
        <f t="shared" si="10"/>
        <v>99.782384606574269</v>
      </c>
      <c r="K57" s="488">
        <f t="shared" si="10"/>
        <v>111.55872667398464</v>
      </c>
      <c r="L57" s="488" t="e">
        <f t="shared" si="13"/>
        <v>#N/A</v>
      </c>
    </row>
    <row r="58" spans="1:14" ht="15" customHeight="1" x14ac:dyDescent="0.2">
      <c r="A58" s="490" t="s">
        <v>465</v>
      </c>
      <c r="B58" s="487">
        <v>110714</v>
      </c>
      <c r="C58" s="487">
        <v>17809</v>
      </c>
      <c r="D58" s="487">
        <v>10165</v>
      </c>
      <c r="E58" s="488">
        <f t="shared" si="11"/>
        <v>103.99684385538094</v>
      </c>
      <c r="F58" s="488">
        <f t="shared" si="11"/>
        <v>101.98717214522964</v>
      </c>
      <c r="G58" s="488">
        <f t="shared" si="11"/>
        <v>111.58068057080132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109764</v>
      </c>
      <c r="C59" s="487">
        <v>17030</v>
      </c>
      <c r="D59" s="487">
        <v>9733</v>
      </c>
      <c r="E59" s="488">
        <f t="shared" si="11"/>
        <v>103.1044815374933</v>
      </c>
      <c r="F59" s="488">
        <f t="shared" si="11"/>
        <v>97.52605658000229</v>
      </c>
      <c r="G59" s="488">
        <f t="shared" si="11"/>
        <v>106.83863885839737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110196</v>
      </c>
      <c r="C60" s="487">
        <v>17631</v>
      </c>
      <c r="D60" s="487">
        <v>9738</v>
      </c>
      <c r="E60" s="488">
        <f t="shared" si="11"/>
        <v>103.51027155994326</v>
      </c>
      <c r="F60" s="488">
        <f t="shared" si="11"/>
        <v>100.9678158286565</v>
      </c>
      <c r="G60" s="488">
        <f t="shared" si="11"/>
        <v>106.8935236004391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111567</v>
      </c>
      <c r="C61" s="487">
        <v>17198</v>
      </c>
      <c r="D61" s="487">
        <v>10121</v>
      </c>
      <c r="E61" s="488">
        <f t="shared" si="11"/>
        <v>104.79809128396849</v>
      </c>
      <c r="F61" s="488">
        <f t="shared" si="11"/>
        <v>98.488145687779181</v>
      </c>
      <c r="G61" s="488">
        <f t="shared" si="11"/>
        <v>111.09769484083425</v>
      </c>
      <c r="H61" s="489">
        <f t="shared" si="14"/>
        <v>42614</v>
      </c>
      <c r="I61" s="488">
        <f t="shared" si="12"/>
        <v>104.79809128396849</v>
      </c>
      <c r="J61" s="488">
        <f t="shared" si="10"/>
        <v>98.488145687779181</v>
      </c>
      <c r="K61" s="488">
        <f t="shared" si="10"/>
        <v>111.09769484083425</v>
      </c>
      <c r="L61" s="488" t="e">
        <f t="shared" si="13"/>
        <v>#N/A</v>
      </c>
    </row>
    <row r="62" spans="1:14" ht="15" customHeight="1" x14ac:dyDescent="0.2">
      <c r="A62" s="490" t="s">
        <v>468</v>
      </c>
      <c r="B62" s="487">
        <v>111674</v>
      </c>
      <c r="C62" s="487">
        <v>17557</v>
      </c>
      <c r="D62" s="487">
        <v>10147</v>
      </c>
      <c r="E62" s="488">
        <f t="shared" si="11"/>
        <v>104.8985994608253</v>
      </c>
      <c r="F62" s="488">
        <f t="shared" si="11"/>
        <v>100.54403848356431</v>
      </c>
      <c r="G62" s="488">
        <f t="shared" si="11"/>
        <v>111.38309549945116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111063</v>
      </c>
      <c r="C63" s="487">
        <v>17076</v>
      </c>
      <c r="D63" s="487">
        <v>9917</v>
      </c>
      <c r="E63" s="488">
        <f t="shared" si="11"/>
        <v>104.32466959111019</v>
      </c>
      <c r="F63" s="488">
        <f t="shared" si="11"/>
        <v>97.789485740465011</v>
      </c>
      <c r="G63" s="488">
        <f t="shared" si="11"/>
        <v>108.85839736553238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111573</v>
      </c>
      <c r="C64" s="487">
        <v>17399</v>
      </c>
      <c r="D64" s="487">
        <v>9999</v>
      </c>
      <c r="E64" s="488">
        <f t="shared" si="11"/>
        <v>104.80372725650251</v>
      </c>
      <c r="F64" s="488">
        <f t="shared" si="11"/>
        <v>99.639216584583664</v>
      </c>
      <c r="G64" s="488">
        <f t="shared" si="11"/>
        <v>109.75850713501647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113371</v>
      </c>
      <c r="C65" s="487">
        <v>16589</v>
      </c>
      <c r="D65" s="487">
        <v>10184</v>
      </c>
      <c r="E65" s="488">
        <f t="shared" si="11"/>
        <v>106.49264035919931</v>
      </c>
      <c r="F65" s="488">
        <f t="shared" si="11"/>
        <v>95.000572672087955</v>
      </c>
      <c r="G65" s="488">
        <f t="shared" si="11"/>
        <v>111.78924259055982</v>
      </c>
      <c r="H65" s="489">
        <f t="shared" si="14"/>
        <v>42979</v>
      </c>
      <c r="I65" s="488">
        <f t="shared" si="12"/>
        <v>106.49264035919931</v>
      </c>
      <c r="J65" s="488">
        <f t="shared" si="10"/>
        <v>95.000572672087955</v>
      </c>
      <c r="K65" s="488">
        <f t="shared" si="10"/>
        <v>111.78924259055982</v>
      </c>
      <c r="L65" s="488" t="e">
        <f t="shared" si="13"/>
        <v>#N/A</v>
      </c>
    </row>
    <row r="66" spans="1:12" ht="15" customHeight="1" x14ac:dyDescent="0.2">
      <c r="A66" s="490" t="s">
        <v>471</v>
      </c>
      <c r="B66" s="487">
        <v>114014</v>
      </c>
      <c r="C66" s="487">
        <v>16824</v>
      </c>
      <c r="D66" s="487">
        <v>10244</v>
      </c>
      <c r="E66" s="488">
        <f t="shared" si="11"/>
        <v>107.09662874909588</v>
      </c>
      <c r="F66" s="488">
        <f t="shared" si="11"/>
        <v>96.346352078799683</v>
      </c>
      <c r="G66" s="488">
        <f t="shared" si="11"/>
        <v>112.44785949506037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113056</v>
      </c>
      <c r="C67" s="487">
        <v>16343</v>
      </c>
      <c r="D67" s="487">
        <v>10074</v>
      </c>
      <c r="E67" s="488">
        <f t="shared" si="11"/>
        <v>106.19675180116288</v>
      </c>
      <c r="F67" s="488">
        <f t="shared" si="11"/>
        <v>93.591799335700372</v>
      </c>
      <c r="G67" s="488">
        <f t="shared" si="11"/>
        <v>110.58177826564216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112706</v>
      </c>
      <c r="C68" s="487">
        <v>16691</v>
      </c>
      <c r="D68" s="487">
        <v>10176</v>
      </c>
      <c r="E68" s="488">
        <f t="shared" si="11"/>
        <v>105.86798673667796</v>
      </c>
      <c r="F68" s="488">
        <f t="shared" si="11"/>
        <v>95.584698201809644</v>
      </c>
      <c r="G68" s="488">
        <f t="shared" si="11"/>
        <v>111.70142700329309</v>
      </c>
      <c r="H68" s="489" t="str">
        <f t="shared" si="14"/>
        <v/>
      </c>
      <c r="I68" s="488" t="str">
        <f t="shared" si="12"/>
        <v/>
      </c>
      <c r="J68" s="488" t="str">
        <f t="shared" si="12"/>
        <v/>
      </c>
      <c r="K68" s="488" t="str">
        <f t="shared" si="12"/>
        <v/>
      </c>
      <c r="L68" s="488" t="e">
        <f t="shared" si="13"/>
        <v>#N/A</v>
      </c>
    </row>
    <row r="69" spans="1:12" ht="15" customHeight="1" x14ac:dyDescent="0.2">
      <c r="A69" s="490">
        <v>43344</v>
      </c>
      <c r="B69" s="487">
        <v>114412</v>
      </c>
      <c r="C69" s="487">
        <v>16176</v>
      </c>
      <c r="D69" s="487">
        <v>10577</v>
      </c>
      <c r="E69" s="488">
        <f t="shared" si="11"/>
        <v>107.47048159385304</v>
      </c>
      <c r="F69" s="488">
        <f t="shared" si="11"/>
        <v>92.635436948803118</v>
      </c>
      <c r="G69" s="488">
        <f t="shared" si="11"/>
        <v>116.10318331503842</v>
      </c>
      <c r="H69" s="489">
        <f t="shared" si="14"/>
        <v>43344</v>
      </c>
      <c r="I69" s="488">
        <f t="shared" si="12"/>
        <v>107.47048159385304</v>
      </c>
      <c r="J69" s="488">
        <f t="shared" si="12"/>
        <v>92.635436948803118</v>
      </c>
      <c r="K69" s="488">
        <f t="shared" si="12"/>
        <v>116.10318331503842</v>
      </c>
      <c r="L69" s="488" t="e">
        <f t="shared" si="13"/>
        <v>#N/A</v>
      </c>
    </row>
    <row r="70" spans="1:12" ht="15" customHeight="1" x14ac:dyDescent="0.2">
      <c r="A70" s="490" t="s">
        <v>474</v>
      </c>
      <c r="B70" s="487">
        <v>116115</v>
      </c>
      <c r="C70" s="487">
        <v>16727</v>
      </c>
      <c r="D70" s="487">
        <v>10672</v>
      </c>
      <c r="E70" s="488">
        <f t="shared" si="11"/>
        <v>109.07015846476109</v>
      </c>
      <c r="F70" s="488">
        <f t="shared" si="11"/>
        <v>95.790860153476117</v>
      </c>
      <c r="G70" s="488">
        <f t="shared" si="11"/>
        <v>117.14599341383096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114320</v>
      </c>
      <c r="C71" s="487">
        <v>16359</v>
      </c>
      <c r="D71" s="487">
        <v>10442</v>
      </c>
      <c r="E71" s="491">
        <f t="shared" ref="E71:G75" si="15">IF($A$51=37802,IF(COUNTBLANK(B$51:B$70)&gt;0,#N/A,IF(ISBLANK(B71)=FALSE,B71/B$51*100,#N/A)),IF(COUNTBLANK(B$51:B$75)&gt;0,#N/A,B71/B$51*100))</f>
        <v>107.38406334833128</v>
      </c>
      <c r="F71" s="491">
        <f t="shared" si="15"/>
        <v>93.683426869774365</v>
      </c>
      <c r="G71" s="491">
        <f t="shared" si="15"/>
        <v>114.62129527991219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114810</v>
      </c>
      <c r="C72" s="487">
        <v>16531</v>
      </c>
      <c r="D72" s="487">
        <v>10694</v>
      </c>
      <c r="E72" s="491">
        <f t="shared" si="15"/>
        <v>107.84433443861016</v>
      </c>
      <c r="F72" s="491">
        <f t="shared" si="15"/>
        <v>94.668422861069757</v>
      </c>
      <c r="G72" s="491">
        <f t="shared" si="15"/>
        <v>117.38748627881448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116680</v>
      </c>
      <c r="C73" s="487">
        <v>16358</v>
      </c>
      <c r="D73" s="487">
        <v>11305</v>
      </c>
      <c r="E73" s="491">
        <f t="shared" si="15"/>
        <v>109.60087921171531</v>
      </c>
      <c r="F73" s="491">
        <f t="shared" si="15"/>
        <v>93.677700148894743</v>
      </c>
      <c r="G73" s="491">
        <f t="shared" si="15"/>
        <v>124.09440175631174</v>
      </c>
      <c r="H73" s="492">
        <f>IF(A$51=37802,IF(ISERROR(L73)=TRUE,IF(ISBLANK(A73)=FALSE,IF(MONTH(A73)=MONTH(MAX(A$51:A$75)),A73,""),""),""),IF(ISERROR(L73)=TRUE,IF(MONTH(A73)=MONTH(MAX(A$51:A$75)),A73,""),""))</f>
        <v>43709</v>
      </c>
      <c r="I73" s="488">
        <f t="shared" si="12"/>
        <v>109.60087921171531</v>
      </c>
      <c r="J73" s="488">
        <f t="shared" si="12"/>
        <v>93.677700148894743</v>
      </c>
      <c r="K73" s="488">
        <f t="shared" si="12"/>
        <v>124.09440175631174</v>
      </c>
      <c r="L73" s="488" t="e">
        <f t="shared" si="13"/>
        <v>#N/A</v>
      </c>
    </row>
    <row r="74" spans="1:12" ht="15" customHeight="1" x14ac:dyDescent="0.2">
      <c r="A74" s="490" t="s">
        <v>477</v>
      </c>
      <c r="B74" s="487">
        <v>117244</v>
      </c>
      <c r="C74" s="487">
        <v>16826</v>
      </c>
      <c r="D74" s="487">
        <v>11440</v>
      </c>
      <c r="E74" s="491">
        <f t="shared" si="15"/>
        <v>110.13066062991386</v>
      </c>
      <c r="F74" s="491">
        <f t="shared" si="15"/>
        <v>96.357805520558927</v>
      </c>
      <c r="G74" s="491">
        <f t="shared" si="15"/>
        <v>125.57628979143797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116386</v>
      </c>
      <c r="C75" s="493">
        <v>16035</v>
      </c>
      <c r="D75" s="493">
        <v>10987</v>
      </c>
      <c r="E75" s="491">
        <f t="shared" si="15"/>
        <v>109.32471655754799</v>
      </c>
      <c r="F75" s="491">
        <f t="shared" si="15"/>
        <v>91.827969304776076</v>
      </c>
      <c r="G75" s="491">
        <f t="shared" si="15"/>
        <v>120.60373216245883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109.60087921171531</v>
      </c>
      <c r="J77" s="488">
        <f>IF(J75&lt;&gt;"",J75,IF(J74&lt;&gt;"",J74,IF(J73&lt;&gt;"",J73,IF(J72&lt;&gt;"",J72,IF(J71&lt;&gt;"",J71,IF(J70&lt;&gt;"",J70,""))))))</f>
        <v>93.677700148894743</v>
      </c>
      <c r="K77" s="488">
        <f>IF(K75&lt;&gt;"",K75,IF(K74&lt;&gt;"",K74,IF(K73&lt;&gt;"",K73,IF(K72&lt;&gt;"",K72,IF(K71&lt;&gt;"",K71,IF(K70&lt;&gt;"",K70,""))))))</f>
        <v>124.09440175631174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-6,3%</v>
      </c>
      <c r="K79" s="488" t="str">
        <f>"GeB - im Nebenjob: "&amp;IF(K77&gt;100,"+","")&amp;TEXT(K77-100,"0,0")&amp;"%"</f>
        <v>GeB - im Nebenjob: +24,1%</v>
      </c>
    </row>
    <row r="81" spans="9:9" ht="15" customHeight="1" x14ac:dyDescent="0.2">
      <c r="I81" s="488" t="str">
        <f>IF(ISERROR(HLOOKUP(1,I$78:K$79,2,FALSE)),"",HLOOKUP(1,I$78:K$79,2,FALSE))</f>
        <v>GeB - im Nebenjob: +24,1%</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116386</v>
      </c>
      <c r="E12" s="114">
        <v>117244</v>
      </c>
      <c r="F12" s="114">
        <v>116680</v>
      </c>
      <c r="G12" s="114">
        <v>114810</v>
      </c>
      <c r="H12" s="114">
        <v>114320</v>
      </c>
      <c r="I12" s="115">
        <v>2066</v>
      </c>
      <c r="J12" s="116">
        <v>1.8072078376487053</v>
      </c>
      <c r="N12" s="117"/>
    </row>
    <row r="13" spans="1:15" s="110" customFormat="1" ht="13.5" customHeight="1" x14ac:dyDescent="0.2">
      <c r="A13" s="118" t="s">
        <v>105</v>
      </c>
      <c r="B13" s="119" t="s">
        <v>106</v>
      </c>
      <c r="C13" s="113">
        <v>48.862406131321634</v>
      </c>
      <c r="D13" s="114">
        <v>56869</v>
      </c>
      <c r="E13" s="114">
        <v>57236</v>
      </c>
      <c r="F13" s="114">
        <v>57165</v>
      </c>
      <c r="G13" s="114">
        <v>56347</v>
      </c>
      <c r="H13" s="114">
        <v>55963</v>
      </c>
      <c r="I13" s="115">
        <v>906</v>
      </c>
      <c r="J13" s="116">
        <v>1.6189267909154264</v>
      </c>
    </row>
    <row r="14" spans="1:15" s="110" customFormat="1" ht="13.5" customHeight="1" x14ac:dyDescent="0.2">
      <c r="A14" s="120"/>
      <c r="B14" s="119" t="s">
        <v>107</v>
      </c>
      <c r="C14" s="113">
        <v>51.137593868678366</v>
      </c>
      <c r="D14" s="114">
        <v>59517</v>
      </c>
      <c r="E14" s="114">
        <v>60008</v>
      </c>
      <c r="F14" s="114">
        <v>59515</v>
      </c>
      <c r="G14" s="114">
        <v>58463</v>
      </c>
      <c r="H14" s="114">
        <v>58357</v>
      </c>
      <c r="I14" s="115">
        <v>1160</v>
      </c>
      <c r="J14" s="116">
        <v>1.9877649639289203</v>
      </c>
    </row>
    <row r="15" spans="1:15" s="110" customFormat="1" ht="13.5" customHeight="1" x14ac:dyDescent="0.2">
      <c r="A15" s="118" t="s">
        <v>105</v>
      </c>
      <c r="B15" s="121" t="s">
        <v>108</v>
      </c>
      <c r="C15" s="113">
        <v>11.080370491296204</v>
      </c>
      <c r="D15" s="114">
        <v>12896</v>
      </c>
      <c r="E15" s="114">
        <v>13531</v>
      </c>
      <c r="F15" s="114">
        <v>13426</v>
      </c>
      <c r="G15" s="114">
        <v>12379</v>
      </c>
      <c r="H15" s="114">
        <v>12415</v>
      </c>
      <c r="I15" s="115">
        <v>481</v>
      </c>
      <c r="J15" s="116">
        <v>3.8743455497382198</v>
      </c>
    </row>
    <row r="16" spans="1:15" s="110" customFormat="1" ht="13.5" customHeight="1" x14ac:dyDescent="0.2">
      <c r="A16" s="118"/>
      <c r="B16" s="121" t="s">
        <v>109</v>
      </c>
      <c r="C16" s="113">
        <v>68.305466293196773</v>
      </c>
      <c r="D16" s="114">
        <v>79498</v>
      </c>
      <c r="E16" s="114">
        <v>79858</v>
      </c>
      <c r="F16" s="114">
        <v>79645</v>
      </c>
      <c r="G16" s="114">
        <v>79041</v>
      </c>
      <c r="H16" s="114">
        <v>78871</v>
      </c>
      <c r="I16" s="115">
        <v>627</v>
      </c>
      <c r="J16" s="116">
        <v>0.79496900001267889</v>
      </c>
    </row>
    <row r="17" spans="1:10" s="110" customFormat="1" ht="13.5" customHeight="1" x14ac:dyDescent="0.2">
      <c r="A17" s="118"/>
      <c r="B17" s="121" t="s">
        <v>110</v>
      </c>
      <c r="C17" s="113">
        <v>19.483443025793481</v>
      </c>
      <c r="D17" s="114">
        <v>22676</v>
      </c>
      <c r="E17" s="114">
        <v>22526</v>
      </c>
      <c r="F17" s="114">
        <v>22282</v>
      </c>
      <c r="G17" s="114">
        <v>22097</v>
      </c>
      <c r="H17" s="114">
        <v>21809</v>
      </c>
      <c r="I17" s="115">
        <v>867</v>
      </c>
      <c r="J17" s="116">
        <v>3.9754229905085054</v>
      </c>
    </row>
    <row r="18" spans="1:10" s="110" customFormat="1" ht="13.5" customHeight="1" x14ac:dyDescent="0.2">
      <c r="A18" s="120"/>
      <c r="B18" s="121" t="s">
        <v>111</v>
      </c>
      <c r="C18" s="113">
        <v>1.1307201897135395</v>
      </c>
      <c r="D18" s="114">
        <v>1316</v>
      </c>
      <c r="E18" s="114">
        <v>1329</v>
      </c>
      <c r="F18" s="114">
        <v>1327</v>
      </c>
      <c r="G18" s="114">
        <v>1293</v>
      </c>
      <c r="H18" s="114">
        <v>1225</v>
      </c>
      <c r="I18" s="115">
        <v>91</v>
      </c>
      <c r="J18" s="116">
        <v>7.4285714285714288</v>
      </c>
    </row>
    <row r="19" spans="1:10" s="110" customFormat="1" ht="13.5" customHeight="1" x14ac:dyDescent="0.2">
      <c r="A19" s="120"/>
      <c r="B19" s="121" t="s">
        <v>112</v>
      </c>
      <c r="C19" s="113">
        <v>0.36258656539446327</v>
      </c>
      <c r="D19" s="114">
        <v>422</v>
      </c>
      <c r="E19" s="114">
        <v>429</v>
      </c>
      <c r="F19" s="114">
        <v>474</v>
      </c>
      <c r="G19" s="114">
        <v>435</v>
      </c>
      <c r="H19" s="114">
        <v>404</v>
      </c>
      <c r="I19" s="115">
        <v>18</v>
      </c>
      <c r="J19" s="116">
        <v>4.4554455445544559</v>
      </c>
    </row>
    <row r="20" spans="1:10" s="110" customFormat="1" ht="13.5" customHeight="1" x14ac:dyDescent="0.2">
      <c r="A20" s="118" t="s">
        <v>113</v>
      </c>
      <c r="B20" s="122" t="s">
        <v>114</v>
      </c>
      <c r="C20" s="113">
        <v>66.331002010551103</v>
      </c>
      <c r="D20" s="114">
        <v>77200</v>
      </c>
      <c r="E20" s="114">
        <v>77590</v>
      </c>
      <c r="F20" s="114">
        <v>77747</v>
      </c>
      <c r="G20" s="114">
        <v>76406</v>
      </c>
      <c r="H20" s="114">
        <v>76607</v>
      </c>
      <c r="I20" s="115">
        <v>593</v>
      </c>
      <c r="J20" s="116">
        <v>0.77408069758638243</v>
      </c>
    </row>
    <row r="21" spans="1:10" s="110" customFormat="1" ht="13.5" customHeight="1" x14ac:dyDescent="0.2">
      <c r="A21" s="120"/>
      <c r="B21" s="122" t="s">
        <v>115</v>
      </c>
      <c r="C21" s="113">
        <v>33.668997989448904</v>
      </c>
      <c r="D21" s="114">
        <v>39186</v>
      </c>
      <c r="E21" s="114">
        <v>39654</v>
      </c>
      <c r="F21" s="114">
        <v>38933</v>
      </c>
      <c r="G21" s="114">
        <v>38404</v>
      </c>
      <c r="H21" s="114">
        <v>37713</v>
      </c>
      <c r="I21" s="115">
        <v>1473</v>
      </c>
      <c r="J21" s="116">
        <v>3.9058149709649195</v>
      </c>
    </row>
    <row r="22" spans="1:10" s="110" customFormat="1" ht="13.5" customHeight="1" x14ac:dyDescent="0.2">
      <c r="A22" s="118" t="s">
        <v>113</v>
      </c>
      <c r="B22" s="122" t="s">
        <v>116</v>
      </c>
      <c r="C22" s="113">
        <v>85.864279208839548</v>
      </c>
      <c r="D22" s="114">
        <v>99934</v>
      </c>
      <c r="E22" s="114">
        <v>100810</v>
      </c>
      <c r="F22" s="114">
        <v>100413</v>
      </c>
      <c r="G22" s="114">
        <v>99017</v>
      </c>
      <c r="H22" s="114">
        <v>98903</v>
      </c>
      <c r="I22" s="115">
        <v>1031</v>
      </c>
      <c r="J22" s="116">
        <v>1.0424355176283833</v>
      </c>
    </row>
    <row r="23" spans="1:10" s="110" customFormat="1" ht="13.5" customHeight="1" x14ac:dyDescent="0.2">
      <c r="A23" s="123"/>
      <c r="B23" s="124" t="s">
        <v>117</v>
      </c>
      <c r="C23" s="125">
        <v>14.067843211382812</v>
      </c>
      <c r="D23" s="114">
        <v>16373</v>
      </c>
      <c r="E23" s="114">
        <v>16352</v>
      </c>
      <c r="F23" s="114">
        <v>16187</v>
      </c>
      <c r="G23" s="114">
        <v>15718</v>
      </c>
      <c r="H23" s="114">
        <v>15346</v>
      </c>
      <c r="I23" s="115">
        <v>1027</v>
      </c>
      <c r="J23" s="116">
        <v>6.6922976671445324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27022</v>
      </c>
      <c r="E26" s="114">
        <v>28266</v>
      </c>
      <c r="F26" s="114">
        <v>27663</v>
      </c>
      <c r="G26" s="114">
        <v>27225</v>
      </c>
      <c r="H26" s="140">
        <v>26801</v>
      </c>
      <c r="I26" s="115">
        <v>221</v>
      </c>
      <c r="J26" s="116">
        <v>0.82459609716055371</v>
      </c>
    </row>
    <row r="27" spans="1:10" s="110" customFormat="1" ht="13.5" customHeight="1" x14ac:dyDescent="0.2">
      <c r="A27" s="118" t="s">
        <v>105</v>
      </c>
      <c r="B27" s="119" t="s">
        <v>106</v>
      </c>
      <c r="C27" s="113">
        <v>41.658648508622605</v>
      </c>
      <c r="D27" s="115">
        <v>11257</v>
      </c>
      <c r="E27" s="114">
        <v>11850</v>
      </c>
      <c r="F27" s="114">
        <v>11545</v>
      </c>
      <c r="G27" s="114">
        <v>11165</v>
      </c>
      <c r="H27" s="140">
        <v>10978</v>
      </c>
      <c r="I27" s="115">
        <v>279</v>
      </c>
      <c r="J27" s="116">
        <v>2.5414465294224815</v>
      </c>
    </row>
    <row r="28" spans="1:10" s="110" customFormat="1" ht="13.5" customHeight="1" x14ac:dyDescent="0.2">
      <c r="A28" s="120"/>
      <c r="B28" s="119" t="s">
        <v>107</v>
      </c>
      <c r="C28" s="113">
        <v>58.341351491377395</v>
      </c>
      <c r="D28" s="115">
        <v>15765</v>
      </c>
      <c r="E28" s="114">
        <v>16416</v>
      </c>
      <c r="F28" s="114">
        <v>16118</v>
      </c>
      <c r="G28" s="114">
        <v>16060</v>
      </c>
      <c r="H28" s="140">
        <v>15823</v>
      </c>
      <c r="I28" s="115">
        <v>-58</v>
      </c>
      <c r="J28" s="116">
        <v>-0.36655501485179803</v>
      </c>
    </row>
    <row r="29" spans="1:10" s="110" customFormat="1" ht="13.5" customHeight="1" x14ac:dyDescent="0.2">
      <c r="A29" s="118" t="s">
        <v>105</v>
      </c>
      <c r="B29" s="121" t="s">
        <v>108</v>
      </c>
      <c r="C29" s="113">
        <v>25.294204722078305</v>
      </c>
      <c r="D29" s="115">
        <v>6835</v>
      </c>
      <c r="E29" s="114">
        <v>7320</v>
      </c>
      <c r="F29" s="114">
        <v>6857</v>
      </c>
      <c r="G29" s="114">
        <v>7076</v>
      </c>
      <c r="H29" s="140">
        <v>6783</v>
      </c>
      <c r="I29" s="115">
        <v>52</v>
      </c>
      <c r="J29" s="116">
        <v>0.76662243844906386</v>
      </c>
    </row>
    <row r="30" spans="1:10" s="110" customFormat="1" ht="13.5" customHeight="1" x14ac:dyDescent="0.2">
      <c r="A30" s="118"/>
      <c r="B30" s="121" t="s">
        <v>109</v>
      </c>
      <c r="C30" s="113">
        <v>50.296055066242324</v>
      </c>
      <c r="D30" s="115">
        <v>13591</v>
      </c>
      <c r="E30" s="114">
        <v>14297</v>
      </c>
      <c r="F30" s="114">
        <v>14193</v>
      </c>
      <c r="G30" s="114">
        <v>13739</v>
      </c>
      <c r="H30" s="140">
        <v>13630</v>
      </c>
      <c r="I30" s="115">
        <v>-39</v>
      </c>
      <c r="J30" s="116">
        <v>-0.28613352898019073</v>
      </c>
    </row>
    <row r="31" spans="1:10" s="110" customFormat="1" ht="13.5" customHeight="1" x14ac:dyDescent="0.2">
      <c r="A31" s="118"/>
      <c r="B31" s="121" t="s">
        <v>110</v>
      </c>
      <c r="C31" s="113">
        <v>13.470505514025609</v>
      </c>
      <c r="D31" s="115">
        <v>3640</v>
      </c>
      <c r="E31" s="114">
        <v>3639</v>
      </c>
      <c r="F31" s="114">
        <v>3643</v>
      </c>
      <c r="G31" s="114">
        <v>3529</v>
      </c>
      <c r="H31" s="140">
        <v>3496</v>
      </c>
      <c r="I31" s="115">
        <v>144</v>
      </c>
      <c r="J31" s="116">
        <v>4.1189931350114417</v>
      </c>
    </row>
    <row r="32" spans="1:10" s="110" customFormat="1" ht="13.5" customHeight="1" x14ac:dyDescent="0.2">
      <c r="A32" s="120"/>
      <c r="B32" s="121" t="s">
        <v>111</v>
      </c>
      <c r="C32" s="113">
        <v>10.939234697653763</v>
      </c>
      <c r="D32" s="115">
        <v>2956</v>
      </c>
      <c r="E32" s="114">
        <v>3010</v>
      </c>
      <c r="F32" s="114">
        <v>2970</v>
      </c>
      <c r="G32" s="114">
        <v>2881</v>
      </c>
      <c r="H32" s="140">
        <v>2892</v>
      </c>
      <c r="I32" s="115">
        <v>64</v>
      </c>
      <c r="J32" s="116">
        <v>2.2130013831258646</v>
      </c>
    </row>
    <row r="33" spans="1:10" s="110" customFormat="1" ht="13.5" customHeight="1" x14ac:dyDescent="0.2">
      <c r="A33" s="120"/>
      <c r="B33" s="121" t="s">
        <v>112</v>
      </c>
      <c r="C33" s="113">
        <v>0.99918584856783366</v>
      </c>
      <c r="D33" s="115">
        <v>270</v>
      </c>
      <c r="E33" s="114">
        <v>264</v>
      </c>
      <c r="F33" s="114">
        <v>250</v>
      </c>
      <c r="G33" s="114">
        <v>198</v>
      </c>
      <c r="H33" s="140">
        <v>225</v>
      </c>
      <c r="I33" s="115">
        <v>45</v>
      </c>
      <c r="J33" s="116">
        <v>20</v>
      </c>
    </row>
    <row r="34" spans="1:10" s="110" customFormat="1" ht="13.5" customHeight="1" x14ac:dyDescent="0.2">
      <c r="A34" s="118" t="s">
        <v>113</v>
      </c>
      <c r="B34" s="122" t="s">
        <v>116</v>
      </c>
      <c r="C34" s="113">
        <v>81.341129450077716</v>
      </c>
      <c r="D34" s="115">
        <v>21980</v>
      </c>
      <c r="E34" s="114">
        <v>23024</v>
      </c>
      <c r="F34" s="114">
        <v>22633</v>
      </c>
      <c r="G34" s="114">
        <v>22360</v>
      </c>
      <c r="H34" s="140">
        <v>22055</v>
      </c>
      <c r="I34" s="115">
        <v>-75</v>
      </c>
      <c r="J34" s="116">
        <v>-0.34005894355021538</v>
      </c>
    </row>
    <row r="35" spans="1:10" s="110" customFormat="1" ht="13.5" customHeight="1" x14ac:dyDescent="0.2">
      <c r="A35" s="118"/>
      <c r="B35" s="119" t="s">
        <v>117</v>
      </c>
      <c r="C35" s="113">
        <v>18.433128561912515</v>
      </c>
      <c r="D35" s="115">
        <v>4981</v>
      </c>
      <c r="E35" s="114">
        <v>5167</v>
      </c>
      <c r="F35" s="114">
        <v>4968</v>
      </c>
      <c r="G35" s="114">
        <v>4794</v>
      </c>
      <c r="H35" s="140">
        <v>4673</v>
      </c>
      <c r="I35" s="115">
        <v>308</v>
      </c>
      <c r="J35" s="116">
        <v>6.5910549967900707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16035</v>
      </c>
      <c r="E37" s="114">
        <v>16826</v>
      </c>
      <c r="F37" s="114">
        <v>16358</v>
      </c>
      <c r="G37" s="114">
        <v>16531</v>
      </c>
      <c r="H37" s="140">
        <v>16359</v>
      </c>
      <c r="I37" s="115">
        <v>-324</v>
      </c>
      <c r="J37" s="116">
        <v>-1.9805611589950487</v>
      </c>
    </row>
    <row r="38" spans="1:10" s="110" customFormat="1" ht="13.5" customHeight="1" x14ac:dyDescent="0.2">
      <c r="A38" s="118" t="s">
        <v>105</v>
      </c>
      <c r="B38" s="119" t="s">
        <v>106</v>
      </c>
      <c r="C38" s="113">
        <v>40.11225444340505</v>
      </c>
      <c r="D38" s="115">
        <v>6432</v>
      </c>
      <c r="E38" s="114">
        <v>6811</v>
      </c>
      <c r="F38" s="114">
        <v>6607</v>
      </c>
      <c r="G38" s="114">
        <v>6611</v>
      </c>
      <c r="H38" s="140">
        <v>6553</v>
      </c>
      <c r="I38" s="115">
        <v>-121</v>
      </c>
      <c r="J38" s="116">
        <v>-1.8464825270868304</v>
      </c>
    </row>
    <row r="39" spans="1:10" s="110" customFormat="1" ht="13.5" customHeight="1" x14ac:dyDescent="0.2">
      <c r="A39" s="120"/>
      <c r="B39" s="119" t="s">
        <v>107</v>
      </c>
      <c r="C39" s="113">
        <v>59.88774555659495</v>
      </c>
      <c r="D39" s="115">
        <v>9603</v>
      </c>
      <c r="E39" s="114">
        <v>10015</v>
      </c>
      <c r="F39" s="114">
        <v>9751</v>
      </c>
      <c r="G39" s="114">
        <v>9920</v>
      </c>
      <c r="H39" s="140">
        <v>9806</v>
      </c>
      <c r="I39" s="115">
        <v>-203</v>
      </c>
      <c r="J39" s="116">
        <v>-2.0701611258413215</v>
      </c>
    </row>
    <row r="40" spans="1:10" s="110" customFormat="1" ht="13.5" customHeight="1" x14ac:dyDescent="0.2">
      <c r="A40" s="118" t="s">
        <v>105</v>
      </c>
      <c r="B40" s="121" t="s">
        <v>108</v>
      </c>
      <c r="C40" s="113">
        <v>33.850951044589962</v>
      </c>
      <c r="D40" s="115">
        <v>5428</v>
      </c>
      <c r="E40" s="114">
        <v>5793</v>
      </c>
      <c r="F40" s="114">
        <v>5373</v>
      </c>
      <c r="G40" s="114">
        <v>5719</v>
      </c>
      <c r="H40" s="140">
        <v>5479</v>
      </c>
      <c r="I40" s="115">
        <v>-51</v>
      </c>
      <c r="J40" s="116">
        <v>-0.93082679321043982</v>
      </c>
    </row>
    <row r="41" spans="1:10" s="110" customFormat="1" ht="13.5" customHeight="1" x14ac:dyDescent="0.2">
      <c r="A41" s="118"/>
      <c r="B41" s="121" t="s">
        <v>109</v>
      </c>
      <c r="C41" s="113">
        <v>35.846585594013099</v>
      </c>
      <c r="D41" s="115">
        <v>5748</v>
      </c>
      <c r="E41" s="114">
        <v>6093</v>
      </c>
      <c r="F41" s="114">
        <v>6067</v>
      </c>
      <c r="G41" s="114">
        <v>5999</v>
      </c>
      <c r="H41" s="140">
        <v>6098</v>
      </c>
      <c r="I41" s="115">
        <v>-350</v>
      </c>
      <c r="J41" s="116">
        <v>-5.7395867497540181</v>
      </c>
    </row>
    <row r="42" spans="1:10" s="110" customFormat="1" ht="13.5" customHeight="1" x14ac:dyDescent="0.2">
      <c r="A42" s="118"/>
      <c r="B42" s="121" t="s">
        <v>110</v>
      </c>
      <c r="C42" s="113">
        <v>12.454006859993763</v>
      </c>
      <c r="D42" s="115">
        <v>1997</v>
      </c>
      <c r="E42" s="114">
        <v>2020</v>
      </c>
      <c r="F42" s="114">
        <v>2047</v>
      </c>
      <c r="G42" s="114">
        <v>2022</v>
      </c>
      <c r="H42" s="140">
        <v>1995</v>
      </c>
      <c r="I42" s="115">
        <v>2</v>
      </c>
      <c r="J42" s="116">
        <v>0.10025062656641603</v>
      </c>
    </row>
    <row r="43" spans="1:10" s="110" customFormat="1" ht="13.5" customHeight="1" x14ac:dyDescent="0.2">
      <c r="A43" s="120"/>
      <c r="B43" s="121" t="s">
        <v>111</v>
      </c>
      <c r="C43" s="113">
        <v>17.848456501403181</v>
      </c>
      <c r="D43" s="115">
        <v>2862</v>
      </c>
      <c r="E43" s="114">
        <v>2920</v>
      </c>
      <c r="F43" s="114">
        <v>2871</v>
      </c>
      <c r="G43" s="114">
        <v>2791</v>
      </c>
      <c r="H43" s="140">
        <v>2787</v>
      </c>
      <c r="I43" s="115">
        <v>75</v>
      </c>
      <c r="J43" s="116">
        <v>2.6910656620021527</v>
      </c>
    </row>
    <row r="44" spans="1:10" s="110" customFormat="1" ht="13.5" customHeight="1" x14ac:dyDescent="0.2">
      <c r="A44" s="120"/>
      <c r="B44" s="121" t="s">
        <v>112</v>
      </c>
      <c r="C44" s="113">
        <v>1.5341440598690366</v>
      </c>
      <c r="D44" s="115">
        <v>246</v>
      </c>
      <c r="E44" s="114">
        <v>241</v>
      </c>
      <c r="F44" s="114">
        <v>224</v>
      </c>
      <c r="G44" s="114">
        <v>176</v>
      </c>
      <c r="H44" s="140">
        <v>196</v>
      </c>
      <c r="I44" s="115">
        <v>50</v>
      </c>
      <c r="J44" s="116">
        <v>25.510204081632654</v>
      </c>
    </row>
    <row r="45" spans="1:10" s="110" customFormat="1" ht="13.5" customHeight="1" x14ac:dyDescent="0.2">
      <c r="A45" s="118" t="s">
        <v>113</v>
      </c>
      <c r="B45" s="122" t="s">
        <v>116</v>
      </c>
      <c r="C45" s="113">
        <v>82.270034299968813</v>
      </c>
      <c r="D45" s="115">
        <v>13192</v>
      </c>
      <c r="E45" s="114">
        <v>13821</v>
      </c>
      <c r="F45" s="114">
        <v>13467</v>
      </c>
      <c r="G45" s="114">
        <v>13631</v>
      </c>
      <c r="H45" s="140">
        <v>13488</v>
      </c>
      <c r="I45" s="115">
        <v>-296</v>
      </c>
      <c r="J45" s="116">
        <v>-2.1945432977461445</v>
      </c>
    </row>
    <row r="46" spans="1:10" s="110" customFormat="1" ht="13.5" customHeight="1" x14ac:dyDescent="0.2">
      <c r="A46" s="118"/>
      <c r="B46" s="119" t="s">
        <v>117</v>
      </c>
      <c r="C46" s="113">
        <v>17.355784222014343</v>
      </c>
      <c r="D46" s="115">
        <v>2783</v>
      </c>
      <c r="E46" s="114">
        <v>2931</v>
      </c>
      <c r="F46" s="114">
        <v>2830</v>
      </c>
      <c r="G46" s="114">
        <v>2829</v>
      </c>
      <c r="H46" s="140">
        <v>2798</v>
      </c>
      <c r="I46" s="115">
        <v>-15</v>
      </c>
      <c r="J46" s="116">
        <v>-0.53609721229449603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10987</v>
      </c>
      <c r="E48" s="114">
        <v>11440</v>
      </c>
      <c r="F48" s="114">
        <v>11305</v>
      </c>
      <c r="G48" s="114">
        <v>10694</v>
      </c>
      <c r="H48" s="140">
        <v>10442</v>
      </c>
      <c r="I48" s="115">
        <v>545</v>
      </c>
      <c r="J48" s="116">
        <v>5.2193066462363529</v>
      </c>
    </row>
    <row r="49" spans="1:12" s="110" customFormat="1" ht="13.5" customHeight="1" x14ac:dyDescent="0.2">
      <c r="A49" s="118" t="s">
        <v>105</v>
      </c>
      <c r="B49" s="119" t="s">
        <v>106</v>
      </c>
      <c r="C49" s="113">
        <v>43.9155365431874</v>
      </c>
      <c r="D49" s="115">
        <v>4825</v>
      </c>
      <c r="E49" s="114">
        <v>5039</v>
      </c>
      <c r="F49" s="114">
        <v>4938</v>
      </c>
      <c r="G49" s="114">
        <v>4554</v>
      </c>
      <c r="H49" s="140">
        <v>4425</v>
      </c>
      <c r="I49" s="115">
        <v>400</v>
      </c>
      <c r="J49" s="116">
        <v>9.0395480225988702</v>
      </c>
    </row>
    <row r="50" spans="1:12" s="110" customFormat="1" ht="13.5" customHeight="1" x14ac:dyDescent="0.2">
      <c r="A50" s="120"/>
      <c r="B50" s="119" t="s">
        <v>107</v>
      </c>
      <c r="C50" s="113">
        <v>56.0844634568126</v>
      </c>
      <c r="D50" s="115">
        <v>6162</v>
      </c>
      <c r="E50" s="114">
        <v>6401</v>
      </c>
      <c r="F50" s="114">
        <v>6367</v>
      </c>
      <c r="G50" s="114">
        <v>6140</v>
      </c>
      <c r="H50" s="140">
        <v>6017</v>
      </c>
      <c r="I50" s="115">
        <v>145</v>
      </c>
      <c r="J50" s="116">
        <v>2.4098387900947316</v>
      </c>
    </row>
    <row r="51" spans="1:12" s="110" customFormat="1" ht="13.5" customHeight="1" x14ac:dyDescent="0.2">
      <c r="A51" s="118" t="s">
        <v>105</v>
      </c>
      <c r="B51" s="121" t="s">
        <v>108</v>
      </c>
      <c r="C51" s="113">
        <v>12.806043505961592</v>
      </c>
      <c r="D51" s="115">
        <v>1407</v>
      </c>
      <c r="E51" s="114">
        <v>1527</v>
      </c>
      <c r="F51" s="114">
        <v>1484</v>
      </c>
      <c r="G51" s="114">
        <v>1357</v>
      </c>
      <c r="H51" s="140">
        <v>1304</v>
      </c>
      <c r="I51" s="115">
        <v>103</v>
      </c>
      <c r="J51" s="116">
        <v>7.8987730061349692</v>
      </c>
    </row>
    <row r="52" spans="1:12" s="110" customFormat="1" ht="13.5" customHeight="1" x14ac:dyDescent="0.2">
      <c r="A52" s="118"/>
      <c r="B52" s="121" t="s">
        <v>109</v>
      </c>
      <c r="C52" s="113">
        <v>71.384363338490942</v>
      </c>
      <c r="D52" s="115">
        <v>7843</v>
      </c>
      <c r="E52" s="114">
        <v>8204</v>
      </c>
      <c r="F52" s="114">
        <v>8126</v>
      </c>
      <c r="G52" s="114">
        <v>7740</v>
      </c>
      <c r="H52" s="140">
        <v>7532</v>
      </c>
      <c r="I52" s="115">
        <v>311</v>
      </c>
      <c r="J52" s="116">
        <v>4.1290493892724376</v>
      </c>
    </row>
    <row r="53" spans="1:12" s="110" customFormat="1" ht="13.5" customHeight="1" x14ac:dyDescent="0.2">
      <c r="A53" s="118"/>
      <c r="B53" s="121" t="s">
        <v>110</v>
      </c>
      <c r="C53" s="113">
        <v>14.954036588695731</v>
      </c>
      <c r="D53" s="115">
        <v>1643</v>
      </c>
      <c r="E53" s="114">
        <v>1619</v>
      </c>
      <c r="F53" s="114">
        <v>1596</v>
      </c>
      <c r="G53" s="114">
        <v>1507</v>
      </c>
      <c r="H53" s="140">
        <v>1501</v>
      </c>
      <c r="I53" s="115">
        <v>142</v>
      </c>
      <c r="J53" s="116">
        <v>9.4603597601598928</v>
      </c>
    </row>
    <row r="54" spans="1:12" s="110" customFormat="1" ht="13.5" customHeight="1" x14ac:dyDescent="0.2">
      <c r="A54" s="120"/>
      <c r="B54" s="121" t="s">
        <v>111</v>
      </c>
      <c r="C54" s="113">
        <v>0.85555656685173387</v>
      </c>
      <c r="D54" s="115">
        <v>94</v>
      </c>
      <c r="E54" s="114">
        <v>90</v>
      </c>
      <c r="F54" s="114">
        <v>99</v>
      </c>
      <c r="G54" s="114">
        <v>90</v>
      </c>
      <c r="H54" s="140">
        <v>105</v>
      </c>
      <c r="I54" s="115">
        <v>-11</v>
      </c>
      <c r="J54" s="116">
        <v>-10.476190476190476</v>
      </c>
    </row>
    <row r="55" spans="1:12" s="110" customFormat="1" ht="13.5" customHeight="1" x14ac:dyDescent="0.2">
      <c r="A55" s="120"/>
      <c r="B55" s="121" t="s">
        <v>112</v>
      </c>
      <c r="C55" s="113">
        <v>0.21843997451533631</v>
      </c>
      <c r="D55" s="115">
        <v>24</v>
      </c>
      <c r="E55" s="114">
        <v>23</v>
      </c>
      <c r="F55" s="114">
        <v>26</v>
      </c>
      <c r="G55" s="114">
        <v>22</v>
      </c>
      <c r="H55" s="140">
        <v>29</v>
      </c>
      <c r="I55" s="115">
        <v>-5</v>
      </c>
      <c r="J55" s="116">
        <v>-17.241379310344829</v>
      </c>
    </row>
    <row r="56" spans="1:12" s="110" customFormat="1" ht="13.5" customHeight="1" x14ac:dyDescent="0.2">
      <c r="A56" s="118" t="s">
        <v>113</v>
      </c>
      <c r="B56" s="122" t="s">
        <v>116</v>
      </c>
      <c r="C56" s="113">
        <v>79.985437335032316</v>
      </c>
      <c r="D56" s="115">
        <v>8788</v>
      </c>
      <c r="E56" s="114">
        <v>9203</v>
      </c>
      <c r="F56" s="114">
        <v>9166</v>
      </c>
      <c r="G56" s="114">
        <v>8729</v>
      </c>
      <c r="H56" s="140">
        <v>8567</v>
      </c>
      <c r="I56" s="115">
        <v>221</v>
      </c>
      <c r="J56" s="116">
        <v>2.5796661608497722</v>
      </c>
    </row>
    <row r="57" spans="1:12" s="110" customFormat="1" ht="13.5" customHeight="1" x14ac:dyDescent="0.2">
      <c r="A57" s="142"/>
      <c r="B57" s="124" t="s">
        <v>117</v>
      </c>
      <c r="C57" s="125">
        <v>20.005460999362885</v>
      </c>
      <c r="D57" s="143">
        <v>2198</v>
      </c>
      <c r="E57" s="144">
        <v>2236</v>
      </c>
      <c r="F57" s="144">
        <v>2138</v>
      </c>
      <c r="G57" s="144">
        <v>1965</v>
      </c>
      <c r="H57" s="145">
        <v>1875</v>
      </c>
      <c r="I57" s="143">
        <v>323</v>
      </c>
      <c r="J57" s="146">
        <v>17.226666666666667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116386</v>
      </c>
      <c r="E12" s="236">
        <v>117244</v>
      </c>
      <c r="F12" s="114">
        <v>116680</v>
      </c>
      <c r="G12" s="114">
        <v>114810</v>
      </c>
      <c r="H12" s="140">
        <v>114320</v>
      </c>
      <c r="I12" s="115">
        <v>2066</v>
      </c>
      <c r="J12" s="116">
        <v>1.8072078376487053</v>
      </c>
    </row>
    <row r="13" spans="1:15" s="110" customFormat="1" ht="12" customHeight="1" x14ac:dyDescent="0.2">
      <c r="A13" s="118" t="s">
        <v>105</v>
      </c>
      <c r="B13" s="119" t="s">
        <v>106</v>
      </c>
      <c r="C13" s="113">
        <v>48.862406131321634</v>
      </c>
      <c r="D13" s="115">
        <v>56869</v>
      </c>
      <c r="E13" s="114">
        <v>57236</v>
      </c>
      <c r="F13" s="114">
        <v>57165</v>
      </c>
      <c r="G13" s="114">
        <v>56347</v>
      </c>
      <c r="H13" s="140">
        <v>55963</v>
      </c>
      <c r="I13" s="115">
        <v>906</v>
      </c>
      <c r="J13" s="116">
        <v>1.6189267909154264</v>
      </c>
    </row>
    <row r="14" spans="1:15" s="110" customFormat="1" ht="12" customHeight="1" x14ac:dyDescent="0.2">
      <c r="A14" s="118"/>
      <c r="B14" s="119" t="s">
        <v>107</v>
      </c>
      <c r="C14" s="113">
        <v>51.137593868678366</v>
      </c>
      <c r="D14" s="115">
        <v>59517</v>
      </c>
      <c r="E14" s="114">
        <v>60008</v>
      </c>
      <c r="F14" s="114">
        <v>59515</v>
      </c>
      <c r="G14" s="114">
        <v>58463</v>
      </c>
      <c r="H14" s="140">
        <v>58357</v>
      </c>
      <c r="I14" s="115">
        <v>1160</v>
      </c>
      <c r="J14" s="116">
        <v>1.9877649639289203</v>
      </c>
    </row>
    <row r="15" spans="1:15" s="110" customFormat="1" ht="12" customHeight="1" x14ac:dyDescent="0.2">
      <c r="A15" s="118" t="s">
        <v>105</v>
      </c>
      <c r="B15" s="121" t="s">
        <v>108</v>
      </c>
      <c r="C15" s="113">
        <v>11.080370491296204</v>
      </c>
      <c r="D15" s="115">
        <v>12896</v>
      </c>
      <c r="E15" s="114">
        <v>13531</v>
      </c>
      <c r="F15" s="114">
        <v>13426</v>
      </c>
      <c r="G15" s="114">
        <v>12379</v>
      </c>
      <c r="H15" s="140">
        <v>12415</v>
      </c>
      <c r="I15" s="115">
        <v>481</v>
      </c>
      <c r="J15" s="116">
        <v>3.8743455497382198</v>
      </c>
    </row>
    <row r="16" spans="1:15" s="110" customFormat="1" ht="12" customHeight="1" x14ac:dyDescent="0.2">
      <c r="A16" s="118"/>
      <c r="B16" s="121" t="s">
        <v>109</v>
      </c>
      <c r="C16" s="113">
        <v>68.305466293196773</v>
      </c>
      <c r="D16" s="115">
        <v>79498</v>
      </c>
      <c r="E16" s="114">
        <v>79858</v>
      </c>
      <c r="F16" s="114">
        <v>79645</v>
      </c>
      <c r="G16" s="114">
        <v>79041</v>
      </c>
      <c r="H16" s="140">
        <v>78871</v>
      </c>
      <c r="I16" s="115">
        <v>627</v>
      </c>
      <c r="J16" s="116">
        <v>0.79496900001267889</v>
      </c>
    </row>
    <row r="17" spans="1:10" s="110" customFormat="1" ht="12" customHeight="1" x14ac:dyDescent="0.2">
      <c r="A17" s="118"/>
      <c r="B17" s="121" t="s">
        <v>110</v>
      </c>
      <c r="C17" s="113">
        <v>19.483443025793481</v>
      </c>
      <c r="D17" s="115">
        <v>22676</v>
      </c>
      <c r="E17" s="114">
        <v>22526</v>
      </c>
      <c r="F17" s="114">
        <v>22282</v>
      </c>
      <c r="G17" s="114">
        <v>22097</v>
      </c>
      <c r="H17" s="140">
        <v>21809</v>
      </c>
      <c r="I17" s="115">
        <v>867</v>
      </c>
      <c r="J17" s="116">
        <v>3.9754229905085054</v>
      </c>
    </row>
    <row r="18" spans="1:10" s="110" customFormat="1" ht="12" customHeight="1" x14ac:dyDescent="0.2">
      <c r="A18" s="120"/>
      <c r="B18" s="121" t="s">
        <v>111</v>
      </c>
      <c r="C18" s="113">
        <v>1.1307201897135395</v>
      </c>
      <c r="D18" s="115">
        <v>1316</v>
      </c>
      <c r="E18" s="114">
        <v>1329</v>
      </c>
      <c r="F18" s="114">
        <v>1327</v>
      </c>
      <c r="G18" s="114">
        <v>1293</v>
      </c>
      <c r="H18" s="140">
        <v>1225</v>
      </c>
      <c r="I18" s="115">
        <v>91</v>
      </c>
      <c r="J18" s="116">
        <v>7.4285714285714288</v>
      </c>
    </row>
    <row r="19" spans="1:10" s="110" customFormat="1" ht="12" customHeight="1" x14ac:dyDescent="0.2">
      <c r="A19" s="120"/>
      <c r="B19" s="121" t="s">
        <v>112</v>
      </c>
      <c r="C19" s="113">
        <v>0.36258656539446327</v>
      </c>
      <c r="D19" s="115">
        <v>422</v>
      </c>
      <c r="E19" s="114">
        <v>429</v>
      </c>
      <c r="F19" s="114">
        <v>474</v>
      </c>
      <c r="G19" s="114">
        <v>435</v>
      </c>
      <c r="H19" s="140">
        <v>404</v>
      </c>
      <c r="I19" s="115">
        <v>18</v>
      </c>
      <c r="J19" s="116">
        <v>4.4554455445544559</v>
      </c>
    </row>
    <row r="20" spans="1:10" s="110" customFormat="1" ht="12" customHeight="1" x14ac:dyDescent="0.2">
      <c r="A20" s="118" t="s">
        <v>113</v>
      </c>
      <c r="B20" s="119" t="s">
        <v>181</v>
      </c>
      <c r="C20" s="113">
        <v>66.331002010551103</v>
      </c>
      <c r="D20" s="115">
        <v>77200</v>
      </c>
      <c r="E20" s="114">
        <v>77590</v>
      </c>
      <c r="F20" s="114">
        <v>77747</v>
      </c>
      <c r="G20" s="114">
        <v>76406</v>
      </c>
      <c r="H20" s="140">
        <v>76607</v>
      </c>
      <c r="I20" s="115">
        <v>593</v>
      </c>
      <c r="J20" s="116">
        <v>0.77408069758638243</v>
      </c>
    </row>
    <row r="21" spans="1:10" s="110" customFormat="1" ht="12" customHeight="1" x14ac:dyDescent="0.2">
      <c r="A21" s="118"/>
      <c r="B21" s="119" t="s">
        <v>182</v>
      </c>
      <c r="C21" s="113">
        <v>33.668997989448904</v>
      </c>
      <c r="D21" s="115">
        <v>39186</v>
      </c>
      <c r="E21" s="114">
        <v>39654</v>
      </c>
      <c r="F21" s="114">
        <v>38933</v>
      </c>
      <c r="G21" s="114">
        <v>38404</v>
      </c>
      <c r="H21" s="140">
        <v>37713</v>
      </c>
      <c r="I21" s="115">
        <v>1473</v>
      </c>
      <c r="J21" s="116">
        <v>3.9058149709649195</v>
      </c>
    </row>
    <row r="22" spans="1:10" s="110" customFormat="1" ht="12" customHeight="1" x14ac:dyDescent="0.2">
      <c r="A22" s="118" t="s">
        <v>113</v>
      </c>
      <c r="B22" s="119" t="s">
        <v>116</v>
      </c>
      <c r="C22" s="113">
        <v>85.864279208839548</v>
      </c>
      <c r="D22" s="115">
        <v>99934</v>
      </c>
      <c r="E22" s="114">
        <v>100810</v>
      </c>
      <c r="F22" s="114">
        <v>100413</v>
      </c>
      <c r="G22" s="114">
        <v>99017</v>
      </c>
      <c r="H22" s="140">
        <v>98903</v>
      </c>
      <c r="I22" s="115">
        <v>1031</v>
      </c>
      <c r="J22" s="116">
        <v>1.0424355176283833</v>
      </c>
    </row>
    <row r="23" spans="1:10" s="110" customFormat="1" ht="12" customHeight="1" x14ac:dyDescent="0.2">
      <c r="A23" s="118"/>
      <c r="B23" s="119" t="s">
        <v>117</v>
      </c>
      <c r="C23" s="113">
        <v>14.067843211382812</v>
      </c>
      <c r="D23" s="115">
        <v>16373</v>
      </c>
      <c r="E23" s="114">
        <v>16352</v>
      </c>
      <c r="F23" s="114">
        <v>16187</v>
      </c>
      <c r="G23" s="114">
        <v>15718</v>
      </c>
      <c r="H23" s="140">
        <v>15346</v>
      </c>
      <c r="I23" s="115">
        <v>1027</v>
      </c>
      <c r="J23" s="116">
        <v>6.6922976671445324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88741</v>
      </c>
      <c r="E64" s="236">
        <v>88935</v>
      </c>
      <c r="F64" s="236">
        <v>88553</v>
      </c>
      <c r="G64" s="236">
        <v>87270</v>
      </c>
      <c r="H64" s="140">
        <v>86573</v>
      </c>
      <c r="I64" s="115">
        <v>2168</v>
      </c>
      <c r="J64" s="116">
        <v>2.5042449724509952</v>
      </c>
    </row>
    <row r="65" spans="1:12" s="110" customFormat="1" ht="12" customHeight="1" x14ac:dyDescent="0.2">
      <c r="A65" s="118" t="s">
        <v>105</v>
      </c>
      <c r="B65" s="119" t="s">
        <v>106</v>
      </c>
      <c r="C65" s="113">
        <v>52.094296886444823</v>
      </c>
      <c r="D65" s="235">
        <v>46229</v>
      </c>
      <c r="E65" s="236">
        <v>46191</v>
      </c>
      <c r="F65" s="236">
        <v>46045</v>
      </c>
      <c r="G65" s="236">
        <v>45373</v>
      </c>
      <c r="H65" s="140">
        <v>45004</v>
      </c>
      <c r="I65" s="115">
        <v>1225</v>
      </c>
      <c r="J65" s="116">
        <v>2.7219802684205847</v>
      </c>
    </row>
    <row r="66" spans="1:12" s="110" customFormat="1" ht="12" customHeight="1" x14ac:dyDescent="0.2">
      <c r="A66" s="118"/>
      <c r="B66" s="119" t="s">
        <v>107</v>
      </c>
      <c r="C66" s="113">
        <v>47.905703113555177</v>
      </c>
      <c r="D66" s="235">
        <v>42512</v>
      </c>
      <c r="E66" s="236">
        <v>42744</v>
      </c>
      <c r="F66" s="236">
        <v>42508</v>
      </c>
      <c r="G66" s="236">
        <v>41897</v>
      </c>
      <c r="H66" s="140">
        <v>41569</v>
      </c>
      <c r="I66" s="115">
        <v>943</v>
      </c>
      <c r="J66" s="116">
        <v>2.2685174047968437</v>
      </c>
    </row>
    <row r="67" spans="1:12" s="110" customFormat="1" ht="12" customHeight="1" x14ac:dyDescent="0.2">
      <c r="A67" s="118" t="s">
        <v>105</v>
      </c>
      <c r="B67" s="121" t="s">
        <v>108</v>
      </c>
      <c r="C67" s="113">
        <v>9.8398710855185314</v>
      </c>
      <c r="D67" s="235">
        <v>8732</v>
      </c>
      <c r="E67" s="236">
        <v>9033</v>
      </c>
      <c r="F67" s="236">
        <v>8964</v>
      </c>
      <c r="G67" s="236">
        <v>8361</v>
      </c>
      <c r="H67" s="140">
        <v>8261</v>
      </c>
      <c r="I67" s="115">
        <v>471</v>
      </c>
      <c r="J67" s="116">
        <v>5.7014889238590971</v>
      </c>
    </row>
    <row r="68" spans="1:12" s="110" customFormat="1" ht="12" customHeight="1" x14ac:dyDescent="0.2">
      <c r="A68" s="118"/>
      <c r="B68" s="121" t="s">
        <v>109</v>
      </c>
      <c r="C68" s="113">
        <v>73.286305090093649</v>
      </c>
      <c r="D68" s="235">
        <v>65035</v>
      </c>
      <c r="E68" s="236">
        <v>65045</v>
      </c>
      <c r="F68" s="236">
        <v>64847</v>
      </c>
      <c r="G68" s="236">
        <v>64322</v>
      </c>
      <c r="H68" s="140">
        <v>63937</v>
      </c>
      <c r="I68" s="115">
        <v>1098</v>
      </c>
      <c r="J68" s="116">
        <v>1.717315482428015</v>
      </c>
    </row>
    <row r="69" spans="1:12" s="110" customFormat="1" ht="12" customHeight="1" x14ac:dyDescent="0.2">
      <c r="A69" s="118"/>
      <c r="B69" s="121" t="s">
        <v>110</v>
      </c>
      <c r="C69" s="113">
        <v>15.743568361862048</v>
      </c>
      <c r="D69" s="235">
        <v>13971</v>
      </c>
      <c r="E69" s="236">
        <v>13877</v>
      </c>
      <c r="F69" s="236">
        <v>13794</v>
      </c>
      <c r="G69" s="236">
        <v>13656</v>
      </c>
      <c r="H69" s="140">
        <v>13456</v>
      </c>
      <c r="I69" s="115">
        <v>515</v>
      </c>
      <c r="J69" s="116">
        <v>3.8272889417360285</v>
      </c>
    </row>
    <row r="70" spans="1:12" s="110" customFormat="1" ht="12" customHeight="1" x14ac:dyDescent="0.2">
      <c r="A70" s="120"/>
      <c r="B70" s="121" t="s">
        <v>111</v>
      </c>
      <c r="C70" s="113">
        <v>1.1302554625257772</v>
      </c>
      <c r="D70" s="235">
        <v>1003</v>
      </c>
      <c r="E70" s="236">
        <v>980</v>
      </c>
      <c r="F70" s="236">
        <v>948</v>
      </c>
      <c r="G70" s="236">
        <v>931</v>
      </c>
      <c r="H70" s="140">
        <v>919</v>
      </c>
      <c r="I70" s="115">
        <v>84</v>
      </c>
      <c r="J70" s="116">
        <v>9.1403699673558219</v>
      </c>
    </row>
    <row r="71" spans="1:12" s="110" customFormat="1" ht="12" customHeight="1" x14ac:dyDescent="0.2">
      <c r="A71" s="120"/>
      <c r="B71" s="121" t="s">
        <v>112</v>
      </c>
      <c r="C71" s="113">
        <v>0.3944061933041097</v>
      </c>
      <c r="D71" s="235">
        <v>350</v>
      </c>
      <c r="E71" s="236">
        <v>313</v>
      </c>
      <c r="F71" s="236">
        <v>333</v>
      </c>
      <c r="G71" s="236">
        <v>297</v>
      </c>
      <c r="H71" s="140">
        <v>285</v>
      </c>
      <c r="I71" s="115">
        <v>65</v>
      </c>
      <c r="J71" s="116">
        <v>22.807017543859651</v>
      </c>
    </row>
    <row r="72" spans="1:12" s="110" customFormat="1" ht="12" customHeight="1" x14ac:dyDescent="0.2">
      <c r="A72" s="118" t="s">
        <v>113</v>
      </c>
      <c r="B72" s="119" t="s">
        <v>181</v>
      </c>
      <c r="C72" s="113">
        <v>67.675595271633185</v>
      </c>
      <c r="D72" s="235">
        <v>60056</v>
      </c>
      <c r="E72" s="236">
        <v>59985</v>
      </c>
      <c r="F72" s="236">
        <v>60120</v>
      </c>
      <c r="G72" s="236">
        <v>59148</v>
      </c>
      <c r="H72" s="140">
        <v>58975</v>
      </c>
      <c r="I72" s="115">
        <v>1081</v>
      </c>
      <c r="J72" s="116">
        <v>1.8329800763035184</v>
      </c>
    </row>
    <row r="73" spans="1:12" s="110" customFormat="1" ht="12" customHeight="1" x14ac:dyDescent="0.2">
      <c r="A73" s="118"/>
      <c r="B73" s="119" t="s">
        <v>182</v>
      </c>
      <c r="C73" s="113">
        <v>32.324404728366822</v>
      </c>
      <c r="D73" s="115">
        <v>28685</v>
      </c>
      <c r="E73" s="114">
        <v>28950</v>
      </c>
      <c r="F73" s="114">
        <v>28433</v>
      </c>
      <c r="G73" s="114">
        <v>28122</v>
      </c>
      <c r="H73" s="140">
        <v>27598</v>
      </c>
      <c r="I73" s="115">
        <v>1087</v>
      </c>
      <c r="J73" s="116">
        <v>3.9386912095079354</v>
      </c>
    </row>
    <row r="74" spans="1:12" s="110" customFormat="1" ht="12" customHeight="1" x14ac:dyDescent="0.2">
      <c r="A74" s="118" t="s">
        <v>113</v>
      </c>
      <c r="B74" s="119" t="s">
        <v>116</v>
      </c>
      <c r="C74" s="113">
        <v>81.78632199321622</v>
      </c>
      <c r="D74" s="115">
        <v>72578</v>
      </c>
      <c r="E74" s="114">
        <v>72888</v>
      </c>
      <c r="F74" s="114">
        <v>72589</v>
      </c>
      <c r="G74" s="114">
        <v>71584</v>
      </c>
      <c r="H74" s="140">
        <v>71235</v>
      </c>
      <c r="I74" s="115">
        <v>1343</v>
      </c>
      <c r="J74" s="116">
        <v>1.8853091878992068</v>
      </c>
    </row>
    <row r="75" spans="1:12" s="110" customFormat="1" ht="12" customHeight="1" x14ac:dyDescent="0.2">
      <c r="A75" s="142"/>
      <c r="B75" s="124" t="s">
        <v>117</v>
      </c>
      <c r="C75" s="125">
        <v>18.110005521686706</v>
      </c>
      <c r="D75" s="143">
        <v>16071</v>
      </c>
      <c r="E75" s="144">
        <v>15956</v>
      </c>
      <c r="F75" s="144">
        <v>15875</v>
      </c>
      <c r="G75" s="144">
        <v>15602</v>
      </c>
      <c r="H75" s="145">
        <v>15255</v>
      </c>
      <c r="I75" s="143">
        <v>816</v>
      </c>
      <c r="J75" s="146">
        <v>5.3490658800393316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116386</v>
      </c>
      <c r="G11" s="114">
        <v>117244</v>
      </c>
      <c r="H11" s="114">
        <v>116680</v>
      </c>
      <c r="I11" s="114">
        <v>114810</v>
      </c>
      <c r="J11" s="140">
        <v>114320</v>
      </c>
      <c r="K11" s="114">
        <v>2066</v>
      </c>
      <c r="L11" s="116">
        <v>1.8072078376487053</v>
      </c>
    </row>
    <row r="12" spans="1:17" s="110" customFormat="1" ht="24.95" customHeight="1" x14ac:dyDescent="0.2">
      <c r="A12" s="604" t="s">
        <v>185</v>
      </c>
      <c r="B12" s="605"/>
      <c r="C12" s="605"/>
      <c r="D12" s="606"/>
      <c r="E12" s="113">
        <v>48.862406131321634</v>
      </c>
      <c r="F12" s="115">
        <v>56869</v>
      </c>
      <c r="G12" s="114">
        <v>57236</v>
      </c>
      <c r="H12" s="114">
        <v>57165</v>
      </c>
      <c r="I12" s="114">
        <v>56347</v>
      </c>
      <c r="J12" s="140">
        <v>55963</v>
      </c>
      <c r="K12" s="114">
        <v>906</v>
      </c>
      <c r="L12" s="116">
        <v>1.6189267909154264</v>
      </c>
    </row>
    <row r="13" spans="1:17" s="110" customFormat="1" ht="15" customHeight="1" x14ac:dyDescent="0.2">
      <c r="A13" s="120"/>
      <c r="B13" s="612" t="s">
        <v>107</v>
      </c>
      <c r="C13" s="612"/>
      <c r="E13" s="113">
        <v>51.137593868678366</v>
      </c>
      <c r="F13" s="115">
        <v>59517</v>
      </c>
      <c r="G13" s="114">
        <v>60008</v>
      </c>
      <c r="H13" s="114">
        <v>59515</v>
      </c>
      <c r="I13" s="114">
        <v>58463</v>
      </c>
      <c r="J13" s="140">
        <v>58357</v>
      </c>
      <c r="K13" s="114">
        <v>1160</v>
      </c>
      <c r="L13" s="116">
        <v>1.9877649639289203</v>
      </c>
    </row>
    <row r="14" spans="1:17" s="110" customFormat="1" ht="24.95" customHeight="1" x14ac:dyDescent="0.2">
      <c r="A14" s="604" t="s">
        <v>186</v>
      </c>
      <c r="B14" s="605"/>
      <c r="C14" s="605"/>
      <c r="D14" s="606"/>
      <c r="E14" s="113">
        <v>11.080370491296204</v>
      </c>
      <c r="F14" s="115">
        <v>12896</v>
      </c>
      <c r="G14" s="114">
        <v>13531</v>
      </c>
      <c r="H14" s="114">
        <v>13426</v>
      </c>
      <c r="I14" s="114">
        <v>12379</v>
      </c>
      <c r="J14" s="140">
        <v>12415</v>
      </c>
      <c r="K14" s="114">
        <v>481</v>
      </c>
      <c r="L14" s="116">
        <v>3.8743455497382198</v>
      </c>
    </row>
    <row r="15" spans="1:17" s="110" customFormat="1" ht="15" customHeight="1" x14ac:dyDescent="0.2">
      <c r="A15" s="120"/>
      <c r="B15" s="119"/>
      <c r="C15" s="258" t="s">
        <v>106</v>
      </c>
      <c r="E15" s="113">
        <v>49.395161290322584</v>
      </c>
      <c r="F15" s="115">
        <v>6370</v>
      </c>
      <c r="G15" s="114">
        <v>6643</v>
      </c>
      <c r="H15" s="114">
        <v>6688</v>
      </c>
      <c r="I15" s="114">
        <v>6141</v>
      </c>
      <c r="J15" s="140">
        <v>6197</v>
      </c>
      <c r="K15" s="114">
        <v>173</v>
      </c>
      <c r="L15" s="116">
        <v>2.7916733903501694</v>
      </c>
    </row>
    <row r="16" spans="1:17" s="110" customFormat="1" ht="15" customHeight="1" x14ac:dyDescent="0.2">
      <c r="A16" s="120"/>
      <c r="B16" s="119"/>
      <c r="C16" s="258" t="s">
        <v>107</v>
      </c>
      <c r="E16" s="113">
        <v>50.604838709677416</v>
      </c>
      <c r="F16" s="115">
        <v>6526</v>
      </c>
      <c r="G16" s="114">
        <v>6888</v>
      </c>
      <c r="H16" s="114">
        <v>6738</v>
      </c>
      <c r="I16" s="114">
        <v>6238</v>
      </c>
      <c r="J16" s="140">
        <v>6218</v>
      </c>
      <c r="K16" s="114">
        <v>308</v>
      </c>
      <c r="L16" s="116">
        <v>4.9533612093920878</v>
      </c>
    </row>
    <row r="17" spans="1:12" s="110" customFormat="1" ht="15" customHeight="1" x14ac:dyDescent="0.2">
      <c r="A17" s="120"/>
      <c r="B17" s="121" t="s">
        <v>109</v>
      </c>
      <c r="C17" s="258"/>
      <c r="E17" s="113">
        <v>68.305466293196773</v>
      </c>
      <c r="F17" s="115">
        <v>79498</v>
      </c>
      <c r="G17" s="114">
        <v>79858</v>
      </c>
      <c r="H17" s="114">
        <v>79645</v>
      </c>
      <c r="I17" s="114">
        <v>79041</v>
      </c>
      <c r="J17" s="140">
        <v>78871</v>
      </c>
      <c r="K17" s="114">
        <v>627</v>
      </c>
      <c r="L17" s="116">
        <v>0.79496900001267889</v>
      </c>
    </row>
    <row r="18" spans="1:12" s="110" customFormat="1" ht="15" customHeight="1" x14ac:dyDescent="0.2">
      <c r="A18" s="120"/>
      <c r="B18" s="119"/>
      <c r="C18" s="258" t="s">
        <v>106</v>
      </c>
      <c r="E18" s="113">
        <v>48.818838209766284</v>
      </c>
      <c r="F18" s="115">
        <v>38810</v>
      </c>
      <c r="G18" s="114">
        <v>38997</v>
      </c>
      <c r="H18" s="114">
        <v>39012</v>
      </c>
      <c r="I18" s="114">
        <v>38850</v>
      </c>
      <c r="J18" s="140">
        <v>38575</v>
      </c>
      <c r="K18" s="114">
        <v>235</v>
      </c>
      <c r="L18" s="116">
        <v>0.60920285158781595</v>
      </c>
    </row>
    <row r="19" spans="1:12" s="110" customFormat="1" ht="15" customHeight="1" x14ac:dyDescent="0.2">
      <c r="A19" s="120"/>
      <c r="B19" s="119"/>
      <c r="C19" s="258" t="s">
        <v>107</v>
      </c>
      <c r="E19" s="113">
        <v>51.181161790233716</v>
      </c>
      <c r="F19" s="115">
        <v>40688</v>
      </c>
      <c r="G19" s="114">
        <v>40861</v>
      </c>
      <c r="H19" s="114">
        <v>40633</v>
      </c>
      <c r="I19" s="114">
        <v>40191</v>
      </c>
      <c r="J19" s="140">
        <v>40296</v>
      </c>
      <c r="K19" s="114">
        <v>392</v>
      </c>
      <c r="L19" s="116">
        <v>0.97280127059757793</v>
      </c>
    </row>
    <row r="20" spans="1:12" s="110" customFormat="1" ht="15" customHeight="1" x14ac:dyDescent="0.2">
      <c r="A20" s="120"/>
      <c r="B20" s="121" t="s">
        <v>110</v>
      </c>
      <c r="C20" s="258"/>
      <c r="E20" s="113">
        <v>19.483443025793481</v>
      </c>
      <c r="F20" s="115">
        <v>22676</v>
      </c>
      <c r="G20" s="114">
        <v>22526</v>
      </c>
      <c r="H20" s="114">
        <v>22282</v>
      </c>
      <c r="I20" s="114">
        <v>22097</v>
      </c>
      <c r="J20" s="140">
        <v>21809</v>
      </c>
      <c r="K20" s="114">
        <v>867</v>
      </c>
      <c r="L20" s="116">
        <v>3.9754229905085054</v>
      </c>
    </row>
    <row r="21" spans="1:12" s="110" customFormat="1" ht="15" customHeight="1" x14ac:dyDescent="0.2">
      <c r="A21" s="120"/>
      <c r="B21" s="119"/>
      <c r="C21" s="258" t="s">
        <v>106</v>
      </c>
      <c r="E21" s="113">
        <v>48.178691127182923</v>
      </c>
      <c r="F21" s="115">
        <v>10925</v>
      </c>
      <c r="G21" s="114">
        <v>10836</v>
      </c>
      <c r="H21" s="114">
        <v>10700</v>
      </c>
      <c r="I21" s="114">
        <v>10597</v>
      </c>
      <c r="J21" s="140">
        <v>10478</v>
      </c>
      <c r="K21" s="114">
        <v>447</v>
      </c>
      <c r="L21" s="116">
        <v>4.2660813132277156</v>
      </c>
    </row>
    <row r="22" spans="1:12" s="110" customFormat="1" ht="15" customHeight="1" x14ac:dyDescent="0.2">
      <c r="A22" s="120"/>
      <c r="B22" s="119"/>
      <c r="C22" s="258" t="s">
        <v>107</v>
      </c>
      <c r="E22" s="113">
        <v>51.821308872817077</v>
      </c>
      <c r="F22" s="115">
        <v>11751</v>
      </c>
      <c r="G22" s="114">
        <v>11690</v>
      </c>
      <c r="H22" s="114">
        <v>11582</v>
      </c>
      <c r="I22" s="114">
        <v>11500</v>
      </c>
      <c r="J22" s="140">
        <v>11331</v>
      </c>
      <c r="K22" s="114">
        <v>420</v>
      </c>
      <c r="L22" s="116">
        <v>3.7066454858353191</v>
      </c>
    </row>
    <row r="23" spans="1:12" s="110" customFormat="1" ht="15" customHeight="1" x14ac:dyDescent="0.2">
      <c r="A23" s="120"/>
      <c r="B23" s="121" t="s">
        <v>111</v>
      </c>
      <c r="C23" s="258"/>
      <c r="E23" s="113">
        <v>1.1307201897135395</v>
      </c>
      <c r="F23" s="115">
        <v>1316</v>
      </c>
      <c r="G23" s="114">
        <v>1329</v>
      </c>
      <c r="H23" s="114">
        <v>1327</v>
      </c>
      <c r="I23" s="114">
        <v>1293</v>
      </c>
      <c r="J23" s="140">
        <v>1225</v>
      </c>
      <c r="K23" s="114">
        <v>91</v>
      </c>
      <c r="L23" s="116">
        <v>7.4285714285714288</v>
      </c>
    </row>
    <row r="24" spans="1:12" s="110" customFormat="1" ht="15" customHeight="1" x14ac:dyDescent="0.2">
      <c r="A24" s="120"/>
      <c r="B24" s="119"/>
      <c r="C24" s="258" t="s">
        <v>106</v>
      </c>
      <c r="E24" s="113">
        <v>58.054711246200611</v>
      </c>
      <c r="F24" s="115">
        <v>764</v>
      </c>
      <c r="G24" s="114">
        <v>760</v>
      </c>
      <c r="H24" s="114">
        <v>765</v>
      </c>
      <c r="I24" s="114">
        <v>759</v>
      </c>
      <c r="J24" s="140">
        <v>713</v>
      </c>
      <c r="K24" s="114">
        <v>51</v>
      </c>
      <c r="L24" s="116">
        <v>7.1528751753155682</v>
      </c>
    </row>
    <row r="25" spans="1:12" s="110" customFormat="1" ht="15" customHeight="1" x14ac:dyDescent="0.2">
      <c r="A25" s="120"/>
      <c r="B25" s="119"/>
      <c r="C25" s="258" t="s">
        <v>107</v>
      </c>
      <c r="E25" s="113">
        <v>41.945288753799389</v>
      </c>
      <c r="F25" s="115">
        <v>552</v>
      </c>
      <c r="G25" s="114">
        <v>569</v>
      </c>
      <c r="H25" s="114">
        <v>562</v>
      </c>
      <c r="I25" s="114">
        <v>534</v>
      </c>
      <c r="J25" s="140">
        <v>512</v>
      </c>
      <c r="K25" s="114">
        <v>40</v>
      </c>
      <c r="L25" s="116">
        <v>7.8125</v>
      </c>
    </row>
    <row r="26" spans="1:12" s="110" customFormat="1" ht="15" customHeight="1" x14ac:dyDescent="0.2">
      <c r="A26" s="120"/>
      <c r="C26" s="121" t="s">
        <v>187</v>
      </c>
      <c r="D26" s="110" t="s">
        <v>188</v>
      </c>
      <c r="E26" s="113">
        <v>0.36258656539446327</v>
      </c>
      <c r="F26" s="115">
        <v>422</v>
      </c>
      <c r="G26" s="114">
        <v>429</v>
      </c>
      <c r="H26" s="114">
        <v>474</v>
      </c>
      <c r="I26" s="114">
        <v>435</v>
      </c>
      <c r="J26" s="140">
        <v>404</v>
      </c>
      <c r="K26" s="114">
        <v>18</v>
      </c>
      <c r="L26" s="116">
        <v>4.4554455445544559</v>
      </c>
    </row>
    <row r="27" spans="1:12" s="110" customFormat="1" ht="15" customHeight="1" x14ac:dyDescent="0.2">
      <c r="A27" s="120"/>
      <c r="B27" s="119"/>
      <c r="D27" s="259" t="s">
        <v>106</v>
      </c>
      <c r="E27" s="113">
        <v>50.236966824644547</v>
      </c>
      <c r="F27" s="115">
        <v>212</v>
      </c>
      <c r="G27" s="114">
        <v>221</v>
      </c>
      <c r="H27" s="114">
        <v>249</v>
      </c>
      <c r="I27" s="114">
        <v>240</v>
      </c>
      <c r="J27" s="140">
        <v>215</v>
      </c>
      <c r="K27" s="114">
        <v>-3</v>
      </c>
      <c r="L27" s="116">
        <v>-1.3953488372093024</v>
      </c>
    </row>
    <row r="28" spans="1:12" s="110" customFormat="1" ht="15" customHeight="1" x14ac:dyDescent="0.2">
      <c r="A28" s="120"/>
      <c r="B28" s="119"/>
      <c r="D28" s="259" t="s">
        <v>107</v>
      </c>
      <c r="E28" s="113">
        <v>49.763033175355453</v>
      </c>
      <c r="F28" s="115">
        <v>210</v>
      </c>
      <c r="G28" s="114">
        <v>208</v>
      </c>
      <c r="H28" s="114">
        <v>225</v>
      </c>
      <c r="I28" s="114">
        <v>195</v>
      </c>
      <c r="J28" s="140">
        <v>189</v>
      </c>
      <c r="K28" s="114">
        <v>21</v>
      </c>
      <c r="L28" s="116">
        <v>11.111111111111111</v>
      </c>
    </row>
    <row r="29" spans="1:12" s="110" customFormat="1" ht="24.95" customHeight="1" x14ac:dyDescent="0.2">
      <c r="A29" s="604" t="s">
        <v>189</v>
      </c>
      <c r="B29" s="605"/>
      <c r="C29" s="605"/>
      <c r="D29" s="606"/>
      <c r="E29" s="113">
        <v>85.864279208839548</v>
      </c>
      <c r="F29" s="115">
        <v>99934</v>
      </c>
      <c r="G29" s="114">
        <v>100810</v>
      </c>
      <c r="H29" s="114">
        <v>100413</v>
      </c>
      <c r="I29" s="114">
        <v>99017</v>
      </c>
      <c r="J29" s="140">
        <v>98903</v>
      </c>
      <c r="K29" s="114">
        <v>1031</v>
      </c>
      <c r="L29" s="116">
        <v>1.0424355176283833</v>
      </c>
    </row>
    <row r="30" spans="1:12" s="110" customFormat="1" ht="15" customHeight="1" x14ac:dyDescent="0.2">
      <c r="A30" s="120"/>
      <c r="B30" s="119"/>
      <c r="C30" s="258" t="s">
        <v>106</v>
      </c>
      <c r="E30" s="113">
        <v>47.502351552024336</v>
      </c>
      <c r="F30" s="115">
        <v>47471</v>
      </c>
      <c r="G30" s="114">
        <v>47885</v>
      </c>
      <c r="H30" s="114">
        <v>47816</v>
      </c>
      <c r="I30" s="114">
        <v>47215</v>
      </c>
      <c r="J30" s="140">
        <v>47120</v>
      </c>
      <c r="K30" s="114">
        <v>351</v>
      </c>
      <c r="L30" s="116">
        <v>0.7449066213921901</v>
      </c>
    </row>
    <row r="31" spans="1:12" s="110" customFormat="1" ht="15" customHeight="1" x14ac:dyDescent="0.2">
      <c r="A31" s="120"/>
      <c r="B31" s="119"/>
      <c r="C31" s="258" t="s">
        <v>107</v>
      </c>
      <c r="E31" s="113">
        <v>52.497648447975664</v>
      </c>
      <c r="F31" s="115">
        <v>52463</v>
      </c>
      <c r="G31" s="114">
        <v>52925</v>
      </c>
      <c r="H31" s="114">
        <v>52597</v>
      </c>
      <c r="I31" s="114">
        <v>51802</v>
      </c>
      <c r="J31" s="140">
        <v>51783</v>
      </c>
      <c r="K31" s="114">
        <v>680</v>
      </c>
      <c r="L31" s="116">
        <v>1.3131722766158778</v>
      </c>
    </row>
    <row r="32" spans="1:12" s="110" customFormat="1" ht="15" customHeight="1" x14ac:dyDescent="0.2">
      <c r="A32" s="120"/>
      <c r="B32" s="119" t="s">
        <v>117</v>
      </c>
      <c r="C32" s="258"/>
      <c r="E32" s="113">
        <v>14.067843211382812</v>
      </c>
      <c r="F32" s="115">
        <v>16373</v>
      </c>
      <c r="G32" s="114">
        <v>16352</v>
      </c>
      <c r="H32" s="114">
        <v>16187</v>
      </c>
      <c r="I32" s="114">
        <v>15718</v>
      </c>
      <c r="J32" s="140">
        <v>15346</v>
      </c>
      <c r="K32" s="114">
        <v>1027</v>
      </c>
      <c r="L32" s="116">
        <v>6.6922976671445324</v>
      </c>
    </row>
    <row r="33" spans="1:12" s="110" customFormat="1" ht="15" customHeight="1" x14ac:dyDescent="0.2">
      <c r="A33" s="120"/>
      <c r="B33" s="119"/>
      <c r="C33" s="258" t="s">
        <v>106</v>
      </c>
      <c r="E33" s="113">
        <v>57.100103829475358</v>
      </c>
      <c r="F33" s="115">
        <v>9349</v>
      </c>
      <c r="G33" s="114">
        <v>9297</v>
      </c>
      <c r="H33" s="114">
        <v>9296</v>
      </c>
      <c r="I33" s="114">
        <v>9078</v>
      </c>
      <c r="J33" s="140">
        <v>8795</v>
      </c>
      <c r="K33" s="114">
        <v>554</v>
      </c>
      <c r="L33" s="116">
        <v>6.2990335417851053</v>
      </c>
    </row>
    <row r="34" spans="1:12" s="110" customFormat="1" ht="15" customHeight="1" x14ac:dyDescent="0.2">
      <c r="A34" s="120"/>
      <c r="B34" s="119"/>
      <c r="C34" s="258" t="s">
        <v>107</v>
      </c>
      <c r="E34" s="113">
        <v>42.899896170524642</v>
      </c>
      <c r="F34" s="115">
        <v>7024</v>
      </c>
      <c r="G34" s="114">
        <v>7055</v>
      </c>
      <c r="H34" s="114">
        <v>6891</v>
      </c>
      <c r="I34" s="114">
        <v>6640</v>
      </c>
      <c r="J34" s="140">
        <v>6551</v>
      </c>
      <c r="K34" s="114">
        <v>473</v>
      </c>
      <c r="L34" s="116">
        <v>7.2202717142421005</v>
      </c>
    </row>
    <row r="35" spans="1:12" s="110" customFormat="1" ht="24.95" customHeight="1" x14ac:dyDescent="0.2">
      <c r="A35" s="604" t="s">
        <v>190</v>
      </c>
      <c r="B35" s="605"/>
      <c r="C35" s="605"/>
      <c r="D35" s="606"/>
      <c r="E35" s="113">
        <v>66.331002010551103</v>
      </c>
      <c r="F35" s="115">
        <v>77200</v>
      </c>
      <c r="G35" s="114">
        <v>77590</v>
      </c>
      <c r="H35" s="114">
        <v>77747</v>
      </c>
      <c r="I35" s="114">
        <v>76406</v>
      </c>
      <c r="J35" s="140">
        <v>76607</v>
      </c>
      <c r="K35" s="114">
        <v>593</v>
      </c>
      <c r="L35" s="116">
        <v>0.77408069758638243</v>
      </c>
    </row>
    <row r="36" spans="1:12" s="110" customFormat="1" ht="15" customHeight="1" x14ac:dyDescent="0.2">
      <c r="A36" s="120"/>
      <c r="B36" s="119"/>
      <c r="C36" s="258" t="s">
        <v>106</v>
      </c>
      <c r="E36" s="113">
        <v>59.549222797927463</v>
      </c>
      <c r="F36" s="115">
        <v>45972</v>
      </c>
      <c r="G36" s="114">
        <v>46133</v>
      </c>
      <c r="H36" s="114">
        <v>46293</v>
      </c>
      <c r="I36" s="114">
        <v>45623</v>
      </c>
      <c r="J36" s="140">
        <v>45674</v>
      </c>
      <c r="K36" s="114">
        <v>298</v>
      </c>
      <c r="L36" s="116">
        <v>0.65244997153741735</v>
      </c>
    </row>
    <row r="37" spans="1:12" s="110" customFormat="1" ht="15" customHeight="1" x14ac:dyDescent="0.2">
      <c r="A37" s="120"/>
      <c r="B37" s="119"/>
      <c r="C37" s="258" t="s">
        <v>107</v>
      </c>
      <c r="E37" s="113">
        <v>40.450777202072537</v>
      </c>
      <c r="F37" s="115">
        <v>31228</v>
      </c>
      <c r="G37" s="114">
        <v>31457</v>
      </c>
      <c r="H37" s="114">
        <v>31454</v>
      </c>
      <c r="I37" s="114">
        <v>30783</v>
      </c>
      <c r="J37" s="140">
        <v>30933</v>
      </c>
      <c r="K37" s="114">
        <v>295</v>
      </c>
      <c r="L37" s="116">
        <v>0.95367406976368285</v>
      </c>
    </row>
    <row r="38" spans="1:12" s="110" customFormat="1" ht="15" customHeight="1" x14ac:dyDescent="0.2">
      <c r="A38" s="120"/>
      <c r="B38" s="119" t="s">
        <v>182</v>
      </c>
      <c r="C38" s="258"/>
      <c r="E38" s="113">
        <v>33.668997989448904</v>
      </c>
      <c r="F38" s="115">
        <v>39186</v>
      </c>
      <c r="G38" s="114">
        <v>39654</v>
      </c>
      <c r="H38" s="114">
        <v>38933</v>
      </c>
      <c r="I38" s="114">
        <v>38404</v>
      </c>
      <c r="J38" s="140">
        <v>37713</v>
      </c>
      <c r="K38" s="114">
        <v>1473</v>
      </c>
      <c r="L38" s="116">
        <v>3.9058149709649195</v>
      </c>
    </row>
    <row r="39" spans="1:12" s="110" customFormat="1" ht="15" customHeight="1" x14ac:dyDescent="0.2">
      <c r="A39" s="120"/>
      <c r="B39" s="119"/>
      <c r="C39" s="258" t="s">
        <v>106</v>
      </c>
      <c r="E39" s="113">
        <v>27.808400959526363</v>
      </c>
      <c r="F39" s="115">
        <v>10897</v>
      </c>
      <c r="G39" s="114">
        <v>11103</v>
      </c>
      <c r="H39" s="114">
        <v>10872</v>
      </c>
      <c r="I39" s="114">
        <v>10724</v>
      </c>
      <c r="J39" s="140">
        <v>10289</v>
      </c>
      <c r="K39" s="114">
        <v>608</v>
      </c>
      <c r="L39" s="116">
        <v>5.9092234425114203</v>
      </c>
    </row>
    <row r="40" spans="1:12" s="110" customFormat="1" ht="15" customHeight="1" x14ac:dyDescent="0.2">
      <c r="A40" s="120"/>
      <c r="B40" s="119"/>
      <c r="C40" s="258" t="s">
        <v>107</v>
      </c>
      <c r="E40" s="113">
        <v>72.191599040473633</v>
      </c>
      <c r="F40" s="115">
        <v>28289</v>
      </c>
      <c r="G40" s="114">
        <v>28551</v>
      </c>
      <c r="H40" s="114">
        <v>28061</v>
      </c>
      <c r="I40" s="114">
        <v>27680</v>
      </c>
      <c r="J40" s="140">
        <v>27424</v>
      </c>
      <c r="K40" s="114">
        <v>865</v>
      </c>
      <c r="L40" s="116">
        <v>3.154171528588098</v>
      </c>
    </row>
    <row r="41" spans="1:12" s="110" customFormat="1" ht="24.75" customHeight="1" x14ac:dyDescent="0.2">
      <c r="A41" s="604" t="s">
        <v>518</v>
      </c>
      <c r="B41" s="605"/>
      <c r="C41" s="605"/>
      <c r="D41" s="606"/>
      <c r="E41" s="113">
        <v>4.1267850085061779</v>
      </c>
      <c r="F41" s="115">
        <v>4803</v>
      </c>
      <c r="G41" s="114">
        <v>5268</v>
      </c>
      <c r="H41" s="114">
        <v>5333</v>
      </c>
      <c r="I41" s="114">
        <v>4236</v>
      </c>
      <c r="J41" s="140">
        <v>4517</v>
      </c>
      <c r="K41" s="114">
        <v>286</v>
      </c>
      <c r="L41" s="116">
        <v>6.3316360416205448</v>
      </c>
    </row>
    <row r="42" spans="1:12" s="110" customFormat="1" ht="15" customHeight="1" x14ac:dyDescent="0.2">
      <c r="A42" s="120"/>
      <c r="B42" s="119"/>
      <c r="C42" s="258" t="s">
        <v>106</v>
      </c>
      <c r="E42" s="113">
        <v>50.635019779304599</v>
      </c>
      <c r="F42" s="115">
        <v>2432</v>
      </c>
      <c r="G42" s="114">
        <v>2716</v>
      </c>
      <c r="H42" s="114">
        <v>2758</v>
      </c>
      <c r="I42" s="114">
        <v>2106</v>
      </c>
      <c r="J42" s="140">
        <v>2312</v>
      </c>
      <c r="K42" s="114">
        <v>120</v>
      </c>
      <c r="L42" s="116">
        <v>5.1903114186851207</v>
      </c>
    </row>
    <row r="43" spans="1:12" s="110" customFormat="1" ht="15" customHeight="1" x14ac:dyDescent="0.2">
      <c r="A43" s="123"/>
      <c r="B43" s="124"/>
      <c r="C43" s="260" t="s">
        <v>107</v>
      </c>
      <c r="D43" s="261"/>
      <c r="E43" s="125">
        <v>49.364980220695401</v>
      </c>
      <c r="F43" s="143">
        <v>2371</v>
      </c>
      <c r="G43" s="144">
        <v>2552</v>
      </c>
      <c r="H43" s="144">
        <v>2575</v>
      </c>
      <c r="I43" s="144">
        <v>2130</v>
      </c>
      <c r="J43" s="145">
        <v>2205</v>
      </c>
      <c r="K43" s="144">
        <v>166</v>
      </c>
      <c r="L43" s="146">
        <v>7.5283446712018138</v>
      </c>
    </row>
    <row r="44" spans="1:12" s="110" customFormat="1" ht="45.75" customHeight="1" x14ac:dyDescent="0.2">
      <c r="A44" s="604" t="s">
        <v>191</v>
      </c>
      <c r="B44" s="605"/>
      <c r="C44" s="605"/>
      <c r="D44" s="606"/>
      <c r="E44" s="113">
        <v>0.87897169762686234</v>
      </c>
      <c r="F44" s="115">
        <v>1023</v>
      </c>
      <c r="G44" s="114">
        <v>1051</v>
      </c>
      <c r="H44" s="114">
        <v>1051</v>
      </c>
      <c r="I44" s="114">
        <v>1040</v>
      </c>
      <c r="J44" s="140">
        <v>1072</v>
      </c>
      <c r="K44" s="114">
        <v>-49</v>
      </c>
      <c r="L44" s="116">
        <v>-4.5708955223880601</v>
      </c>
    </row>
    <row r="45" spans="1:12" s="110" customFormat="1" ht="15" customHeight="1" x14ac:dyDescent="0.2">
      <c r="A45" s="120"/>
      <c r="B45" s="119"/>
      <c r="C45" s="258" t="s">
        <v>106</v>
      </c>
      <c r="E45" s="113">
        <v>57.086999022482892</v>
      </c>
      <c r="F45" s="115">
        <v>584</v>
      </c>
      <c r="G45" s="114">
        <v>597</v>
      </c>
      <c r="H45" s="114">
        <v>597</v>
      </c>
      <c r="I45" s="114">
        <v>593</v>
      </c>
      <c r="J45" s="140">
        <v>610</v>
      </c>
      <c r="K45" s="114">
        <v>-26</v>
      </c>
      <c r="L45" s="116">
        <v>-4.2622950819672134</v>
      </c>
    </row>
    <row r="46" spans="1:12" s="110" customFormat="1" ht="15" customHeight="1" x14ac:dyDescent="0.2">
      <c r="A46" s="123"/>
      <c r="B46" s="124"/>
      <c r="C46" s="260" t="s">
        <v>107</v>
      </c>
      <c r="D46" s="261"/>
      <c r="E46" s="125">
        <v>42.913000977517108</v>
      </c>
      <c r="F46" s="143">
        <v>439</v>
      </c>
      <c r="G46" s="144">
        <v>454</v>
      </c>
      <c r="H46" s="144">
        <v>454</v>
      </c>
      <c r="I46" s="144">
        <v>447</v>
      </c>
      <c r="J46" s="145">
        <v>462</v>
      </c>
      <c r="K46" s="144">
        <v>-23</v>
      </c>
      <c r="L46" s="146">
        <v>-4.9783549783549788</v>
      </c>
    </row>
    <row r="47" spans="1:12" s="110" customFormat="1" ht="39" customHeight="1" x14ac:dyDescent="0.2">
      <c r="A47" s="604" t="s">
        <v>519</v>
      </c>
      <c r="B47" s="607"/>
      <c r="C47" s="607"/>
      <c r="D47" s="608"/>
      <c r="E47" s="113">
        <v>1.2303885347034866</v>
      </c>
      <c r="F47" s="115">
        <v>1432</v>
      </c>
      <c r="G47" s="114">
        <v>1517</v>
      </c>
      <c r="H47" s="114">
        <v>1425</v>
      </c>
      <c r="I47" s="114">
        <v>1334</v>
      </c>
      <c r="J47" s="140">
        <v>1410</v>
      </c>
      <c r="K47" s="114">
        <v>22</v>
      </c>
      <c r="L47" s="116">
        <v>1.5602836879432624</v>
      </c>
    </row>
    <row r="48" spans="1:12" s="110" customFormat="1" ht="15" customHeight="1" x14ac:dyDescent="0.2">
      <c r="A48" s="120"/>
      <c r="B48" s="119"/>
      <c r="C48" s="258" t="s">
        <v>106</v>
      </c>
      <c r="E48" s="113">
        <v>40.851955307262571</v>
      </c>
      <c r="F48" s="115">
        <v>585</v>
      </c>
      <c r="G48" s="114">
        <v>615</v>
      </c>
      <c r="H48" s="114">
        <v>596</v>
      </c>
      <c r="I48" s="114">
        <v>555</v>
      </c>
      <c r="J48" s="140">
        <v>576</v>
      </c>
      <c r="K48" s="114">
        <v>9</v>
      </c>
      <c r="L48" s="116">
        <v>1.5625</v>
      </c>
    </row>
    <row r="49" spans="1:12" s="110" customFormat="1" ht="15" customHeight="1" x14ac:dyDescent="0.2">
      <c r="A49" s="123"/>
      <c r="B49" s="124"/>
      <c r="C49" s="260" t="s">
        <v>107</v>
      </c>
      <c r="D49" s="261"/>
      <c r="E49" s="125">
        <v>59.148044692737429</v>
      </c>
      <c r="F49" s="143">
        <v>847</v>
      </c>
      <c r="G49" s="144">
        <v>902</v>
      </c>
      <c r="H49" s="144">
        <v>829</v>
      </c>
      <c r="I49" s="144">
        <v>779</v>
      </c>
      <c r="J49" s="145">
        <v>834</v>
      </c>
      <c r="K49" s="144">
        <v>13</v>
      </c>
      <c r="L49" s="146">
        <v>1.5587529976019185</v>
      </c>
    </row>
    <row r="50" spans="1:12" s="110" customFormat="1" ht="24.95" customHeight="1" x14ac:dyDescent="0.2">
      <c r="A50" s="609" t="s">
        <v>192</v>
      </c>
      <c r="B50" s="610"/>
      <c r="C50" s="610"/>
      <c r="D50" s="611"/>
      <c r="E50" s="262">
        <v>14.65296513326345</v>
      </c>
      <c r="F50" s="263">
        <v>17054</v>
      </c>
      <c r="G50" s="264">
        <v>17641</v>
      </c>
      <c r="H50" s="264">
        <v>17357</v>
      </c>
      <c r="I50" s="264">
        <v>16517</v>
      </c>
      <c r="J50" s="265">
        <v>16323</v>
      </c>
      <c r="K50" s="263">
        <v>731</v>
      </c>
      <c r="L50" s="266">
        <v>4.4783434417692822</v>
      </c>
    </row>
    <row r="51" spans="1:12" s="110" customFormat="1" ht="15" customHeight="1" x14ac:dyDescent="0.2">
      <c r="A51" s="120"/>
      <c r="B51" s="119"/>
      <c r="C51" s="258" t="s">
        <v>106</v>
      </c>
      <c r="E51" s="113">
        <v>53.946288260818577</v>
      </c>
      <c r="F51" s="115">
        <v>9200</v>
      </c>
      <c r="G51" s="114">
        <v>9487</v>
      </c>
      <c r="H51" s="114">
        <v>9476</v>
      </c>
      <c r="I51" s="114">
        <v>9055</v>
      </c>
      <c r="J51" s="140">
        <v>8912</v>
      </c>
      <c r="K51" s="114">
        <v>288</v>
      </c>
      <c r="L51" s="116">
        <v>3.2315978456014363</v>
      </c>
    </row>
    <row r="52" spans="1:12" s="110" customFormat="1" ht="15" customHeight="1" x14ac:dyDescent="0.2">
      <c r="A52" s="120"/>
      <c r="B52" s="119"/>
      <c r="C52" s="258" t="s">
        <v>107</v>
      </c>
      <c r="E52" s="113">
        <v>46.053711739181423</v>
      </c>
      <c r="F52" s="115">
        <v>7854</v>
      </c>
      <c r="G52" s="114">
        <v>8154</v>
      </c>
      <c r="H52" s="114">
        <v>7881</v>
      </c>
      <c r="I52" s="114">
        <v>7462</v>
      </c>
      <c r="J52" s="140">
        <v>7411</v>
      </c>
      <c r="K52" s="114">
        <v>443</v>
      </c>
      <c r="L52" s="116">
        <v>5.9776008635811628</v>
      </c>
    </row>
    <row r="53" spans="1:12" s="110" customFormat="1" ht="15" customHeight="1" x14ac:dyDescent="0.2">
      <c r="A53" s="120"/>
      <c r="B53" s="119"/>
      <c r="C53" s="258" t="s">
        <v>187</v>
      </c>
      <c r="D53" s="110" t="s">
        <v>193</v>
      </c>
      <c r="E53" s="113">
        <v>19.590711856455965</v>
      </c>
      <c r="F53" s="115">
        <v>3341</v>
      </c>
      <c r="G53" s="114">
        <v>3802</v>
      </c>
      <c r="H53" s="114">
        <v>3852</v>
      </c>
      <c r="I53" s="114">
        <v>2998</v>
      </c>
      <c r="J53" s="140">
        <v>3066</v>
      </c>
      <c r="K53" s="114">
        <v>275</v>
      </c>
      <c r="L53" s="116">
        <v>8.9693411611219833</v>
      </c>
    </row>
    <row r="54" spans="1:12" s="110" customFormat="1" ht="15" customHeight="1" x14ac:dyDescent="0.2">
      <c r="A54" s="120"/>
      <c r="B54" s="119"/>
      <c r="D54" s="267" t="s">
        <v>194</v>
      </c>
      <c r="E54" s="113">
        <v>51.33193654594433</v>
      </c>
      <c r="F54" s="115">
        <v>1715</v>
      </c>
      <c r="G54" s="114">
        <v>1957</v>
      </c>
      <c r="H54" s="114">
        <v>2012</v>
      </c>
      <c r="I54" s="114">
        <v>1532</v>
      </c>
      <c r="J54" s="140">
        <v>1602</v>
      </c>
      <c r="K54" s="114">
        <v>113</v>
      </c>
      <c r="L54" s="116">
        <v>7.0536828963795255</v>
      </c>
    </row>
    <row r="55" spans="1:12" s="110" customFormat="1" ht="15" customHeight="1" x14ac:dyDescent="0.2">
      <c r="A55" s="120"/>
      <c r="B55" s="119"/>
      <c r="D55" s="267" t="s">
        <v>195</v>
      </c>
      <c r="E55" s="113">
        <v>48.66806345405567</v>
      </c>
      <c r="F55" s="115">
        <v>1626</v>
      </c>
      <c r="G55" s="114">
        <v>1845</v>
      </c>
      <c r="H55" s="114">
        <v>1840</v>
      </c>
      <c r="I55" s="114">
        <v>1466</v>
      </c>
      <c r="J55" s="140">
        <v>1464</v>
      </c>
      <c r="K55" s="114">
        <v>162</v>
      </c>
      <c r="L55" s="116">
        <v>11.065573770491802</v>
      </c>
    </row>
    <row r="56" spans="1:12" s="110" customFormat="1" ht="15" customHeight="1" x14ac:dyDescent="0.2">
      <c r="A56" s="120"/>
      <c r="B56" s="119" t="s">
        <v>196</v>
      </c>
      <c r="C56" s="258"/>
      <c r="E56" s="113">
        <v>52.047497121646934</v>
      </c>
      <c r="F56" s="115">
        <v>60576</v>
      </c>
      <c r="G56" s="114">
        <v>60582</v>
      </c>
      <c r="H56" s="114">
        <v>60726</v>
      </c>
      <c r="I56" s="114">
        <v>60448</v>
      </c>
      <c r="J56" s="140">
        <v>60495</v>
      </c>
      <c r="K56" s="114">
        <v>81</v>
      </c>
      <c r="L56" s="116">
        <v>0.13389536325316143</v>
      </c>
    </row>
    <row r="57" spans="1:12" s="110" customFormat="1" ht="15" customHeight="1" x14ac:dyDescent="0.2">
      <c r="A57" s="120"/>
      <c r="B57" s="119"/>
      <c r="C57" s="258" t="s">
        <v>106</v>
      </c>
      <c r="E57" s="113">
        <v>46.330229793977814</v>
      </c>
      <c r="F57" s="115">
        <v>28065</v>
      </c>
      <c r="G57" s="114">
        <v>28051</v>
      </c>
      <c r="H57" s="114">
        <v>28122</v>
      </c>
      <c r="I57" s="114">
        <v>28038</v>
      </c>
      <c r="J57" s="140">
        <v>28052</v>
      </c>
      <c r="K57" s="114">
        <v>13</v>
      </c>
      <c r="L57" s="116">
        <v>4.6342506773135603E-2</v>
      </c>
    </row>
    <row r="58" spans="1:12" s="110" customFormat="1" ht="15" customHeight="1" x14ac:dyDescent="0.2">
      <c r="A58" s="120"/>
      <c r="B58" s="119"/>
      <c r="C58" s="258" t="s">
        <v>107</v>
      </c>
      <c r="E58" s="113">
        <v>53.669770206022186</v>
      </c>
      <c r="F58" s="115">
        <v>32511</v>
      </c>
      <c r="G58" s="114">
        <v>32531</v>
      </c>
      <c r="H58" s="114">
        <v>32604</v>
      </c>
      <c r="I58" s="114">
        <v>32410</v>
      </c>
      <c r="J58" s="140">
        <v>32443</v>
      </c>
      <c r="K58" s="114">
        <v>68</v>
      </c>
      <c r="L58" s="116">
        <v>0.20959837253028388</v>
      </c>
    </row>
    <row r="59" spans="1:12" s="110" customFormat="1" ht="15" customHeight="1" x14ac:dyDescent="0.2">
      <c r="A59" s="120"/>
      <c r="B59" s="119"/>
      <c r="C59" s="258" t="s">
        <v>105</v>
      </c>
      <c r="D59" s="110" t="s">
        <v>197</v>
      </c>
      <c r="E59" s="113">
        <v>90.828050713153729</v>
      </c>
      <c r="F59" s="115">
        <v>55020</v>
      </c>
      <c r="G59" s="114">
        <v>55027</v>
      </c>
      <c r="H59" s="114">
        <v>55198</v>
      </c>
      <c r="I59" s="114">
        <v>54883</v>
      </c>
      <c r="J59" s="140">
        <v>54942</v>
      </c>
      <c r="K59" s="114">
        <v>78</v>
      </c>
      <c r="L59" s="116">
        <v>0.14196789341487387</v>
      </c>
    </row>
    <row r="60" spans="1:12" s="110" customFormat="1" ht="15" customHeight="1" x14ac:dyDescent="0.2">
      <c r="A60" s="120"/>
      <c r="B60" s="119"/>
      <c r="C60" s="258"/>
      <c r="D60" s="267" t="s">
        <v>198</v>
      </c>
      <c r="E60" s="113">
        <v>44.680116321337692</v>
      </c>
      <c r="F60" s="115">
        <v>24583</v>
      </c>
      <c r="G60" s="114">
        <v>24566</v>
      </c>
      <c r="H60" s="114">
        <v>24640</v>
      </c>
      <c r="I60" s="114">
        <v>24542</v>
      </c>
      <c r="J60" s="140">
        <v>24551</v>
      </c>
      <c r="K60" s="114">
        <v>32</v>
      </c>
      <c r="L60" s="116">
        <v>0.13034092297666083</v>
      </c>
    </row>
    <row r="61" spans="1:12" s="110" customFormat="1" ht="15" customHeight="1" x14ac:dyDescent="0.2">
      <c r="A61" s="120"/>
      <c r="B61" s="119"/>
      <c r="C61" s="258"/>
      <c r="D61" s="267" t="s">
        <v>199</v>
      </c>
      <c r="E61" s="113">
        <v>55.319883678662308</v>
      </c>
      <c r="F61" s="115">
        <v>30437</v>
      </c>
      <c r="G61" s="114">
        <v>30461</v>
      </c>
      <c r="H61" s="114">
        <v>30558</v>
      </c>
      <c r="I61" s="114">
        <v>30341</v>
      </c>
      <c r="J61" s="140">
        <v>30391</v>
      </c>
      <c r="K61" s="114">
        <v>46</v>
      </c>
      <c r="L61" s="116">
        <v>0.15136060017768418</v>
      </c>
    </row>
    <row r="62" spans="1:12" s="110" customFormat="1" ht="15" customHeight="1" x14ac:dyDescent="0.2">
      <c r="A62" s="120"/>
      <c r="B62" s="119"/>
      <c r="C62" s="258"/>
      <c r="D62" s="258" t="s">
        <v>200</v>
      </c>
      <c r="E62" s="113">
        <v>9.1719492868462762</v>
      </c>
      <c r="F62" s="115">
        <v>5556</v>
      </c>
      <c r="G62" s="114">
        <v>5555</v>
      </c>
      <c r="H62" s="114">
        <v>5528</v>
      </c>
      <c r="I62" s="114">
        <v>5565</v>
      </c>
      <c r="J62" s="140">
        <v>5553</v>
      </c>
      <c r="K62" s="114">
        <v>3</v>
      </c>
      <c r="L62" s="116">
        <v>5.4024851431658562E-2</v>
      </c>
    </row>
    <row r="63" spans="1:12" s="110" customFormat="1" ht="15" customHeight="1" x14ac:dyDescent="0.2">
      <c r="A63" s="120"/>
      <c r="B63" s="119"/>
      <c r="C63" s="258"/>
      <c r="D63" s="267" t="s">
        <v>198</v>
      </c>
      <c r="E63" s="113">
        <v>62.670986321094311</v>
      </c>
      <c r="F63" s="115">
        <v>3482</v>
      </c>
      <c r="G63" s="114">
        <v>3485</v>
      </c>
      <c r="H63" s="114">
        <v>3482</v>
      </c>
      <c r="I63" s="114">
        <v>3496</v>
      </c>
      <c r="J63" s="140">
        <v>3501</v>
      </c>
      <c r="K63" s="114">
        <v>-19</v>
      </c>
      <c r="L63" s="116">
        <v>-0.54270208511853757</v>
      </c>
    </row>
    <row r="64" spans="1:12" s="110" customFormat="1" ht="15" customHeight="1" x14ac:dyDescent="0.2">
      <c r="A64" s="120"/>
      <c r="B64" s="119"/>
      <c r="C64" s="258"/>
      <c r="D64" s="267" t="s">
        <v>199</v>
      </c>
      <c r="E64" s="113">
        <v>37.329013678905689</v>
      </c>
      <c r="F64" s="115">
        <v>2074</v>
      </c>
      <c r="G64" s="114">
        <v>2070</v>
      </c>
      <c r="H64" s="114">
        <v>2046</v>
      </c>
      <c r="I64" s="114">
        <v>2069</v>
      </c>
      <c r="J64" s="140">
        <v>2052</v>
      </c>
      <c r="K64" s="114">
        <v>22</v>
      </c>
      <c r="L64" s="116">
        <v>1.0721247563352827</v>
      </c>
    </row>
    <row r="65" spans="1:12" s="110" customFormat="1" ht="15" customHeight="1" x14ac:dyDescent="0.2">
      <c r="A65" s="120"/>
      <c r="B65" s="119" t="s">
        <v>201</v>
      </c>
      <c r="C65" s="258"/>
      <c r="E65" s="113">
        <v>24.695410100871239</v>
      </c>
      <c r="F65" s="115">
        <v>28742</v>
      </c>
      <c r="G65" s="114">
        <v>28713</v>
      </c>
      <c r="H65" s="114">
        <v>28242</v>
      </c>
      <c r="I65" s="114">
        <v>27733</v>
      </c>
      <c r="J65" s="140">
        <v>27287</v>
      </c>
      <c r="K65" s="114">
        <v>1455</v>
      </c>
      <c r="L65" s="116">
        <v>5.3322094770403492</v>
      </c>
    </row>
    <row r="66" spans="1:12" s="110" customFormat="1" ht="15" customHeight="1" x14ac:dyDescent="0.2">
      <c r="A66" s="120"/>
      <c r="B66" s="119"/>
      <c r="C66" s="258" t="s">
        <v>106</v>
      </c>
      <c r="E66" s="113">
        <v>48.559599192818872</v>
      </c>
      <c r="F66" s="115">
        <v>13957</v>
      </c>
      <c r="G66" s="114">
        <v>13902</v>
      </c>
      <c r="H66" s="114">
        <v>13712</v>
      </c>
      <c r="I66" s="114">
        <v>13511</v>
      </c>
      <c r="J66" s="140">
        <v>13282</v>
      </c>
      <c r="K66" s="114">
        <v>675</v>
      </c>
      <c r="L66" s="116">
        <v>5.0820659539226023</v>
      </c>
    </row>
    <row r="67" spans="1:12" s="110" customFormat="1" ht="15" customHeight="1" x14ac:dyDescent="0.2">
      <c r="A67" s="120"/>
      <c r="B67" s="119"/>
      <c r="C67" s="258" t="s">
        <v>107</v>
      </c>
      <c r="E67" s="113">
        <v>51.440400807181128</v>
      </c>
      <c r="F67" s="115">
        <v>14785</v>
      </c>
      <c r="G67" s="114">
        <v>14811</v>
      </c>
      <c r="H67" s="114">
        <v>14530</v>
      </c>
      <c r="I67" s="114">
        <v>14222</v>
      </c>
      <c r="J67" s="140">
        <v>14005</v>
      </c>
      <c r="K67" s="114">
        <v>780</v>
      </c>
      <c r="L67" s="116">
        <v>5.5694394858978935</v>
      </c>
    </row>
    <row r="68" spans="1:12" s="110" customFormat="1" ht="15" customHeight="1" x14ac:dyDescent="0.2">
      <c r="A68" s="120"/>
      <c r="B68" s="119"/>
      <c r="C68" s="258" t="s">
        <v>105</v>
      </c>
      <c r="D68" s="110" t="s">
        <v>202</v>
      </c>
      <c r="E68" s="113">
        <v>18.272910722983788</v>
      </c>
      <c r="F68" s="115">
        <v>5252</v>
      </c>
      <c r="G68" s="114">
        <v>5276</v>
      </c>
      <c r="H68" s="114">
        <v>5065</v>
      </c>
      <c r="I68" s="114">
        <v>4902</v>
      </c>
      <c r="J68" s="140">
        <v>4687</v>
      </c>
      <c r="K68" s="114">
        <v>565</v>
      </c>
      <c r="L68" s="116">
        <v>12.054619159376999</v>
      </c>
    </row>
    <row r="69" spans="1:12" s="110" customFormat="1" ht="15" customHeight="1" x14ac:dyDescent="0.2">
      <c r="A69" s="120"/>
      <c r="B69" s="119"/>
      <c r="C69" s="258"/>
      <c r="D69" s="267" t="s">
        <v>198</v>
      </c>
      <c r="E69" s="113">
        <v>46.30616907844631</v>
      </c>
      <c r="F69" s="115">
        <v>2432</v>
      </c>
      <c r="G69" s="114">
        <v>2420</v>
      </c>
      <c r="H69" s="114">
        <v>2333</v>
      </c>
      <c r="I69" s="114">
        <v>2270</v>
      </c>
      <c r="J69" s="140">
        <v>2144</v>
      </c>
      <c r="K69" s="114">
        <v>288</v>
      </c>
      <c r="L69" s="116">
        <v>13.432835820895523</v>
      </c>
    </row>
    <row r="70" spans="1:12" s="110" customFormat="1" ht="15" customHeight="1" x14ac:dyDescent="0.2">
      <c r="A70" s="120"/>
      <c r="B70" s="119"/>
      <c r="C70" s="258"/>
      <c r="D70" s="267" t="s">
        <v>199</v>
      </c>
      <c r="E70" s="113">
        <v>53.69383092155369</v>
      </c>
      <c r="F70" s="115">
        <v>2820</v>
      </c>
      <c r="G70" s="114">
        <v>2856</v>
      </c>
      <c r="H70" s="114">
        <v>2732</v>
      </c>
      <c r="I70" s="114">
        <v>2632</v>
      </c>
      <c r="J70" s="140">
        <v>2543</v>
      </c>
      <c r="K70" s="114">
        <v>277</v>
      </c>
      <c r="L70" s="116">
        <v>10.892646480534802</v>
      </c>
    </row>
    <row r="71" spans="1:12" s="110" customFormat="1" ht="15" customHeight="1" x14ac:dyDescent="0.2">
      <c r="A71" s="120"/>
      <c r="B71" s="119"/>
      <c r="C71" s="258"/>
      <c r="D71" s="110" t="s">
        <v>203</v>
      </c>
      <c r="E71" s="113">
        <v>69.74810382019345</v>
      </c>
      <c r="F71" s="115">
        <v>20047</v>
      </c>
      <c r="G71" s="114">
        <v>19997</v>
      </c>
      <c r="H71" s="114">
        <v>19739</v>
      </c>
      <c r="I71" s="114">
        <v>19449</v>
      </c>
      <c r="J71" s="140">
        <v>19278</v>
      </c>
      <c r="K71" s="114">
        <v>769</v>
      </c>
      <c r="L71" s="116">
        <v>3.9890030086108519</v>
      </c>
    </row>
    <row r="72" spans="1:12" s="110" customFormat="1" ht="15" customHeight="1" x14ac:dyDescent="0.2">
      <c r="A72" s="120"/>
      <c r="B72" s="119"/>
      <c r="C72" s="258"/>
      <c r="D72" s="267" t="s">
        <v>198</v>
      </c>
      <c r="E72" s="113">
        <v>47.837581683044846</v>
      </c>
      <c r="F72" s="115">
        <v>9590</v>
      </c>
      <c r="G72" s="114">
        <v>9555</v>
      </c>
      <c r="H72" s="114">
        <v>9444</v>
      </c>
      <c r="I72" s="114">
        <v>9325</v>
      </c>
      <c r="J72" s="140">
        <v>9246</v>
      </c>
      <c r="K72" s="114">
        <v>344</v>
      </c>
      <c r="L72" s="116">
        <v>3.7205277958035907</v>
      </c>
    </row>
    <row r="73" spans="1:12" s="110" customFormat="1" ht="15" customHeight="1" x14ac:dyDescent="0.2">
      <c r="A73" s="120"/>
      <c r="B73" s="119"/>
      <c r="C73" s="258"/>
      <c r="D73" s="267" t="s">
        <v>199</v>
      </c>
      <c r="E73" s="113">
        <v>52.162418316955154</v>
      </c>
      <c r="F73" s="115">
        <v>10457</v>
      </c>
      <c r="G73" s="114">
        <v>10442</v>
      </c>
      <c r="H73" s="114">
        <v>10295</v>
      </c>
      <c r="I73" s="114">
        <v>10124</v>
      </c>
      <c r="J73" s="140">
        <v>10032</v>
      </c>
      <c r="K73" s="114">
        <v>425</v>
      </c>
      <c r="L73" s="116">
        <v>4.2364433811802229</v>
      </c>
    </row>
    <row r="74" spans="1:12" s="110" customFormat="1" ht="15" customHeight="1" x14ac:dyDescent="0.2">
      <c r="A74" s="120"/>
      <c r="B74" s="119"/>
      <c r="C74" s="258"/>
      <c r="D74" s="110" t="s">
        <v>204</v>
      </c>
      <c r="E74" s="113">
        <v>11.978985456822768</v>
      </c>
      <c r="F74" s="115">
        <v>3443</v>
      </c>
      <c r="G74" s="114">
        <v>3440</v>
      </c>
      <c r="H74" s="114">
        <v>3438</v>
      </c>
      <c r="I74" s="114">
        <v>3382</v>
      </c>
      <c r="J74" s="140">
        <v>3322</v>
      </c>
      <c r="K74" s="114">
        <v>121</v>
      </c>
      <c r="L74" s="116">
        <v>3.6423841059602649</v>
      </c>
    </row>
    <row r="75" spans="1:12" s="110" customFormat="1" ht="15" customHeight="1" x14ac:dyDescent="0.2">
      <c r="A75" s="120"/>
      <c r="B75" s="119"/>
      <c r="C75" s="258"/>
      <c r="D75" s="267" t="s">
        <v>198</v>
      </c>
      <c r="E75" s="113">
        <v>56.200987510891665</v>
      </c>
      <c r="F75" s="115">
        <v>1935</v>
      </c>
      <c r="G75" s="114">
        <v>1927</v>
      </c>
      <c r="H75" s="114">
        <v>1935</v>
      </c>
      <c r="I75" s="114">
        <v>1916</v>
      </c>
      <c r="J75" s="140">
        <v>1892</v>
      </c>
      <c r="K75" s="114">
        <v>43</v>
      </c>
      <c r="L75" s="116">
        <v>2.2727272727272729</v>
      </c>
    </row>
    <row r="76" spans="1:12" s="110" customFormat="1" ht="15" customHeight="1" x14ac:dyDescent="0.2">
      <c r="A76" s="120"/>
      <c r="B76" s="119"/>
      <c r="C76" s="258"/>
      <c r="D76" s="267" t="s">
        <v>199</v>
      </c>
      <c r="E76" s="113">
        <v>43.799012489108335</v>
      </c>
      <c r="F76" s="115">
        <v>1508</v>
      </c>
      <c r="G76" s="114">
        <v>1513</v>
      </c>
      <c r="H76" s="114">
        <v>1503</v>
      </c>
      <c r="I76" s="114">
        <v>1466</v>
      </c>
      <c r="J76" s="140">
        <v>1430</v>
      </c>
      <c r="K76" s="114">
        <v>78</v>
      </c>
      <c r="L76" s="116">
        <v>5.4545454545454541</v>
      </c>
    </row>
    <row r="77" spans="1:12" s="110" customFormat="1" ht="15" customHeight="1" x14ac:dyDescent="0.2">
      <c r="A77" s="534"/>
      <c r="B77" s="119" t="s">
        <v>205</v>
      </c>
      <c r="C77" s="268"/>
      <c r="D77" s="182"/>
      <c r="E77" s="113">
        <v>8.6041276442183765</v>
      </c>
      <c r="F77" s="115">
        <v>10014</v>
      </c>
      <c r="G77" s="114">
        <v>10308</v>
      </c>
      <c r="H77" s="114">
        <v>10355</v>
      </c>
      <c r="I77" s="114">
        <v>10112</v>
      </c>
      <c r="J77" s="140">
        <v>10215</v>
      </c>
      <c r="K77" s="114">
        <v>-201</v>
      </c>
      <c r="L77" s="116">
        <v>-1.9676945668135095</v>
      </c>
    </row>
    <row r="78" spans="1:12" s="110" customFormat="1" ht="15" customHeight="1" x14ac:dyDescent="0.2">
      <c r="A78" s="120"/>
      <c r="B78" s="119"/>
      <c r="C78" s="268" t="s">
        <v>106</v>
      </c>
      <c r="D78" s="182"/>
      <c r="E78" s="113">
        <v>56.39105252646295</v>
      </c>
      <c r="F78" s="115">
        <v>5647</v>
      </c>
      <c r="G78" s="114">
        <v>5796</v>
      </c>
      <c r="H78" s="114">
        <v>5855</v>
      </c>
      <c r="I78" s="114">
        <v>5743</v>
      </c>
      <c r="J78" s="140">
        <v>5717</v>
      </c>
      <c r="K78" s="114">
        <v>-70</v>
      </c>
      <c r="L78" s="116">
        <v>-1.2244184012594017</v>
      </c>
    </row>
    <row r="79" spans="1:12" s="110" customFormat="1" ht="15" customHeight="1" x14ac:dyDescent="0.2">
      <c r="A79" s="123"/>
      <c r="B79" s="124"/>
      <c r="C79" s="260" t="s">
        <v>107</v>
      </c>
      <c r="D79" s="261"/>
      <c r="E79" s="125">
        <v>43.60894747353705</v>
      </c>
      <c r="F79" s="143">
        <v>4367</v>
      </c>
      <c r="G79" s="144">
        <v>4512</v>
      </c>
      <c r="H79" s="144">
        <v>4500</v>
      </c>
      <c r="I79" s="144">
        <v>4369</v>
      </c>
      <c r="J79" s="145">
        <v>4498</v>
      </c>
      <c r="K79" s="144">
        <v>-131</v>
      </c>
      <c r="L79" s="146">
        <v>-2.9124055135615827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116386</v>
      </c>
      <c r="E11" s="114">
        <v>117244</v>
      </c>
      <c r="F11" s="114">
        <v>116680</v>
      </c>
      <c r="G11" s="114">
        <v>114810</v>
      </c>
      <c r="H11" s="140">
        <v>114320</v>
      </c>
      <c r="I11" s="115">
        <v>2066</v>
      </c>
      <c r="J11" s="116">
        <v>1.8072078376487053</v>
      </c>
    </row>
    <row r="12" spans="1:15" s="110" customFormat="1" ht="24.95" customHeight="1" x14ac:dyDescent="0.2">
      <c r="A12" s="193" t="s">
        <v>132</v>
      </c>
      <c r="B12" s="194" t="s">
        <v>133</v>
      </c>
      <c r="C12" s="113">
        <v>7.7328888354269418E-2</v>
      </c>
      <c r="D12" s="115">
        <v>90</v>
      </c>
      <c r="E12" s="114">
        <v>70</v>
      </c>
      <c r="F12" s="114">
        <v>93</v>
      </c>
      <c r="G12" s="114">
        <v>96</v>
      </c>
      <c r="H12" s="140">
        <v>69</v>
      </c>
      <c r="I12" s="115">
        <v>21</v>
      </c>
      <c r="J12" s="116">
        <v>30.434782608695652</v>
      </c>
    </row>
    <row r="13" spans="1:15" s="110" customFormat="1" ht="24.95" customHeight="1" x14ac:dyDescent="0.2">
      <c r="A13" s="193" t="s">
        <v>134</v>
      </c>
      <c r="B13" s="199" t="s">
        <v>214</v>
      </c>
      <c r="C13" s="113">
        <v>1.4933067551080026</v>
      </c>
      <c r="D13" s="115">
        <v>1738</v>
      </c>
      <c r="E13" s="114">
        <v>1733</v>
      </c>
      <c r="F13" s="114">
        <v>1730</v>
      </c>
      <c r="G13" s="114">
        <v>1684</v>
      </c>
      <c r="H13" s="140">
        <v>1682</v>
      </c>
      <c r="I13" s="115">
        <v>56</v>
      </c>
      <c r="J13" s="116">
        <v>3.329369797859691</v>
      </c>
    </row>
    <row r="14" spans="1:15" s="287" customFormat="1" ht="24" customHeight="1" x14ac:dyDescent="0.2">
      <c r="A14" s="193" t="s">
        <v>215</v>
      </c>
      <c r="B14" s="199" t="s">
        <v>137</v>
      </c>
      <c r="C14" s="113">
        <v>7.9700307597133673</v>
      </c>
      <c r="D14" s="115">
        <v>9276</v>
      </c>
      <c r="E14" s="114">
        <v>9307</v>
      </c>
      <c r="F14" s="114">
        <v>9326</v>
      </c>
      <c r="G14" s="114">
        <v>9264</v>
      </c>
      <c r="H14" s="140">
        <v>9262</v>
      </c>
      <c r="I14" s="115">
        <v>14</v>
      </c>
      <c r="J14" s="116">
        <v>0.1511552580436191</v>
      </c>
      <c r="K14" s="110"/>
      <c r="L14" s="110"/>
      <c r="M14" s="110"/>
      <c r="N14" s="110"/>
      <c r="O14" s="110"/>
    </row>
    <row r="15" spans="1:15" s="110" customFormat="1" ht="24.75" customHeight="1" x14ac:dyDescent="0.2">
      <c r="A15" s="193" t="s">
        <v>216</v>
      </c>
      <c r="B15" s="199" t="s">
        <v>217</v>
      </c>
      <c r="C15" s="113">
        <v>1.2217964359974567</v>
      </c>
      <c r="D15" s="115">
        <v>1422</v>
      </c>
      <c r="E15" s="114">
        <v>1451</v>
      </c>
      <c r="F15" s="114">
        <v>1451</v>
      </c>
      <c r="G15" s="114">
        <v>1461</v>
      </c>
      <c r="H15" s="140">
        <v>1466</v>
      </c>
      <c r="I15" s="115">
        <v>-44</v>
      </c>
      <c r="J15" s="116">
        <v>-3.0013642564802181</v>
      </c>
    </row>
    <row r="16" spans="1:15" s="287" customFormat="1" ht="24.95" customHeight="1" x14ac:dyDescent="0.2">
      <c r="A16" s="193" t="s">
        <v>218</v>
      </c>
      <c r="B16" s="199" t="s">
        <v>141</v>
      </c>
      <c r="C16" s="113">
        <v>2.6764387469283246</v>
      </c>
      <c r="D16" s="115">
        <v>3115</v>
      </c>
      <c r="E16" s="114">
        <v>3145</v>
      </c>
      <c r="F16" s="114">
        <v>3137</v>
      </c>
      <c r="G16" s="114">
        <v>3108</v>
      </c>
      <c r="H16" s="140">
        <v>3110</v>
      </c>
      <c r="I16" s="115">
        <v>5</v>
      </c>
      <c r="J16" s="116">
        <v>0.16077170418006431</v>
      </c>
      <c r="K16" s="110"/>
      <c r="L16" s="110"/>
      <c r="M16" s="110"/>
      <c r="N16" s="110"/>
      <c r="O16" s="110"/>
    </row>
    <row r="17" spans="1:15" s="110" customFormat="1" ht="24.95" customHeight="1" x14ac:dyDescent="0.2">
      <c r="A17" s="193" t="s">
        <v>219</v>
      </c>
      <c r="B17" s="199" t="s">
        <v>220</v>
      </c>
      <c r="C17" s="113">
        <v>4.0717955767875864</v>
      </c>
      <c r="D17" s="115">
        <v>4739</v>
      </c>
      <c r="E17" s="114">
        <v>4711</v>
      </c>
      <c r="F17" s="114">
        <v>4738</v>
      </c>
      <c r="G17" s="114">
        <v>4695</v>
      </c>
      <c r="H17" s="140">
        <v>4686</v>
      </c>
      <c r="I17" s="115">
        <v>53</v>
      </c>
      <c r="J17" s="116">
        <v>1.1310285958173283</v>
      </c>
    </row>
    <row r="18" spans="1:15" s="287" customFormat="1" ht="24.95" customHeight="1" x14ac:dyDescent="0.2">
      <c r="A18" s="201" t="s">
        <v>144</v>
      </c>
      <c r="B18" s="202" t="s">
        <v>145</v>
      </c>
      <c r="C18" s="113">
        <v>3.0201226951695221</v>
      </c>
      <c r="D18" s="115">
        <v>3515</v>
      </c>
      <c r="E18" s="114">
        <v>3449</v>
      </c>
      <c r="F18" s="114">
        <v>3535</v>
      </c>
      <c r="G18" s="114">
        <v>3460</v>
      </c>
      <c r="H18" s="140">
        <v>3378</v>
      </c>
      <c r="I18" s="115">
        <v>137</v>
      </c>
      <c r="J18" s="116">
        <v>4.0556542332741268</v>
      </c>
      <c r="K18" s="110"/>
      <c r="L18" s="110"/>
      <c r="M18" s="110"/>
      <c r="N18" s="110"/>
      <c r="O18" s="110"/>
    </row>
    <row r="19" spans="1:15" s="110" customFormat="1" ht="24.95" customHeight="1" x14ac:dyDescent="0.2">
      <c r="A19" s="193" t="s">
        <v>146</v>
      </c>
      <c r="B19" s="199" t="s">
        <v>147</v>
      </c>
      <c r="C19" s="113">
        <v>10.199680373928135</v>
      </c>
      <c r="D19" s="115">
        <v>11871</v>
      </c>
      <c r="E19" s="114">
        <v>11935</v>
      </c>
      <c r="F19" s="114">
        <v>11901</v>
      </c>
      <c r="G19" s="114">
        <v>11567</v>
      </c>
      <c r="H19" s="140">
        <v>11723</v>
      </c>
      <c r="I19" s="115">
        <v>148</v>
      </c>
      <c r="J19" s="116">
        <v>1.2624754755608634</v>
      </c>
    </row>
    <row r="20" spans="1:15" s="287" customFormat="1" ht="24.95" customHeight="1" x14ac:dyDescent="0.2">
      <c r="A20" s="193" t="s">
        <v>148</v>
      </c>
      <c r="B20" s="199" t="s">
        <v>149</v>
      </c>
      <c r="C20" s="113">
        <v>6.1089821799872839</v>
      </c>
      <c r="D20" s="115">
        <v>7110</v>
      </c>
      <c r="E20" s="114">
        <v>7173</v>
      </c>
      <c r="F20" s="114">
        <v>7064</v>
      </c>
      <c r="G20" s="114">
        <v>7011</v>
      </c>
      <c r="H20" s="140">
        <v>7008</v>
      </c>
      <c r="I20" s="115">
        <v>102</v>
      </c>
      <c r="J20" s="116">
        <v>1.4554794520547945</v>
      </c>
      <c r="K20" s="110"/>
      <c r="L20" s="110"/>
      <c r="M20" s="110"/>
      <c r="N20" s="110"/>
      <c r="O20" s="110"/>
    </row>
    <row r="21" spans="1:15" s="110" customFormat="1" ht="24.95" customHeight="1" x14ac:dyDescent="0.2">
      <c r="A21" s="201" t="s">
        <v>150</v>
      </c>
      <c r="B21" s="202" t="s">
        <v>151</v>
      </c>
      <c r="C21" s="113">
        <v>3.0123898063340953</v>
      </c>
      <c r="D21" s="115">
        <v>3506</v>
      </c>
      <c r="E21" s="114">
        <v>3625</v>
      </c>
      <c r="F21" s="114">
        <v>3657</v>
      </c>
      <c r="G21" s="114">
        <v>3630</v>
      </c>
      <c r="H21" s="140">
        <v>3614</v>
      </c>
      <c r="I21" s="115">
        <v>-108</v>
      </c>
      <c r="J21" s="116">
        <v>-2.9883785279468733</v>
      </c>
    </row>
    <row r="22" spans="1:15" s="110" customFormat="1" ht="24.95" customHeight="1" x14ac:dyDescent="0.2">
      <c r="A22" s="201" t="s">
        <v>152</v>
      </c>
      <c r="B22" s="199" t="s">
        <v>153</v>
      </c>
      <c r="C22" s="113">
        <v>10.077672572302511</v>
      </c>
      <c r="D22" s="115">
        <v>11729</v>
      </c>
      <c r="E22" s="114">
        <v>11826</v>
      </c>
      <c r="F22" s="114">
        <v>11652</v>
      </c>
      <c r="G22" s="114">
        <v>11386</v>
      </c>
      <c r="H22" s="140">
        <v>11241</v>
      </c>
      <c r="I22" s="115">
        <v>488</v>
      </c>
      <c r="J22" s="116">
        <v>4.3412507784004983</v>
      </c>
    </row>
    <row r="23" spans="1:15" s="110" customFormat="1" ht="24.95" customHeight="1" x14ac:dyDescent="0.2">
      <c r="A23" s="193" t="s">
        <v>154</v>
      </c>
      <c r="B23" s="199" t="s">
        <v>155</v>
      </c>
      <c r="C23" s="113">
        <v>4.4051690065815476</v>
      </c>
      <c r="D23" s="115">
        <v>5127</v>
      </c>
      <c r="E23" s="114">
        <v>5169</v>
      </c>
      <c r="F23" s="114">
        <v>5194</v>
      </c>
      <c r="G23" s="114">
        <v>5137</v>
      </c>
      <c r="H23" s="140">
        <v>5180</v>
      </c>
      <c r="I23" s="115">
        <v>-53</v>
      </c>
      <c r="J23" s="116">
        <v>-1.0231660231660231</v>
      </c>
    </row>
    <row r="24" spans="1:15" s="110" customFormat="1" ht="24.95" customHeight="1" x14ac:dyDescent="0.2">
      <c r="A24" s="193" t="s">
        <v>156</v>
      </c>
      <c r="B24" s="199" t="s">
        <v>221</v>
      </c>
      <c r="C24" s="113">
        <v>7.7758493289570909</v>
      </c>
      <c r="D24" s="115">
        <v>9050</v>
      </c>
      <c r="E24" s="114">
        <v>8892</v>
      </c>
      <c r="F24" s="114">
        <v>9697</v>
      </c>
      <c r="G24" s="114">
        <v>9479</v>
      </c>
      <c r="H24" s="140">
        <v>9495</v>
      </c>
      <c r="I24" s="115">
        <v>-445</v>
      </c>
      <c r="J24" s="116">
        <v>-4.6866771985255395</v>
      </c>
    </row>
    <row r="25" spans="1:15" s="110" customFormat="1" ht="24.95" customHeight="1" x14ac:dyDescent="0.2">
      <c r="A25" s="193" t="s">
        <v>222</v>
      </c>
      <c r="B25" s="204" t="s">
        <v>159</v>
      </c>
      <c r="C25" s="113">
        <v>2.9625556338391217</v>
      </c>
      <c r="D25" s="115">
        <v>3448</v>
      </c>
      <c r="E25" s="114">
        <v>3404</v>
      </c>
      <c r="F25" s="114">
        <v>3975</v>
      </c>
      <c r="G25" s="114">
        <v>3825</v>
      </c>
      <c r="H25" s="140">
        <v>3816</v>
      </c>
      <c r="I25" s="115">
        <v>-368</v>
      </c>
      <c r="J25" s="116">
        <v>-9.6436058700209646</v>
      </c>
    </row>
    <row r="26" spans="1:15" s="110" customFormat="1" ht="24.95" customHeight="1" x14ac:dyDescent="0.2">
      <c r="A26" s="201">
        <v>782.78300000000002</v>
      </c>
      <c r="B26" s="203" t="s">
        <v>160</v>
      </c>
      <c r="C26" s="113">
        <v>3.6971800732046809</v>
      </c>
      <c r="D26" s="115">
        <v>4303</v>
      </c>
      <c r="E26" s="114">
        <v>4660</v>
      </c>
      <c r="F26" s="114">
        <v>3413</v>
      </c>
      <c r="G26" s="114">
        <v>3393</v>
      </c>
      <c r="H26" s="140">
        <v>3340</v>
      </c>
      <c r="I26" s="115">
        <v>963</v>
      </c>
      <c r="J26" s="116">
        <v>28.832335329341316</v>
      </c>
    </row>
    <row r="27" spans="1:15" s="110" customFormat="1" ht="24.95" customHeight="1" x14ac:dyDescent="0.2">
      <c r="A27" s="193" t="s">
        <v>161</v>
      </c>
      <c r="B27" s="199" t="s">
        <v>223</v>
      </c>
      <c r="C27" s="113">
        <v>7.068719605450827</v>
      </c>
      <c r="D27" s="115">
        <v>8227</v>
      </c>
      <c r="E27" s="114">
        <v>8187</v>
      </c>
      <c r="F27" s="114">
        <v>8150</v>
      </c>
      <c r="G27" s="114">
        <v>8065</v>
      </c>
      <c r="H27" s="140">
        <v>8115</v>
      </c>
      <c r="I27" s="115">
        <v>112</v>
      </c>
      <c r="J27" s="116">
        <v>1.3801601971657425</v>
      </c>
    </row>
    <row r="28" spans="1:15" s="110" customFormat="1" ht="24.95" customHeight="1" x14ac:dyDescent="0.2">
      <c r="A28" s="193" t="s">
        <v>163</v>
      </c>
      <c r="B28" s="199" t="s">
        <v>164</v>
      </c>
      <c r="C28" s="113">
        <v>6.7447974842334988</v>
      </c>
      <c r="D28" s="115">
        <v>7850</v>
      </c>
      <c r="E28" s="114">
        <v>8070</v>
      </c>
      <c r="F28" s="114">
        <v>7921</v>
      </c>
      <c r="G28" s="114">
        <v>7824</v>
      </c>
      <c r="H28" s="140">
        <v>7699</v>
      </c>
      <c r="I28" s="115">
        <v>151</v>
      </c>
      <c r="J28" s="116">
        <v>1.9612936745031821</v>
      </c>
    </row>
    <row r="29" spans="1:15" s="110" customFormat="1" ht="24.95" customHeight="1" x14ac:dyDescent="0.2">
      <c r="A29" s="193">
        <v>86</v>
      </c>
      <c r="B29" s="199" t="s">
        <v>165</v>
      </c>
      <c r="C29" s="113">
        <v>12.19562490333889</v>
      </c>
      <c r="D29" s="115">
        <v>14194</v>
      </c>
      <c r="E29" s="114">
        <v>14334</v>
      </c>
      <c r="F29" s="114">
        <v>14252</v>
      </c>
      <c r="G29" s="114">
        <v>14046</v>
      </c>
      <c r="H29" s="140">
        <v>13766</v>
      </c>
      <c r="I29" s="115">
        <v>428</v>
      </c>
      <c r="J29" s="116">
        <v>3.1091093999709427</v>
      </c>
    </row>
    <row r="30" spans="1:15" s="110" customFormat="1" ht="24.95" customHeight="1" x14ac:dyDescent="0.2">
      <c r="A30" s="193">
        <v>87.88</v>
      </c>
      <c r="B30" s="204" t="s">
        <v>166</v>
      </c>
      <c r="C30" s="113">
        <v>6.1107005997284896</v>
      </c>
      <c r="D30" s="115">
        <v>7112</v>
      </c>
      <c r="E30" s="114">
        <v>7160</v>
      </c>
      <c r="F30" s="114">
        <v>6965</v>
      </c>
      <c r="G30" s="114">
        <v>6944</v>
      </c>
      <c r="H30" s="140">
        <v>6980</v>
      </c>
      <c r="I30" s="115">
        <v>132</v>
      </c>
      <c r="J30" s="116">
        <v>1.8911174785100286</v>
      </c>
    </row>
    <row r="31" spans="1:15" s="110" customFormat="1" ht="24.95" customHeight="1" x14ac:dyDescent="0.2">
      <c r="A31" s="193" t="s">
        <v>167</v>
      </c>
      <c r="B31" s="199" t="s">
        <v>168</v>
      </c>
      <c r="C31" s="113">
        <v>7.0798893337686666</v>
      </c>
      <c r="D31" s="115">
        <v>8240</v>
      </c>
      <c r="E31" s="114">
        <v>8249</v>
      </c>
      <c r="F31" s="114">
        <v>8155</v>
      </c>
      <c r="G31" s="114">
        <v>7999</v>
      </c>
      <c r="H31" s="140">
        <v>7952</v>
      </c>
      <c r="I31" s="115">
        <v>288</v>
      </c>
      <c r="J31" s="116">
        <v>3.6217303822937628</v>
      </c>
    </row>
    <row r="32" spans="1:15" s="110" customFormat="1" ht="24.95" customHeight="1" x14ac:dyDescent="0.2">
      <c r="A32" s="193"/>
      <c r="B32" s="288" t="s">
        <v>224</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7.7328888354269418E-2</v>
      </c>
      <c r="D34" s="115">
        <v>90</v>
      </c>
      <c r="E34" s="114">
        <v>70</v>
      </c>
      <c r="F34" s="114">
        <v>93</v>
      </c>
      <c r="G34" s="114">
        <v>96</v>
      </c>
      <c r="H34" s="140">
        <v>69</v>
      </c>
      <c r="I34" s="115">
        <v>21</v>
      </c>
      <c r="J34" s="116">
        <v>30.434782608695652</v>
      </c>
    </row>
    <row r="35" spans="1:10" s="110" customFormat="1" ht="24.95" customHeight="1" x14ac:dyDescent="0.2">
      <c r="A35" s="292" t="s">
        <v>171</v>
      </c>
      <c r="B35" s="293" t="s">
        <v>172</v>
      </c>
      <c r="C35" s="113">
        <v>12.483460209990893</v>
      </c>
      <c r="D35" s="115">
        <v>14529</v>
      </c>
      <c r="E35" s="114">
        <v>14489</v>
      </c>
      <c r="F35" s="114">
        <v>14591</v>
      </c>
      <c r="G35" s="114">
        <v>14408</v>
      </c>
      <c r="H35" s="140">
        <v>14322</v>
      </c>
      <c r="I35" s="115">
        <v>207</v>
      </c>
      <c r="J35" s="116">
        <v>1.4453288646837035</v>
      </c>
    </row>
    <row r="36" spans="1:10" s="110" customFormat="1" ht="24.95" customHeight="1" x14ac:dyDescent="0.2">
      <c r="A36" s="294" t="s">
        <v>173</v>
      </c>
      <c r="B36" s="295" t="s">
        <v>174</v>
      </c>
      <c r="C36" s="125">
        <v>87.439210901654832</v>
      </c>
      <c r="D36" s="143">
        <v>101767</v>
      </c>
      <c r="E36" s="144">
        <v>102684</v>
      </c>
      <c r="F36" s="144">
        <v>101996</v>
      </c>
      <c r="G36" s="144">
        <v>100306</v>
      </c>
      <c r="H36" s="145">
        <v>99929</v>
      </c>
      <c r="I36" s="143">
        <v>1838</v>
      </c>
      <c r="J36" s="146">
        <v>1.8393059071941078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2020-09-25T09:25:52Z</dcterms:created>
  <dcterms:modified xsi:type="dcterms:W3CDTF">2020-09-28T08:09:17Z</dcterms:modified>
</cp:coreProperties>
</file>