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J75" i="24"/>
  <c r="I75" i="24"/>
  <c r="G75" i="24"/>
  <c r="F75" i="24"/>
  <c r="E75" i="24"/>
  <c r="L74" i="24"/>
  <c r="H74" i="24" s="1"/>
  <c r="K74" i="24" s="1"/>
  <c r="J74" i="24"/>
  <c r="G74" i="24"/>
  <c r="F74" i="24"/>
  <c r="E74" i="24"/>
  <c r="L73" i="24"/>
  <c r="H73" i="24" s="1"/>
  <c r="K73" i="24" s="1"/>
  <c r="J73" i="24"/>
  <c r="G73" i="24"/>
  <c r="F73" i="24"/>
  <c r="E73" i="24"/>
  <c r="L72" i="24"/>
  <c r="H72" i="24" s="1"/>
  <c r="K72" i="24" s="1"/>
  <c r="I72" i="24"/>
  <c r="G72" i="24"/>
  <c r="F72" i="24"/>
  <c r="E72" i="24"/>
  <c r="L71" i="24"/>
  <c r="H71" i="24" s="1"/>
  <c r="K71" i="24" s="1"/>
  <c r="J71" i="24"/>
  <c r="I71" i="24"/>
  <c r="G71" i="24"/>
  <c r="F71" i="24"/>
  <c r="E71" i="24"/>
  <c r="L70" i="24"/>
  <c r="H70" i="24" s="1"/>
  <c r="K70" i="24" s="1"/>
  <c r="G70" i="24"/>
  <c r="F70" i="24"/>
  <c r="E70" i="24"/>
  <c r="L69" i="24"/>
  <c r="H69" i="24" s="1"/>
  <c r="K69" i="24" s="1"/>
  <c r="J69" i="24"/>
  <c r="G69" i="24"/>
  <c r="F69" i="24"/>
  <c r="E69" i="24"/>
  <c r="L68" i="24"/>
  <c r="H68" i="24" s="1"/>
  <c r="K68" i="24" s="1"/>
  <c r="I68" i="24"/>
  <c r="G68" i="24"/>
  <c r="F68" i="24"/>
  <c r="E68" i="24"/>
  <c r="L67" i="24"/>
  <c r="H67" i="24" s="1"/>
  <c r="K67" i="24" s="1"/>
  <c r="J67" i="24"/>
  <c r="I67" i="24"/>
  <c r="G67" i="24"/>
  <c r="F67" i="24"/>
  <c r="E67" i="24"/>
  <c r="L66" i="24"/>
  <c r="H66" i="24" s="1"/>
  <c r="K66" i="24" s="1"/>
  <c r="G66" i="24"/>
  <c r="F66" i="24"/>
  <c r="E66" i="24"/>
  <c r="L65" i="24"/>
  <c r="H65" i="24" s="1"/>
  <c r="K65" i="24" s="1"/>
  <c r="J65" i="24"/>
  <c r="G65" i="24"/>
  <c r="F65" i="24"/>
  <c r="E65" i="24"/>
  <c r="L64" i="24"/>
  <c r="H64" i="24" s="1"/>
  <c r="K64" i="24" s="1"/>
  <c r="I64" i="24"/>
  <c r="G64" i="24"/>
  <c r="F64" i="24"/>
  <c r="E64" i="24"/>
  <c r="L63" i="24"/>
  <c r="H63" i="24" s="1"/>
  <c r="K63" i="24" s="1"/>
  <c r="J63" i="24"/>
  <c r="I63" i="24"/>
  <c r="G63" i="24"/>
  <c r="F63" i="24"/>
  <c r="E63" i="24"/>
  <c r="L62" i="24"/>
  <c r="H62" i="24" s="1"/>
  <c r="K62" i="24" s="1"/>
  <c r="G62" i="24"/>
  <c r="F62" i="24"/>
  <c r="E62" i="24"/>
  <c r="L61" i="24"/>
  <c r="H61" i="24" s="1"/>
  <c r="K61" i="24" s="1"/>
  <c r="J61" i="24"/>
  <c r="G61" i="24"/>
  <c r="F61" i="24"/>
  <c r="E61" i="24"/>
  <c r="L60" i="24"/>
  <c r="H60" i="24" s="1"/>
  <c r="K60" i="24" s="1"/>
  <c r="I60" i="24"/>
  <c r="G60" i="24"/>
  <c r="F60" i="24"/>
  <c r="E60" i="24"/>
  <c r="L59" i="24"/>
  <c r="H59" i="24" s="1"/>
  <c r="K59" i="24" s="1"/>
  <c r="J59" i="24"/>
  <c r="I59" i="24"/>
  <c r="G59" i="24"/>
  <c r="F59" i="24"/>
  <c r="E59" i="24"/>
  <c r="L58" i="24"/>
  <c r="H58" i="24" s="1"/>
  <c r="K58" i="24" s="1"/>
  <c r="G58" i="24"/>
  <c r="F58" i="24"/>
  <c r="E58" i="24"/>
  <c r="L57" i="24"/>
  <c r="H57" i="24" s="1"/>
  <c r="K57" i="24" s="1"/>
  <c r="J57" i="24"/>
  <c r="G57" i="24"/>
  <c r="F57" i="24"/>
  <c r="E57" i="24"/>
  <c r="L56" i="24"/>
  <c r="H56" i="24" s="1"/>
  <c r="K56" i="24" s="1"/>
  <c r="I56" i="24"/>
  <c r="G56" i="24"/>
  <c r="F56" i="24"/>
  <c r="E56" i="24"/>
  <c r="L55" i="24"/>
  <c r="H55" i="24" s="1"/>
  <c r="K55" i="24" s="1"/>
  <c r="I55" i="24"/>
  <c r="G55" i="24"/>
  <c r="F55" i="24"/>
  <c r="E55" i="24"/>
  <c r="L54" i="24"/>
  <c r="H54" i="24" s="1"/>
  <c r="K54" i="24" s="1"/>
  <c r="G54" i="24"/>
  <c r="F54" i="24"/>
  <c r="E54" i="24"/>
  <c r="L53" i="24"/>
  <c r="H53" i="24" s="1"/>
  <c r="K53" i="24" s="1"/>
  <c r="J53" i="24"/>
  <c r="G53" i="24"/>
  <c r="F53" i="24"/>
  <c r="E53" i="24"/>
  <c r="L52" i="24"/>
  <c r="H52" i="24" s="1"/>
  <c r="K52" i="24" s="1"/>
  <c r="I52" i="24"/>
  <c r="G52" i="24"/>
  <c r="F52" i="24"/>
  <c r="E52" i="24"/>
  <c r="L51" i="24"/>
  <c r="H51" i="24" s="1"/>
  <c r="K51" i="24" s="1"/>
  <c r="I51" i="24"/>
  <c r="G51" i="24"/>
  <c r="F51" i="24"/>
  <c r="E51" i="24"/>
  <c r="M44" i="24"/>
  <c r="L44" i="24"/>
  <c r="I44" i="24"/>
  <c r="G44" i="24"/>
  <c r="F44" i="24"/>
  <c r="E44" i="24"/>
  <c r="D44" i="24"/>
  <c r="C44" i="24"/>
  <c r="B44" i="24"/>
  <c r="K44" i="24" s="1"/>
  <c r="M43" i="24"/>
  <c r="K43" i="24"/>
  <c r="E43" i="24"/>
  <c r="C43" i="24"/>
  <c r="B43" i="24"/>
  <c r="M42" i="24"/>
  <c r="L42" i="24"/>
  <c r="I42" i="24"/>
  <c r="G42" i="24"/>
  <c r="F42" i="24"/>
  <c r="E42" i="24"/>
  <c r="D42" i="24"/>
  <c r="C42" i="24"/>
  <c r="B42" i="24"/>
  <c r="K42" i="24" s="1"/>
  <c r="M41" i="24"/>
  <c r="K41" i="24"/>
  <c r="J41" i="24"/>
  <c r="C41" i="24"/>
  <c r="B41" i="24"/>
  <c r="M40" i="24"/>
  <c r="L40" i="24"/>
  <c r="I40" i="24"/>
  <c r="G40" i="24"/>
  <c r="F40" i="24"/>
  <c r="E40" i="24"/>
  <c r="D40" i="24"/>
  <c r="C40" i="24"/>
  <c r="B40" i="24"/>
  <c r="K40" i="24" s="1"/>
  <c r="M36" i="24"/>
  <c r="L36" i="24"/>
  <c r="K36" i="24"/>
  <c r="J36" i="24"/>
  <c r="I36" i="24"/>
  <c r="H36" i="24"/>
  <c r="G36" i="24"/>
  <c r="F36" i="24"/>
  <c r="E36" i="24"/>
  <c r="D36" i="24"/>
  <c r="L57" i="15"/>
  <c r="K57" i="15"/>
  <c r="C38" i="24"/>
  <c r="C37" i="24"/>
  <c r="C35" i="24"/>
  <c r="I35" i="24" s="1"/>
  <c r="C34" i="24"/>
  <c r="C33" i="24"/>
  <c r="C32" i="24"/>
  <c r="I32" i="24" s="1"/>
  <c r="C31" i="24"/>
  <c r="C30" i="24"/>
  <c r="C29" i="24"/>
  <c r="C28" i="24"/>
  <c r="G28" i="24" s="1"/>
  <c r="C27" i="24"/>
  <c r="C26" i="24"/>
  <c r="C25" i="24"/>
  <c r="C24" i="24"/>
  <c r="I24" i="24" s="1"/>
  <c r="C23" i="24"/>
  <c r="C22" i="24"/>
  <c r="C21" i="24"/>
  <c r="C20" i="24"/>
  <c r="C19" i="24"/>
  <c r="I19" i="24" s="1"/>
  <c r="C18" i="24"/>
  <c r="C17" i="24"/>
  <c r="C16" i="24"/>
  <c r="G16" i="24" s="1"/>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M24" i="24" l="1"/>
  <c r="D38" i="24"/>
  <c r="K38" i="24"/>
  <c r="J38" i="24"/>
  <c r="H38" i="24"/>
  <c r="F38" i="24"/>
  <c r="K30" i="24"/>
  <c r="J30" i="24"/>
  <c r="H30" i="24"/>
  <c r="F30" i="24"/>
  <c r="D30" i="24"/>
  <c r="J8" i="24"/>
  <c r="H8" i="24"/>
  <c r="F8" i="24"/>
  <c r="D8" i="24"/>
  <c r="K8" i="24"/>
  <c r="G25" i="24"/>
  <c r="M25" i="24"/>
  <c r="E25" i="24"/>
  <c r="L25" i="24"/>
  <c r="I25" i="24"/>
  <c r="G23" i="24"/>
  <c r="M23" i="24"/>
  <c r="E23" i="24"/>
  <c r="L23" i="24"/>
  <c r="I23" i="24"/>
  <c r="I30" i="24"/>
  <c r="M30" i="24"/>
  <c r="L30" i="24"/>
  <c r="G30" i="24"/>
  <c r="E30" i="24"/>
  <c r="F23" i="24"/>
  <c r="D23" i="24"/>
  <c r="J23" i="24"/>
  <c r="K23" i="24"/>
  <c r="H23" i="24"/>
  <c r="K18" i="24"/>
  <c r="J18" i="24"/>
  <c r="H18" i="24"/>
  <c r="F18" i="24"/>
  <c r="D18" i="24"/>
  <c r="F25" i="24"/>
  <c r="D25" i="24"/>
  <c r="J25" i="24"/>
  <c r="K25" i="24"/>
  <c r="H25" i="24"/>
  <c r="M17" i="24"/>
  <c r="E17" i="24"/>
  <c r="L17" i="24"/>
  <c r="I17" i="24"/>
  <c r="G17" i="24"/>
  <c r="F21" i="24"/>
  <c r="D21" i="24"/>
  <c r="J21" i="24"/>
  <c r="K21" i="24"/>
  <c r="H21" i="24"/>
  <c r="F15" i="24"/>
  <c r="D15" i="24"/>
  <c r="J15" i="24"/>
  <c r="K15" i="24"/>
  <c r="H15" i="24"/>
  <c r="M9" i="24"/>
  <c r="E9" i="24"/>
  <c r="L9" i="24"/>
  <c r="I9" i="24"/>
  <c r="G9" i="24"/>
  <c r="F7" i="24"/>
  <c r="D7" i="24"/>
  <c r="J7" i="24"/>
  <c r="K7" i="24"/>
  <c r="H7" i="24"/>
  <c r="K22" i="24"/>
  <c r="J22" i="24"/>
  <c r="H22" i="24"/>
  <c r="F22" i="24"/>
  <c r="D22" i="24"/>
  <c r="K26" i="24"/>
  <c r="J26" i="24"/>
  <c r="H26" i="24"/>
  <c r="F26" i="24"/>
  <c r="D26" i="24"/>
  <c r="F29" i="24"/>
  <c r="D29" i="24"/>
  <c r="J29" i="24"/>
  <c r="K29" i="24"/>
  <c r="H29" i="24"/>
  <c r="F9" i="24"/>
  <c r="D9" i="24"/>
  <c r="J9" i="24"/>
  <c r="H9" i="24"/>
  <c r="K9" i="24"/>
  <c r="F33" i="24"/>
  <c r="D33" i="24"/>
  <c r="J33" i="24"/>
  <c r="H33" i="24"/>
  <c r="K33" i="24"/>
  <c r="H37" i="24"/>
  <c r="F37" i="24"/>
  <c r="D37" i="24"/>
  <c r="J37" i="24"/>
  <c r="K37" i="24"/>
  <c r="M7" i="24"/>
  <c r="E7" i="24"/>
  <c r="L7" i="24"/>
  <c r="I7" i="24"/>
  <c r="G7" i="24"/>
  <c r="M15" i="24"/>
  <c r="E15" i="24"/>
  <c r="L15" i="24"/>
  <c r="I15" i="24"/>
  <c r="G15" i="24"/>
  <c r="C39" i="24"/>
  <c r="C45" i="24"/>
  <c r="K24" i="24"/>
  <c r="J24" i="24"/>
  <c r="H24" i="24"/>
  <c r="F24" i="24"/>
  <c r="D24" i="24"/>
  <c r="F35" i="24"/>
  <c r="D35" i="24"/>
  <c r="J35" i="24"/>
  <c r="H35" i="24"/>
  <c r="K35" i="24"/>
  <c r="G29" i="24"/>
  <c r="M29" i="24"/>
  <c r="E29" i="24"/>
  <c r="L29" i="24"/>
  <c r="I29" i="24"/>
  <c r="J16" i="24"/>
  <c r="H16" i="24"/>
  <c r="F16" i="24"/>
  <c r="D16" i="24"/>
  <c r="K16" i="24"/>
  <c r="F19" i="24"/>
  <c r="D19" i="24"/>
  <c r="J19" i="24"/>
  <c r="H19" i="24"/>
  <c r="K19" i="24"/>
  <c r="F27" i="24"/>
  <c r="D27" i="24"/>
  <c r="J27" i="24"/>
  <c r="K27" i="24"/>
  <c r="H27" i="24"/>
  <c r="I26" i="24"/>
  <c r="G26" i="24"/>
  <c r="E26" i="24"/>
  <c r="M26" i="24"/>
  <c r="G35" i="24"/>
  <c r="M35" i="24"/>
  <c r="E35" i="24"/>
  <c r="L35" i="24"/>
  <c r="G21" i="24"/>
  <c r="M21" i="24"/>
  <c r="E21" i="24"/>
  <c r="L21" i="24"/>
  <c r="I21" i="24"/>
  <c r="I37" i="24"/>
  <c r="G37" i="24"/>
  <c r="L37" i="24"/>
  <c r="E37" i="24"/>
  <c r="M37" i="24"/>
  <c r="B14" i="24"/>
  <c r="B6" i="24"/>
  <c r="F17" i="24"/>
  <c r="D17" i="24"/>
  <c r="J17" i="24"/>
  <c r="H17" i="24"/>
  <c r="K28" i="24"/>
  <c r="J28" i="24"/>
  <c r="H28" i="24"/>
  <c r="F28" i="24"/>
  <c r="D28" i="24"/>
  <c r="I18" i="24"/>
  <c r="M18" i="24"/>
  <c r="L18" i="24"/>
  <c r="G18" i="24"/>
  <c r="E18" i="24"/>
  <c r="G27" i="24"/>
  <c r="M27" i="24"/>
  <c r="E27" i="24"/>
  <c r="L27" i="24"/>
  <c r="I27" i="24"/>
  <c r="G33" i="24"/>
  <c r="M33" i="24"/>
  <c r="E33" i="24"/>
  <c r="L33" i="24"/>
  <c r="I33" i="24"/>
  <c r="L26" i="24"/>
  <c r="B39" i="24"/>
  <c r="B45" i="24"/>
  <c r="K20" i="24"/>
  <c r="J20" i="24"/>
  <c r="H20" i="24"/>
  <c r="F20" i="24"/>
  <c r="D20" i="24"/>
  <c r="F31" i="24"/>
  <c r="D31" i="24"/>
  <c r="J31" i="24"/>
  <c r="K31" i="24"/>
  <c r="H31" i="24"/>
  <c r="K34" i="24"/>
  <c r="J34" i="24"/>
  <c r="H34" i="24"/>
  <c r="F34" i="24"/>
  <c r="D34" i="24"/>
  <c r="M38" i="24"/>
  <c r="E38" i="24"/>
  <c r="L38" i="24"/>
  <c r="I38" i="24"/>
  <c r="G38" i="24"/>
  <c r="C14" i="24"/>
  <c r="C6" i="24"/>
  <c r="I8" i="24"/>
  <c r="E8" i="24"/>
  <c r="M8" i="24"/>
  <c r="L8" i="24"/>
  <c r="I22" i="24"/>
  <c r="M22" i="24"/>
  <c r="L22" i="24"/>
  <c r="G22" i="24"/>
  <c r="E22" i="24"/>
  <c r="I28" i="24"/>
  <c r="E28" i="24"/>
  <c r="M28" i="24"/>
  <c r="L28" i="24"/>
  <c r="G31" i="24"/>
  <c r="M31" i="24"/>
  <c r="E31" i="24"/>
  <c r="L31" i="24"/>
  <c r="I31" i="24"/>
  <c r="I34" i="24"/>
  <c r="M34" i="24"/>
  <c r="L34" i="24"/>
  <c r="G34" i="24"/>
  <c r="E34" i="24"/>
  <c r="I20" i="24"/>
  <c r="M20" i="24"/>
  <c r="L20" i="24"/>
  <c r="G20" i="24"/>
  <c r="E20" i="24"/>
  <c r="K32" i="24"/>
  <c r="J32" i="24"/>
  <c r="H32" i="24"/>
  <c r="F32" i="24"/>
  <c r="I16" i="24"/>
  <c r="E16" i="24"/>
  <c r="M16" i="24"/>
  <c r="L16" i="24"/>
  <c r="G19" i="24"/>
  <c r="M19" i="24"/>
  <c r="E19" i="24"/>
  <c r="L19" i="24"/>
  <c r="K17" i="24"/>
  <c r="D32" i="24"/>
  <c r="E32" i="24"/>
  <c r="G32" i="24"/>
  <c r="J52" i="24"/>
  <c r="J56" i="24"/>
  <c r="J60" i="24"/>
  <c r="J64" i="24"/>
  <c r="J68" i="24"/>
  <c r="J72" i="24"/>
  <c r="L32" i="24"/>
  <c r="H43" i="24"/>
  <c r="F43" i="24"/>
  <c r="D43" i="24"/>
  <c r="I77" i="24"/>
  <c r="M32" i="24"/>
  <c r="H41" i="24"/>
  <c r="F41" i="24"/>
  <c r="D41" i="24"/>
  <c r="I43" i="24"/>
  <c r="G43" i="24"/>
  <c r="L43" i="24"/>
  <c r="J51" i="24"/>
  <c r="J55" i="24"/>
  <c r="J77" i="24"/>
  <c r="E24" i="24"/>
  <c r="I41" i="24"/>
  <c r="G41" i="24"/>
  <c r="L41" i="24"/>
  <c r="I54" i="24"/>
  <c r="I58" i="24"/>
  <c r="I62" i="24"/>
  <c r="I66" i="24"/>
  <c r="I70" i="24"/>
  <c r="I74" i="24"/>
  <c r="K77" i="24"/>
  <c r="G24" i="24"/>
  <c r="E41" i="24"/>
  <c r="J43" i="24"/>
  <c r="J54" i="24"/>
  <c r="J58" i="24"/>
  <c r="J62" i="24"/>
  <c r="J66" i="24"/>
  <c r="J70" i="24"/>
  <c r="L24" i="24"/>
  <c r="I53" i="24"/>
  <c r="I57" i="24"/>
  <c r="I61" i="24"/>
  <c r="I65" i="24"/>
  <c r="I69" i="24"/>
  <c r="I73" i="24"/>
  <c r="H40" i="24"/>
  <c r="H42" i="24"/>
  <c r="H44" i="24"/>
  <c r="J40" i="24"/>
  <c r="J42" i="24"/>
  <c r="J44" i="24"/>
  <c r="I45" i="24" l="1"/>
  <c r="G45" i="24"/>
  <c r="L45" i="24"/>
  <c r="M45" i="24"/>
  <c r="E45" i="24"/>
  <c r="K79" i="24"/>
  <c r="K78" i="24"/>
  <c r="I39" i="24"/>
  <c r="G39" i="24"/>
  <c r="L39" i="24"/>
  <c r="E39" i="24"/>
  <c r="M39" i="24"/>
  <c r="H45" i="24"/>
  <c r="F45" i="24"/>
  <c r="D45" i="24"/>
  <c r="K45" i="24"/>
  <c r="J45" i="24"/>
  <c r="J79" i="24"/>
  <c r="J78" i="24"/>
  <c r="H39" i="24"/>
  <c r="F39" i="24"/>
  <c r="D39" i="24"/>
  <c r="K39" i="24"/>
  <c r="J39" i="24"/>
  <c r="I6" i="24"/>
  <c r="M6" i="24"/>
  <c r="L6" i="24"/>
  <c r="G6" i="24"/>
  <c r="E6" i="24"/>
  <c r="I78" i="24"/>
  <c r="I79" i="24"/>
  <c r="I14" i="24"/>
  <c r="M14" i="24"/>
  <c r="L14" i="24"/>
  <c r="G14" i="24"/>
  <c r="E14" i="24"/>
  <c r="J6" i="24"/>
  <c r="H6" i="24"/>
  <c r="F6" i="24"/>
  <c r="K6" i="24"/>
  <c r="D6" i="24"/>
  <c r="J14" i="24"/>
  <c r="H14" i="24"/>
  <c r="F14" i="24"/>
  <c r="K14" i="24"/>
  <c r="D14" i="24"/>
  <c r="I83" i="24" l="1"/>
  <c r="I82" i="24"/>
  <c r="I81" i="24"/>
</calcChain>
</file>

<file path=xl/sharedStrings.xml><?xml version="1.0" encoding="utf-8"?>
<sst xmlns="http://schemas.openxmlformats.org/spreadsheetml/2006/main" count="1647" uniqueCount="521">
  <si>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</si>
  <si>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</si>
  <si>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</si>
  <si>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</si>
  <si>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</si>
  <si>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</si>
  <si>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</si>
  <si>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</si>
  <si>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</si>
  <si>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</si>
  <si>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</si>
  <si>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</si>
  <si>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</si>
  <si>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Oschatz (076)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</si>
  <si>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</si>
  <si>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</si>
  <si>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</si>
  <si>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</si>
  <si>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</si>
  <si>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</si>
  <si>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</si>
  <si>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</si>
  <si>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</si>
  <si>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</si>
  <si>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</si>
  <si>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</si>
  <si>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</si>
  <si>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</si>
  <si>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</si>
  <si>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</si>
  <si>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</si>
  <si>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</si>
  <si>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</si>
  <si>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</si>
  <si>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</si>
  <si>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</si>
  <si>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</si>
  <si>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</si>
  <si>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</si>
  <si>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</si>
  <si>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</si>
  <si>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</si>
  <si>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</si>
  <si>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</si>
  <si>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</si>
  <si>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</si>
  <si>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</si>
  <si>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</si>
  <si>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</si>
  <si>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</si>
  <si>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</si>
  <si>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</si>
  <si>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</si>
  <si>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</si>
  <si>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</si>
  <si>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</si>
  <si>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</si>
  <si>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</si>
  <si>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</si>
  <si>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</si>
  <si>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</si>
  <si>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</si>
  <si>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</si>
  <si>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</si>
  <si>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</si>
  <si>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</si>
  <si>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</si>
  <si>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</si>
  <si>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</si>
  <si>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</si>
  <si>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</si>
  <si>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</si>
  <si>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</si>
  <si>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</si>
  <si>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</si>
  <si>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</si>
  <si>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</si>
  <si>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</si>
  <si>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</si>
  <si>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</si>
  <si>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</si>
  <si>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</si>
  <si>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</si>
  <si>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</si>
  <si>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</si>
  <si>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</si>
  <si>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</si>
  <si>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</si>
  <si>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</si>
  <si>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</si>
  <si>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</si>
  <si>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</si>
  <si>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Oschatz (076);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</si>
  <si>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</si>
  <si>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</si>
  <si>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</si>
  <si>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</si>
  <si>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</si>
  <si>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</si>
  <si>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</si>
  <si>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</si>
  <si>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</si>
  <si>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</si>
  <si>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</si>
  <si>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</si>
  <si>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</si>
  <si>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</si>
  <si>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</si>
  <si>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</si>
  <si>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</si>
  <si>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</si>
  <si>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</si>
  <si>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</si>
  <si>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</si>
  <si>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</si>
  <si>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</si>
  <si>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</si>
  <si>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</si>
  <si>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</si>
  <si>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</si>
  <si>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</si>
  <si>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</si>
  <si>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</si>
  <si>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</si>
  <si>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</si>
  <si>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</si>
  <si>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</si>
  <si>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</si>
  <si>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</si>
  <si>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</si>
  <si>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</si>
  <si>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</si>
  <si>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</si>
  <si>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</si>
  <si>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</si>
  <si>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</si>
  <si>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</si>
  <si>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</si>
  <si>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</si>
  <si>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</si>
  <si>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</si>
  <si>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</si>
  <si>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</si>
  <si>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</si>
  <si>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</si>
  <si>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</si>
  <si>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</si>
  <si>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</si>
  <si>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</si>
  <si>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</si>
  <si>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</si>
  <si>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</si>
  <si>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</si>
  <si>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</si>
  <si>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</si>
  <si>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</si>
  <si>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</si>
  <si>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</si>
  <si>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</si>
  <si>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</si>
  <si>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</si>
  <si>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</si>
  <si>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</si>
  <si>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</si>
  <si>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</si>
  <si>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</si>
  <si>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</si>
  <si>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</si>
  <si>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</si>
  <si>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</si>
  <si>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</si>
  <si>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</si>
  <si>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</si>
  <si>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</si>
  <si>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</si>
  <si>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</si>
  <si>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</si>
  <si>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</si>
  <si>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</si>
  <si>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</si>
  <si>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</si>
  <si>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</si>
  <si>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</si>
  <si>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Oschatz (076)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</si>
  <si>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</si>
  <si>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</si>
  <si>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</si>
  <si>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</si>
  <si>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</si>
  <si>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</si>
  <si>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</si>
  <si>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</si>
  <si>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</si>
  <si>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</si>
  <si>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</si>
  <si>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</si>
  <si>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</si>
  <si>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</si>
  <si>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</si>
  <si>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</si>
  <si>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</si>
  <si>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</si>
  <si>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</si>
  <si>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</si>
  <si>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</si>
  <si>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</si>
  <si>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</si>
  <si>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</si>
  <si>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</si>
  <si>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</si>
  <si>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</si>
  <si>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</si>
  <si>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</si>
  <si>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</si>
  <si>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</si>
  <si>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</si>
  <si>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</si>
  <si>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</si>
  <si>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</si>
  <si>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</si>
  <si>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</si>
  <si>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</si>
  <si>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</si>
  <si>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</si>
  <si>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</si>
  <si>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</si>
  <si>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</si>
  <si>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</si>
  <si>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</si>
  <si>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</si>
  <si>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</si>
  <si>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</si>
  <si>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</si>
  <si>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</si>
  <si>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</si>
  <si>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</si>
  <si>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</si>
  <si>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</si>
  <si>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</si>
  <si>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</si>
  <si>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</si>
  <si>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</si>
  <si>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</si>
  <si>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</si>
  <si>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</si>
  <si>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</si>
  <si>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</si>
  <si>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</si>
  <si>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</si>
  <si>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</si>
  <si>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</si>
  <si>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</si>
  <si>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</si>
  <si>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</si>
  <si>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</si>
  <si>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</si>
  <si>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</si>
  <si>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</si>
  <si>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</si>
  <si>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</si>
  <si>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</si>
  <si>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</si>
  <si>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</si>
  <si>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</si>
  <si>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</si>
  <si>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</si>
  <si>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</si>
  <si>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</si>
  <si>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</si>
  <si>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</si>
  <si>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</si>
  <si>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</si>
  <si>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</si>
  <si>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</si>
  <si>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</si>
  <si>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</si>
  <si>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</si>
  <si>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</si>
  <si>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</si>
  <si>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</si>
  <si>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</si>
  <si>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</si>
  <si>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</si>
  <si>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</si>
  <si>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</si>
  <si>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</si>
  <si>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</si>
  <si>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</si>
  <si>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</si>
  <si>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</si>
  <si>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</si>
  <si>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</si>
  <si>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</si>
  <si>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</si>
  <si>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</si>
  <si>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</si>
  <si>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</si>
  <si>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</si>
  <si>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</si>
  <si>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</si>
  <si>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</si>
  <si>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</si>
  <si>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</si>
  <si>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</si>
  <si>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</si>
  <si>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</si>
  <si>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</si>
  <si>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</si>
  <si>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</si>
  <si>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</si>
  <si>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</si>
  <si>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</si>
  <si>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</si>
  <si>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</si>
  <si>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</si>
  <si>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</si>
  <si>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</si>
  <si>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</si>
  <si>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</si>
  <si>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</si>
  <si>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</si>
  <si>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</si>
  <si>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</si>
  <si>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</si>
  <si>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</si>
  <si>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</si>
  <si>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</si>
  <si>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Oschatz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</si>
  <si>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</si>
  <si>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</si>
  <si>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</si>
  <si>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</si>
  <si>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</si>
  <si>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</si>
  <si>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</si>
  <si>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</si>
  <si>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</si>
  <si>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</si>
  <si>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</si>
  <si>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</si>
  <si>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</si>
  <si>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</si>
  <si>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</si>
  <si>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</si>
  <si>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</si>
  <si>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</si>
  <si>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</si>
  <si>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</si>
  <si>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</si>
  <si>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</si>
  <si>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</si>
  <si>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</si>
  <si>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</si>
  <si>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</si>
  <si>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</si>
  <si>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</si>
  <si>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</si>
  <si>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</si>
  <si>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</si>
  <si>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</si>
  <si>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</si>
  <si>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</si>
  <si>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</si>
  <si>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</si>
  <si>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</si>
  <si>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</si>
  <si>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</si>
  <si>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</si>
  <si>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</si>
  <si>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</si>
  <si>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</si>
  <si>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</si>
  <si>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</si>
  <si>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</si>
  <si>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Oschatz (076);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</si>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</sst>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{51F8BCF0-F3B8-4FB0-BC40-7E8A91592E14}</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4CAA-4D1A-AF5D-809550729010}"/>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{B124AFD7-AE7E-41F3-B179-46B3729D4FAF}</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CAA-4D1A-AF5D-80955072901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{1432258C-689E-4F4F-8DA7-AA9B5DE0A88A}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CAA-4D1A-AF5D-80955072901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{95B371FD-7CFA-493C-BADD-451115B93273}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AA-4D1A-AF5D-80955072901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0.93130402252456246</c:v>
                </c:pt>
                <c:pt idx="1">
                  <c:v>0.53902318103720548</c:v>
                </c:pt>
                <c:pt idx="2">
                  <c:v>0.95490282911153723</c:v>
                </c:pt>
                <c:pt idx="3">
                  <c:v>1.0875687030768</c:v>
                </c:pt>
              </c:numCache>
            </c:numRef>
          </c:val>
          <c:extLst>
            <c:ext xmlns:c16="http://schemas.microsoft.com/office/drawing/2014/chart" uri="{C3380CC4-5D6E-409C-BE32-E72D297353CC}">
              <c16:uniqueId val="{00000004-4CAA-4D1A-AF5D-80955072901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{34E5F96F-B34E-426B-A907-C724F444648B}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AA-4D1A-AF5D-80955072901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{9C455E82-50B9-439B-9365-F35B583284F4}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AA-4D1A-AF5D-80955072901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{C3A26FC3-E26D-4A8A-8F1C-D095D0218C46}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AA-4D1A-AF5D-80955072901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{97BC0386-3771-4930-A636-1F9A6DC4F488}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AA-4D1A-AF5D-8095507290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AA-4D1A-AF5D-80955072901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AA-4D1A-AF5D-80955072901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{4000C98D-94A5-413A-85C4-C3E4B5DADB41}</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4C4A-4EE1-814C-32639048B4DA}"/>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{C3E779B0-213F-4416-ABF2-DE4DD0322DFB}</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4C4A-4EE1-814C-32639048B4DA}"/>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{685CBAD7-63FC-4A03-9756-F5D339827F71}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4C4A-4EE1-814C-32639048B4D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{F4063549-8072-4743-9335-5906C5531D14}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C4A-4EE1-814C-32639048B4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-4.0803236629169133</c:v>
                </c:pt>
                <c:pt idx="1">
                  <c:v>-3.5996476124832824</c:v>
                </c:pt>
                <c:pt idx="2">
                  <c:v>-3.6279896103654186</c:v>
                </c:pt>
                <c:pt idx="3">
                  <c:v>-2.8655893304673015</c:v>
                </c:pt>
              </c:numCache>
            </c:numRef>
          </c:val>
          <c:extLst>
            <c:ext xmlns:c16="http://schemas.microsoft.com/office/drawing/2014/chart" uri="{C3380CC4-5D6E-409C-BE32-E72D297353CC}">
              <c16:uniqueId val="{00000004-4C4A-4EE1-814C-32639048B4D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{271C3A24-56AA-4158-9AF0-9EE1C862FB7D}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C4A-4EE1-814C-32639048B4D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{48FD83E0-DC0F-4308-B3B3-460F04244272}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C4A-4EE1-814C-32639048B4D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{6F4BC7AE-2FFA-444F-8515-338681B029D6}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C4A-4EE1-814C-32639048B4D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{B91692D2-79DD-4082-AF51-6E52D3C748C7}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C4A-4EE1-814C-32639048B4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4A-4EE1-814C-32639048B4D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4A-4EE1-814C-32639048B4D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{46B33606-3B3E-4DB1-B5FD-D07DC631EA41}</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1900-42C7-8AA1-65D52E187149}"/>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{80A324BD-A307-4960-90C3-7C140019972C}</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1900-42C7-8AA1-65D52E187149}"/>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{1B5AA945-1C32-4F76-8056-A37B7D91478F}</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1900-42C7-8AA1-65D52E187149}"/>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{A9C2A7E5-15F2-453F-A471-1CBCBB6B6316}</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1900-42C7-8AA1-65D52E187149}"/>
                </c:ext>
              </c:extLst>
            </c:dLbl>
            <c:dLbl>
              <c:idx val="4"/>
              <c:tx>
                <c:strRef>
                  <c:f>Daten_Diagramme!$D$18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{5F335F6F-BB82-43CB-AFB4-E7F46667381A}</c15:txfldGUID>
                      <c15:f>Daten_Diagramme!$D$18</c15:f>
                      <c15:dlblFieldTableCache>
                        <c:ptCount val="1"/>
                        <c:pt idx="0">
                          <c:v>0.0</c:v>
                        </c:pt>
                      </c15:dlblFieldTableCache>
                    </c15:dlblFTEntry>
                  </c15:dlblFieldTable>
                  <c15:showDataLabelsRange val="0"/>
                </c:ext>
                <c:ext xmlns:c16="http://schemas.microsoft.com/office/drawing/2014/chart" uri="{C3380CC4-5D6E-409C-BE32-E72D297353CC}">
                  <c16:uniqueId val="{00000004-1900-42C7-8AA1-65D52E187149}"/>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{366188CE-3D4B-49D9-8706-C08AF266A457}</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1900-42C7-8AA1-65D52E187149}"/>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{52E22FCB-0E16-4A6D-BF5C-EA44091240F9}</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1900-42C7-8AA1-65D52E187149}"/>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{F5961442-0E89-4EA2-9D68-60359BAAF60B}</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1900-42C7-8AA1-65D52E187149}"/>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{E2A7D6A3-00E5-4AEE-8EF9-05D1B5FA7D47}</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1900-42C7-8AA1-65D52E187149}"/>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{F406A0D5-B108-49B1-A2B9-E2EF8E56232B}</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1900-42C7-8AA1-65D52E187149}"/>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{C7FF77D3-D5A3-4596-A275-3CAAF699E71E}</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1900-42C7-8AA1-65D52E187149}"/>
                </c:ext>
              </c:extLst>
            </c:dLbl>
            <c:dLbl>
              <c:idx val="11"/>
              <c:tx>
                <c:strRef>
                  <c:f>Daten_Diagramme!$D$25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{8DC02183-85C2-4654-BF57-13219E569623}</c15:txfldGUID>
                      <c15:f>Daten_Diagramme!$D$25</c15:f>
                      <c15:dlblFieldTableCache>
                        <c:ptCount val="1"/>
                        <c:pt idx="0">
                          <c:v>-0.1</c:v>
                        </c:pt>
                      </c15:dlblFieldTableCache>
                    </c15:dlblFTEntry>
                  </c15:dlblFieldTable>
                  <c15:showDataLabelsRange val="0"/>
                </c:ext>
                <c:ext xmlns:c16="http://schemas.microsoft.com/office/drawing/2014/chart" uri="{C3380CC4-5D6E-409C-BE32-E72D297353CC}">
                  <c16:uniqueId val="{0000000B-1900-42C7-8AA1-65D52E187149}"/>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{8FD369DD-785E-4677-8B73-04A3280A9205}</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1900-42C7-8AA1-65D52E187149}"/>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{83462662-ABDF-4235-B96C-A2E1AECF5579}</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1900-42C7-8AA1-65D52E187149}"/>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{61A6DB70-1DCE-4ED9-B8E1-C4720788B094}</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1900-42C7-8AA1-65D52E187149}"/>
                </c:ext>
              </c:extLst>
            </c:dLbl>
            <c:dLbl>
              <c:idx val="15"/>
              <c:tx>
                <c:strRef>
                  <c:f>Daten_Diagramme!$D$29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{417A6137-EDD4-4BC1-9524-C636F38B0521}</c15:txfldGUID>
                      <c15:f>Daten_Diagramme!$D$29</c15:f>
                      <c15:dlblFieldTableCache>
                        <c:ptCount val="1"/>
                        <c:pt idx="0">
                          <c:v>-8.1</c:v>
                        </c:pt>
                      </c15:dlblFieldTableCache>
                    </c15:dlblFTEntry>
                  </c15:dlblFieldTable>
                  <c15:showDataLabelsRange val="0"/>
                </c:ext>
                <c:ext xmlns:c16="http://schemas.microsoft.com/office/drawing/2014/chart" uri="{C3380CC4-5D6E-409C-BE32-E72D297353CC}">
                  <c16:uniqueId val="{0000000F-1900-42C7-8AA1-65D52E187149}"/>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{D96A1A3D-2803-4435-B4E9-B0E0DD128369}</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1900-42C7-8AA1-65D52E187149}"/>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{6077C450-ECD0-4D7C-A7A7-B0B3438D1226}</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1900-42C7-8AA1-65D52E187149}"/>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{DD2353D9-2264-461B-9BA4-319CBDD014E5}</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1900-42C7-8AA1-65D52E187149}"/>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{E48B85C7-661D-4396-B3C1-7F48856E90F9}</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1900-42C7-8AA1-65D52E187149}"/>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{AA91EC0F-EADC-4D1B-AF7B-738F1B11959D}</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1900-42C7-8AA1-65D52E18714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{9ABBE113-1A91-402E-BDB6-5F572BD2EFA8}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900-42C7-8AA1-65D52E1871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{40D4F4E2-0E79-4585-9C0F-85C5B9739727}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900-42C7-8AA1-65D52E187149}"/>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{E26A0E51-F0A9-440C-A1C7-35F52F38318A}</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1900-42C7-8AA1-65D52E187149}"/>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{0A18F54A-A32F-4E76-A783-E3CBC07FF420}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1900-42C7-8AA1-65D52E187149}"/>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{88176CC0-62D8-4084-8C5D-F723536D7FAE}</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1900-42C7-8AA1-65D52E1871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{AAD75AEC-A140-444C-9F49-5B8C1A36C714}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900-42C7-8AA1-65D52E1871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{4B9AA600-FA2E-4E13-B46D-F93EA1848574}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900-42C7-8AA1-65D52E1871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{C3528893-66D5-47B1-B686-F419ADE8EDFE}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900-42C7-8AA1-65D52E1871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{BFDA12AA-1A5D-43E9-9BF7-9EFAB3CFD3AE}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900-42C7-8AA1-65D52E1871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{8CF0992E-DC90-4924-BCFD-E326F33F9049}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900-42C7-8AA1-65D52E187149}"/>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{63900354-CB57-4878-B8B7-236CF99A6167}</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1900-42C7-8AA1-65D52E1871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0.93130402252456246</c:v>
                </c:pt>
                <c:pt idx="1">
                  <c:v>-2.0754716981132075</c:v>
                </c:pt>
                <c:pt idx="2">
                  <c:v>0.69524913093858631</c:v>
                </c:pt>
                <c:pt idx="3">
                  <c:v>1.1861651023575492</c:v>
                </c:pt>
                <c:pt idx="4">
                  <c:v>-4.359831419851766E-2</c:v>
                </c:pt>
                <c:pt idx="5">
                  <c:v>1.5391014975041597</c:v>
                </c:pt>
                <c:pt idx="6">
                  <c:v>1.7032226442837888</c:v>
                </c:pt>
                <c:pt idx="7">
                  <c:v>0</c:v>
                </c:pt>
                <c:pt idx="8">
                  <c:v>0.56573150939021566</c:v>
                </c:pt>
                <c:pt idx="9">
                  <c:v>2.74563875067442</c:v>
                </c:pt>
                <c:pt idx="10">
                  <c:v>0.48661800486618007</c:v>
                </c:pt>
                <c:pt idx="11">
                  <c:v>-5.8997050147492625E-2</c:v>
                </c:pt>
                <c:pt idx="12">
                  <c:v>1.7011834319526626</c:v>
                </c:pt>
                <c:pt idx="13">
                  <c:v>3.5025706940874035</c:v>
                </c:pt>
                <c:pt idx="14">
                  <c:v>1.7378245011800042</c:v>
                </c:pt>
                <c:pt idx="15">
                  <c:v>-8.104395604395604</c:v>
                </c:pt>
                <c:pt idx="16">
                  <c:v>2.0414956174414733</c:v>
                </c:pt>
                <c:pt idx="17">
                  <c:v>-1.3438045375218151</c:v>
                </c:pt>
                <c:pt idx="18">
                  <c:v>0.39056007977397372</c:v>
                </c:pt>
                <c:pt idx="19">
                  <c:v>1.5135741170817649</c:v>
                </c:pt>
                <c:pt idx="20">
                  <c:v>-2.0631318341242006E-2</c:v>
                </c:pt>
                <c:pt idx="21">
                  <c:v>0</c:v>
                </c:pt>
                <c:pt idx="23">
                  <c:v>-2.0754716981132075</c:v>
                </c:pt>
                <c:pt idx="24">
                  <c:v>0.74996795008760309</c:v>
                </c:pt>
                <c:pt idx="25">
                  <c:v>1.1241470718177802</c:v>
                </c:pt>
              </c:numCache>
            </c:numRef>
          </c:val>
          <c:extLst>
            <c:ext xmlns:c16="http://schemas.microsoft.com/office/drawing/2014/chart" uri="{C3380CC4-5D6E-409C-BE32-E72D297353CC}">
              <c16:uniqueId val="{00000020-1900-42C7-8AA1-65D52E1871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{6A97491D-591A-48A3-9458-D8CA3D12AF1A}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900-42C7-8AA1-65D52E1871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{48C05CF0-35E5-4982-98D9-93F69A008230}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900-42C7-8AA1-65D52E1871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{8E52FAFE-987E-4781-94D3-FAB646C8CEAC}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900-42C7-8AA1-65D52E1871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{8C0685E9-055D-420A-95CD-5C1DBE4C3BB1}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900-42C7-8AA1-65D52E1871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{8D90FC8C-BA01-4BA5-95E9-3D3C24DD20DD}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900-42C7-8AA1-65D52E1871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{BBFBB68A-B134-4085-8396-63DDCD46E5F1}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900-42C7-8AA1-65D52E1871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{D214DF0F-FE02-4BC4-A414-1CBE9F200BF8}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900-42C7-8AA1-65D52E1871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{3297F6EA-C8E0-4E12-8ABE-D634B2DEA677}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900-42C7-8AA1-65D52E1871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{10753DB9-17A1-4203-AFB3-FC2C3530EB79}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900-42C7-8AA1-65D52E1871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{D3AF7075-8CCD-40D9-B109-18DC0774A9A5}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900-42C7-8AA1-65D52E1871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{0469AA32-A8BE-439D-B322-FBC5FC45E008}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900-42C7-8AA1-65D52E1871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{5300FB5D-3FEF-4192-8483-9A3588C97C07}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900-42C7-8AA1-65D52E1871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{78D5989D-B7B0-46FC-A858-C3927955C5AB}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900-42C7-8AA1-65D52E1871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{A15B7040-927C-484A-B6C6-07D92B9BAF99}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900-42C7-8AA1-65D52E1871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{A80215CC-9E02-442F-B6DF-70F2118A4DCE}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900-42C7-8AA1-65D52E1871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{72726EAE-BEF9-49C6-9B5A-10F9E99F4E52}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900-42C7-8AA1-65D52E1871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{EAEA05A5-8F73-4EE3-AB3F-6D8C5FAC8BD5}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900-42C7-8AA1-65D52E1871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{0DEA859E-E2EC-47FE-82AA-B07E70033A43}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900-42C7-8AA1-65D52E1871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{21C63528-3C77-4771-83B9-1FE9B5C82D1A}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900-42C7-8AA1-65D52E1871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{00043575-1DC5-4149-BBA9-96F96A2D3371}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900-42C7-8AA1-65D52E1871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{E4AB850C-E3F3-4FC1-97CF-8113EF968A21}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900-42C7-8AA1-65D52E1871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{073118B0-D4F9-41A4-8002-6A28B74084AE}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900-42C7-8AA1-65D52E1871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{72CFA7A8-5B2F-4EBA-B047-1D44F468B098}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900-42C7-8AA1-65D52E1871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{F905DA99-BA49-4CBA-8818-43A80D1E2B44}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900-42C7-8AA1-65D52E1871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{3AEFDE28-D925-4D51-AD86-F74B98ADB388}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900-42C7-8AA1-65D52E1871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{604BB800-60D0-490D-B5A2-03445824E832}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900-42C7-8AA1-65D52E1871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{C08673B3-AB3B-40AA-9A30-732F8BC7D412}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900-42C7-8AA1-65D52E1871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{BF3330CD-2DDA-46FA-8BC7-C62EB626CE35}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900-42C7-8AA1-65D52E1871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{BD97E2B6-F9BA-4D88-88A5-3F9F654F426E}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900-42C7-8AA1-65D52E1871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{F2E98EAD-6ACF-4111-B05F-069D87897073}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900-42C7-8AA1-65D52E1871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{0923E93D-320C-430E-93AE-6EC8EF684466}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900-42C7-8AA1-65D52E1871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{D4C02A8B-6D95-4A30-943A-FB54AEA8292C}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900-42C7-8AA1-65D52E1871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00-42C7-8AA1-65D52E1871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00-42C7-8AA1-65D52E1871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{AE100AD4-F775-44B8-B40F-03AFD1D897E3}</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68F4-4B7C-A68B-6BF124F228B4}"/>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{2799C000-5884-4C29-A818-D654C7C2EF62}</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68F4-4B7C-A68B-6BF124F228B4}"/>
                </c:ext>
              </c:extLst>
            </c:dLbl>
            <c:dLbl>
              <c:idx val="2"/>
              <c:tx>
                <c:strRef>
                  <c:f>Daten_Diagramme!$E$16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{CA1C9072-C084-4ACA-BF23-18C064850AC4}</c15:txfldGUID>
                      <c15:f>Daten_Diagramme!$E$16</c15:f>
                      <c15:dlblFieldTableCache>
                        <c:ptCount val="1"/>
                        <c:pt idx="0">
                          <c:v>-2.4</c:v>
                        </c:pt>
                      </c15:dlblFieldTableCache>
                    </c15:dlblFTEntry>
                  </c15:dlblFieldTable>
                  <c15:showDataLabelsRange val="0"/>
                </c:ext>
                <c:ext xmlns:c16="http://schemas.microsoft.com/office/drawing/2014/chart" uri="{C3380CC4-5D6E-409C-BE32-E72D297353CC}">
                  <c16:uniqueId val="{00000002-68F4-4B7C-A68B-6BF124F228B4}"/>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{0808E76C-6B3F-4C28-8C34-9A92E87DF03F}</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68F4-4B7C-A68B-6BF124F228B4}"/>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{DD80C6C9-2B7B-4A10-80A7-4233F74709D6}</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68F4-4B7C-A68B-6BF124F228B4}"/>
                </c:ext>
              </c:extLst>
            </c:dLbl>
            <c:dLbl>
              <c:idx val="5"/>
              <c:tx>
                <c:strRef>
                  <c:f>Daten_Diagramme!$E$19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{FBF453B4-C266-476F-A0BE-ADCB765C16E5}</c15:txfldGUID>
                      <c15:f>Daten_Diagramme!$E$19</c15:f>
                      <c15:dlblFieldTableCache>
                        <c:ptCount val="1"/>
                        <c:pt idx="0">
                          <c:v>-0.6</c:v>
                        </c:pt>
                      </c15:dlblFieldTableCache>
                    </c15:dlblFTEntry>
                  </c15:dlblFieldTable>
                  <c15:showDataLabelsRange val="0"/>
                </c:ext>
                <c:ext xmlns:c16="http://schemas.microsoft.com/office/drawing/2014/chart" uri="{C3380CC4-5D6E-409C-BE32-E72D297353CC}">
                  <c16:uniqueId val="{00000005-68F4-4B7C-A68B-6BF124F228B4}"/>
                </c:ext>
              </c:extLst>
            </c:dLbl>
            <c:dLbl>
              <c:idx val="6"/>
              <c:tx>
                <c:strRef>
                  <c:f>Daten_Diagramme!$E$20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{A4FB8A5A-9839-4C0A-A355-6319B5585EE5}</c15:txfldGUID>
                      <c15:f>Daten_Diagramme!$E$20</c15:f>
                      <c15:dlblFieldTableCache>
                        <c:ptCount val="1"/>
                        <c:pt idx="0">
                          <c:v>-1.3</c:v>
                        </c:pt>
                      </c15:dlblFieldTableCache>
                    </c15:dlblFTEntry>
                  </c15:dlblFieldTable>
                  <c15:showDataLabelsRange val="0"/>
                </c:ext>
                <c:ext xmlns:c16="http://schemas.microsoft.com/office/drawing/2014/chart" uri="{C3380CC4-5D6E-409C-BE32-E72D297353CC}">
                  <c16:uniqueId val="{00000006-68F4-4B7C-A68B-6BF124F228B4}"/>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{E06FE678-05BF-4775-82AD-FA2FD732B57F}</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68F4-4B7C-A68B-6BF124F228B4}"/>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{1EA69129-0891-4EE9-80B4-D86427BD405E}</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68F4-4B7C-A68B-6BF124F228B4}"/>
                </c:ext>
              </c:extLst>
            </c:dLbl>
            <c:dLbl>
              <c:idx val="9"/>
              <c:tx>
                <c:strRef>
                  <c:f>Daten_Diagramme!$E$23</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{77CCEBDF-7C6C-4926-A0CE-559A3B301E16}</c15:txfldGUID>
                      <c15:f>Daten_Diagramme!$E$23</c15:f>
                      <c15:dlblFieldTableCache>
                        <c:ptCount val="1"/>
                        <c:pt idx="0">
                          <c:v>-7.0</c:v>
                        </c:pt>
                      </c15:dlblFieldTableCache>
                    </c15:dlblFTEntry>
                  </c15:dlblFieldTable>
                  <c15:showDataLabelsRange val="0"/>
                </c:ext>
                <c:ext xmlns:c16="http://schemas.microsoft.com/office/drawing/2014/chart" uri="{C3380CC4-5D6E-409C-BE32-E72D297353CC}">
                  <c16:uniqueId val="{00000009-68F4-4B7C-A68B-6BF124F228B4}"/>
                </c:ext>
              </c:extLst>
            </c:dLbl>
            <c:dLbl>
              <c:idx val="10"/>
              <c:tx>
                <c:strRef>
                  <c:f>Daten_Diagramme!$E$24</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{7457E724-F08F-45A2-A5E9-0D4FF746A85A}</c15:txfldGUID>
                      <c15:f>Daten_Diagramme!$E$24</c15:f>
                      <c15:dlblFieldTableCache>
                        <c:ptCount val="1"/>
                        <c:pt idx="0">
                          <c:v>-14.5</c:v>
                        </c:pt>
                      </c15:dlblFieldTableCache>
                    </c15:dlblFTEntry>
                  </c15:dlblFieldTable>
                  <c15:showDataLabelsRange val="0"/>
                </c:ext>
                <c:ext xmlns:c16="http://schemas.microsoft.com/office/drawing/2014/chart" uri="{C3380CC4-5D6E-409C-BE32-E72D297353CC}">
                  <c16:uniqueId val="{0000000A-68F4-4B7C-A68B-6BF124F228B4}"/>
                </c:ext>
              </c:extLst>
            </c:dLbl>
            <c:dLbl>
              <c:idx val="11"/>
              <c:tx>
                <c:strRef>
                  <c:f>Daten_Diagramme!$E$25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{42D3D81B-E962-493B-8416-51D84D6F28F5}</c15:txfldGUID>
                      <c15:f>Daten_Diagramme!$E$25</c15:f>
                      <c15:dlblFieldTableCache>
                        <c:ptCount val="1"/>
                        <c:pt idx="0">
                          <c:v>6.4</c:v>
                        </c:pt>
                      </c15:dlblFieldTableCache>
                    </c15:dlblFTEntry>
                  </c15:dlblFieldTable>
                  <c15:showDataLabelsRange val="0"/>
                </c:ext>
                <c:ext xmlns:c16="http://schemas.microsoft.com/office/drawing/2014/chart" uri="{C3380CC4-5D6E-409C-BE32-E72D297353CC}">
                  <c16:uniqueId val="{0000000B-68F4-4B7C-A68B-6BF124F228B4}"/>
                </c:ext>
              </c:extLst>
            </c:dLbl>
            <c:dLbl>
              <c:idx val="12"/>
              <c:tx>
                <c:strRef>
                  <c:f>Daten_Diagramme!$E$26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{69AFE7E8-095D-42D8-A5DB-B0922FF02F29}</c15:txfldGUID>
                      <c15:f>Daten_Diagramme!$E$26</c15:f>
                      <c15:dlblFieldTableCache>
                        <c:ptCount val="1"/>
                        <c:pt idx="0">
                          <c:v>8.1</c:v>
                        </c:pt>
                      </c15:dlblFieldTableCache>
                    </c15:dlblFTEntry>
                  </c15:dlblFieldTable>
                  <c15:showDataLabelsRange val="0"/>
                </c:ext>
                <c:ext xmlns:c16="http://schemas.microsoft.com/office/drawing/2014/chart" uri="{C3380CC4-5D6E-409C-BE32-E72D297353CC}">
                  <c16:uniqueId val="{0000000C-68F4-4B7C-A68B-6BF124F228B4}"/>
                </c:ext>
              </c:extLst>
            </c:dLbl>
            <c:dLbl>
              <c:idx val="13"/>
              <c:tx>
                <c:strRef>
                  <c:f>Daten_Diagramme!$E$27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{557C5CCB-4C9B-4776-83CD-E2CC689CEC69}</c15:txfldGUID>
                      <c15:f>Daten_Diagramme!$E$27</c15:f>
                      <c15:dlblFieldTableCache>
                        <c:ptCount val="1"/>
                        <c:pt idx="0">
                          <c:v>-8.2</c:v>
                        </c:pt>
                      </c15:dlblFieldTableCache>
                    </c15:dlblFTEntry>
                  </c15:dlblFieldTable>
                  <c15:showDataLabelsRange val="0"/>
                </c:ext>
                <c:ext xmlns:c16="http://schemas.microsoft.com/office/drawing/2014/chart" uri="{C3380CC4-5D6E-409C-BE32-E72D297353CC}">
                  <c16:uniqueId val="{0000000D-68F4-4B7C-A68B-6BF124F228B4}"/>
                </c:ext>
              </c:extLst>
            </c:dLbl>
            <c:dLbl>
              <c:idx val="14"/>
              <c:tx>
                <c:strRef>
                  <c:f>Daten_Diagramme!$E$28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{EC02EC2F-FEA4-4D57-9D56-669AF0BA6BEC}</c15:txfldGUID>
                      <c15:f>Daten_Diagramme!$E$28</c15:f>
                      <c15:dlblFieldTableCache>
                        <c:ptCount val="1"/>
                        <c:pt idx="0">
                          <c:v>-5.3</c:v>
                        </c:pt>
                      </c15:dlblFieldTableCache>
                    </c15:dlblFTEntry>
                  </c15:dlblFieldTable>
                  <c15:showDataLabelsRange val="0"/>
                </c:ext>
                <c:ext xmlns:c16="http://schemas.microsoft.com/office/drawing/2014/chart" uri="{C3380CC4-5D6E-409C-BE32-E72D297353CC}">
                  <c16:uniqueId val="{0000000E-68F4-4B7C-A68B-6BF124F228B4}"/>
                </c:ext>
              </c:extLst>
            </c:dLbl>
            <c:dLbl>
              <c:idx val="15"/>
              <c:tx>
                <c:strRef>
                  <c:f>Daten_Diagramme!$E$29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{58479162-E2AC-4514-ACF7-E49766740991}</c15:txfldGUID>
                      <c15:f>Daten_Diagramme!$E$29</c15:f>
                      <c15:dlblFieldTableCache>
                        <c:ptCount val="1"/>
                        <c:pt idx="0">
                          <c:v>2.6</c:v>
                        </c:pt>
                      </c15:dlblFieldTableCache>
                    </c15:dlblFTEntry>
                  </c15:dlblFieldTable>
                  <c15:showDataLabelsRange val="0"/>
                </c:ext>
                <c:ext xmlns:c16="http://schemas.microsoft.com/office/drawing/2014/chart" uri="{C3380CC4-5D6E-409C-BE32-E72D297353CC}">
                  <c16:uniqueId val="{0000000F-68F4-4B7C-A68B-6BF124F228B4}"/>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{E99DC88B-4D5E-4098-A5F1-21C47EE3D1F7}</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68F4-4B7C-A68B-6BF124F228B4}"/>
                </c:ext>
              </c:extLst>
            </c:dLbl>
            <c:dLbl>
              <c:idx val="17"/>
              <c:tx>
                <c:strRef>
                  <c:f>Daten_Diagramme!$E$31</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{20CC55E9-9131-413F-A775-49094369D025}</c15:txfldGUID>
                      <c15:f>Daten_Diagramme!$E$31</c15:f>
                      <c15:dlblFieldTableCache>
                        <c:ptCount val="1"/>
                        <c:pt idx="0">
                          <c:v>10.0</c:v>
                        </c:pt>
                      </c15:dlblFieldTableCache>
                    </c15:dlblFTEntry>
                  </c15:dlblFieldTable>
                  <c15:showDataLabelsRange val="0"/>
                </c:ext>
                <c:ext xmlns:c16="http://schemas.microsoft.com/office/drawing/2014/chart" uri="{C3380CC4-5D6E-409C-BE32-E72D297353CC}">
                  <c16:uniqueId val="{00000011-68F4-4B7C-A68B-6BF124F228B4}"/>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{F93C4815-F50C-43FF-A0FE-EE29F93B64CC}</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68F4-4B7C-A68B-6BF124F228B4}"/>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{0E887A88-C23E-480F-96C5-4A593721F9CC}</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68F4-4B7C-A68B-6BF124F228B4}"/>
                </c:ext>
              </c:extLst>
            </c:dLbl>
            <c:dLbl>
              <c:idx val="20"/>
              <c:tx>
                <c:strRef>
                  <c:f>Daten_Diagramme!$E$34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{50618D34-5720-44D4-895C-997B1814C619}</c15:txfldGUID>
                      <c15:f>Daten_Diagramme!$E$34</c15:f>
                      <c15:dlblFieldTableCache>
                        <c:ptCount val="1"/>
                        <c:pt idx="0">
                          <c:v>-8.2</c:v>
                        </c:pt>
                      </c15:dlblFieldTableCache>
                    </c15:dlblFTEntry>
                  </c15:dlblFieldTable>
                  <c15:showDataLabelsRange val="0"/>
                </c:ext>
                <c:ext xmlns:c16="http://schemas.microsoft.com/office/drawing/2014/chart" uri="{C3380CC4-5D6E-409C-BE32-E72D297353CC}">
                  <c16:uniqueId val="{00000014-68F4-4B7C-A68B-6BF124F228B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{DFA5D4C1-12CF-47A0-87E6-84B948841068}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8F4-4B7C-A68B-6BF124F228B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{73A64281-DF3A-412F-AA80-A90B34DDEADE}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8F4-4B7C-A68B-6BF124F228B4}"/>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{CCEF52C0-F5FC-4AAA-989A-3D0177CA3630}</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68F4-4B7C-A68B-6BF124F228B4}"/>
                </c:ext>
              </c:extLst>
            </c:dLbl>
            <c:dLbl>
              <c:idx val="24"/>
              <c:tx>
                <c:strRef>
                  <c:f>Daten_Diagramme!$E$38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{6E44BAF1-C744-4322-8FF8-CCDB1D5310D1}</c15:txfldGUID>
                      <c15:f>Daten_Diagramme!$E$38</c15:f>
                      <c15:dlblFieldTableCache>
                        <c:ptCount val="1"/>
                        <c:pt idx="0">
                          <c:v>-0.9</c:v>
                        </c:pt>
                      </c15:dlblFieldTableCache>
                    </c15:dlblFTEntry>
                  </c15:dlblFieldTable>
                  <c15:showDataLabelsRange val="0"/>
                </c:ext>
                <c:ext xmlns:c16="http://schemas.microsoft.com/office/drawing/2014/chart" uri="{C3380CC4-5D6E-409C-BE32-E72D297353CC}">
                  <c16:uniqueId val="{00000018-68F4-4B7C-A68B-6BF124F228B4}"/>
                </c:ext>
              </c:extLst>
            </c:dLbl>
            <c:dLbl>
              <c:idx val="25"/>
              <c:tx>
                <c:strRef>
                  <c:f>Daten_Diagramme!$E$39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{852DC16B-D036-4157-9309-A01A11EEB845}</c15:txfldGUID>
                      <c15:f>Daten_Diagramme!$E$39</c15:f>
                      <c15:dlblFieldTableCache>
                        <c:ptCount val="1"/>
                        <c:pt idx="0">
                          <c:v>-5.1</c:v>
                        </c:pt>
                      </c15:dlblFieldTableCache>
                    </c15:dlblFTEntry>
                  </c15:dlblFieldTable>
                  <c15:showDataLabelsRange val="0"/>
                </c:ext>
                <c:ext xmlns:c16="http://schemas.microsoft.com/office/drawing/2014/chart" uri="{C3380CC4-5D6E-409C-BE32-E72D297353CC}">
                  <c16:uniqueId val="{00000019-68F4-4B7C-A68B-6BF124F228B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{8A5028EE-7463-40BE-9B7E-A53BE988D3ED}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8F4-4B7C-A68B-6BF124F228B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{B68FC222-D74A-4802-B7C3-3FCCA907CD56}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8F4-4B7C-A68B-6BF124F228B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{731CCC42-2300-4CA9-A571-37991E32B0F8}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8F4-4B7C-A68B-6BF124F228B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{CFFA3531-CF2A-4864-9A62-98C8B993B0F9}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8F4-4B7C-A68B-6BF124F228B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{FF98D440-E48A-4914-9991-8FC8757AB864}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8F4-4B7C-A68B-6BF124F228B4}"/>
                </c:ext>
              </c:extLst>
            </c:dLbl>
            <c:dLbl>
              <c:idx val="31"/>
              <c:tx>
                <c:strRef>
                  <c:f>Daten_Diagramme!$E$45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{2E45DB88-2ECA-4362-BC71-70BFF7873E6B}</c15:txfldGUID>
                      <c15:f>Daten_Diagramme!$E$45</c15:f>
                      <c15:dlblFieldTableCache>
                        <c:ptCount val="1"/>
                        <c:pt idx="0">
                          <c:v>-5.1</c:v>
                        </c:pt>
                      </c15:dlblFieldTableCache>
                    </c15:dlblFTEntry>
                  </c15:dlblFieldTable>
                  <c15:showDataLabelsRange val="0"/>
                </c:ext>
                <c:ext xmlns:c16="http://schemas.microsoft.com/office/drawing/2014/chart" uri="{C3380CC4-5D6E-409C-BE32-E72D297353CC}">
                  <c16:uniqueId val="{0000001F-68F4-4B7C-A68B-6BF124F228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-4.0803236629169133</c:v>
                </c:pt>
                <c:pt idx="1">
                  <c:v>5.3244592346089847</c:v>
                </c:pt>
                <c:pt idx="2">
                  <c:v>-2.4271844660194173</c:v>
                </c:pt>
                <c:pt idx="3">
                  <c:v>-2.7008310249307481</c:v>
                </c:pt>
                <c:pt idx="4">
                  <c:v>-5.4700854700854702</c:v>
                </c:pt>
                <c:pt idx="5">
                  <c:v>-0.63191153238546605</c:v>
                </c:pt>
                <c:pt idx="6">
                  <c:v>-1.3274336283185841</c:v>
                </c:pt>
                <c:pt idx="7">
                  <c:v>0.84694494857834246</c:v>
                </c:pt>
                <c:pt idx="8">
                  <c:v>2.261761158021713</c:v>
                </c:pt>
                <c:pt idx="9">
                  <c:v>-7.02416918429003</c:v>
                </c:pt>
                <c:pt idx="10">
                  <c:v>-14.501619287513494</c:v>
                </c:pt>
                <c:pt idx="11">
                  <c:v>6.4102564102564106</c:v>
                </c:pt>
                <c:pt idx="12">
                  <c:v>8.085106382978724</c:v>
                </c:pt>
                <c:pt idx="13">
                  <c:v>-8.2378614293507919</c:v>
                </c:pt>
                <c:pt idx="14">
                  <c:v>-5.3083109919571045</c:v>
                </c:pt>
                <c:pt idx="15">
                  <c:v>2.6315789473684212</c:v>
                </c:pt>
                <c:pt idx="16">
                  <c:v>-2.6162790697674421</c:v>
                </c:pt>
                <c:pt idx="17">
                  <c:v>10</c:v>
                </c:pt>
                <c:pt idx="18">
                  <c:v>-1.4637391882900865</c:v>
                </c:pt>
                <c:pt idx="19">
                  <c:v>-0.8038585209003215</c:v>
                </c:pt>
                <c:pt idx="20">
                  <c:v>-8.1728511038046037</c:v>
                </c:pt>
                <c:pt idx="21">
                  <c:v>0</c:v>
                </c:pt>
                <c:pt idx="23">
                  <c:v>5.3244592346089847</c:v>
                </c:pt>
                <c:pt idx="24">
                  <c:v>-0.90826521344232514</c:v>
                </c:pt>
                <c:pt idx="25">
                  <c:v>-5.0659985333659252</c:v>
                </c:pt>
              </c:numCache>
            </c:numRef>
          </c:val>
          <c:extLst>
            <c:ext xmlns:c16="http://schemas.microsoft.com/office/drawing/2014/chart" uri="{C3380CC4-5D6E-409C-BE32-E72D297353CC}">
              <c16:uniqueId val="{00000020-68F4-4B7C-A68B-6BF124F228B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{BCEBAA36-8EC8-4676-A6B6-1976A2BEDE33}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8F4-4B7C-A68B-6BF124F228B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{8C639BED-A517-4D73-AB94-ADB3AC0658B8}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8F4-4B7C-A68B-6BF124F228B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{31DCCC9F-569C-45E9-804C-29606BDC03B6}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8F4-4B7C-A68B-6BF124F228B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{8688F5DB-E5EF-46EB-B86B-5E2A35FABB0D}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8F4-4B7C-A68B-6BF124F228B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{28108DD5-F310-429B-9A86-CDD0EFE1DA04}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8F4-4B7C-A68B-6BF124F228B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{99AA81CD-FA2F-4C32-B479-1CE69F05E6D1}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8F4-4B7C-A68B-6BF124F228B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{EB7CDE51-F194-4F5A-ADF3-F0A463F906D7}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8F4-4B7C-A68B-6BF124F228B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{D850BA67-1CFF-4145-83CC-F1DEE015BA36}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8F4-4B7C-A68B-6BF124F228B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{EDC16BAF-C5C1-4BFE-B36D-940A8AD1EC1F}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8F4-4B7C-A68B-6BF124F228B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{53D4BB46-ED7B-4DAA-8873-F7D798522A46}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8F4-4B7C-A68B-6BF124F228B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{C04F97DB-03A7-43D7-B4FF-40BCBFF0D3BF}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8F4-4B7C-A68B-6BF124F228B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{912A1BD5-6C72-4783-A339-CD52CA825BE0}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8F4-4B7C-A68B-6BF124F228B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{9C7807E5-DE1B-479A-9BC6-903A518FDF57}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8F4-4B7C-A68B-6BF124F228B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{1D3C98D9-439A-4E16-8EA0-1B07D96612F6}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8F4-4B7C-A68B-6BF124F228B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{F42ADF9E-0F42-4480-B362-ACA9E93BAF98}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8F4-4B7C-A68B-6BF124F228B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{EA53DD4E-4D64-430F-BB2B-9C57D704B384}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8F4-4B7C-A68B-6BF124F228B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{A795703C-2ADF-49B7-A204-665D4A72190A}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8F4-4B7C-A68B-6BF124F228B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{233EE915-56E3-4F11-803B-9E63CD905782}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8F4-4B7C-A68B-6BF124F228B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{FBF0B993-9A1C-48D4-AA6C-F7576478315F}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8F4-4B7C-A68B-6BF124F228B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{7F189D40-3761-417D-A8D1-D6BC29B8BA49}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8F4-4B7C-A68B-6BF124F228B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{BE8267D7-34B1-46CD-8759-ADA11D408056}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8F4-4B7C-A68B-6BF124F228B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{1DEDFA30-2A7E-49B9-AFE2-2FF2A6877396}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8F4-4B7C-A68B-6BF124F228B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{E7F2FBB4-CADF-45A7-9D8D-254BCA8E2B9A}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8F4-4B7C-A68B-6BF124F228B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{E830B501-2B7B-46B7-B2D2-E95CFB34221C}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8F4-4B7C-A68B-6BF124F228B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{50B4204A-59F3-4B49-97A6-D5755C7F50F8}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8F4-4B7C-A68B-6BF124F228B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{81A1202D-40BE-4ED8-AE57-03087D03F413}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8F4-4B7C-A68B-6BF124F228B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{D299960E-C7C3-42F8-8D41-49AA9D53D48E}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8F4-4B7C-A68B-6BF124F228B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{9C4057DF-BBEC-4008-9A02-BB3BD0CE3444}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8F4-4B7C-A68B-6BF124F228B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{0280AA26-120E-4E32-A4BD-A30BF3DF4DB3}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8F4-4B7C-A68B-6BF124F228B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{AFD8B829-2978-48E8-A12E-096474F74B8B}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8F4-4B7C-A68B-6BF124F228B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{8521622E-3610-4045-8A54-DEAAC84475C9}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8F4-4B7C-A68B-6BF124F228B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{1CD09945-20EF-44D6-94F2-A52BFF0F4134}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8F4-4B7C-A68B-6BF124F228B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8F4-4B7C-A68B-6BF124F228B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8F4-4B7C-A68B-6BF124F228B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{09367BE5-AE68-46A7-B9DC-F1ED9560701F}</c15:txfldGUID>
                      <c15:f>Diagramm!$I$46</c15:f>
                      <c15:dlblFieldTableCache>
                        <c:ptCount val="1"/>
                      </c15:dlblFieldTableCache>
                    </c15:dlblFTEntry>
                  </c15:dlblFieldTable>
                  <c15:showDataLabelsRange val="0"/>
                </c:ext>
                <c:ext xmlns:c16="http://schemas.microsoft.com/office/drawing/2014/chart" uri="{C3380CC4-5D6E-409C-BE32-E72D297353CC}">
                  <c16:uniqueId val="{00000000-5071-45F3-8C5B-030FE1909BB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{3EE73E6D-0865-4B9C-9CEF-C65063CEF03B}</c15:txfldGUID>
                      <c15:f>Diagramm!$I$47</c15:f>
                      <c15:dlblFieldTableCache>
                        <c:ptCount val="1"/>
                      </c15:dlblFieldTableCache>
                    </c15:dlblFTEntry>
                  </c15:dlblFieldTable>
                  <c15:showDataLabelsRange val="0"/>
                </c:ext>
                <c:ext xmlns:c16="http://schemas.microsoft.com/office/drawing/2014/chart" uri="{C3380CC4-5D6E-409C-BE32-E72D297353CC}">
                  <c16:uniqueId val="{00000001-5071-45F3-8C5B-030FE1909BB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{5D508944-D507-4504-8CA0-68638E6D90F6}</c15:txfldGUID>
                      <c15:f>Diagramm!$I$48</c15:f>
                      <c15:dlblFieldTableCache>
                        <c:ptCount val="1"/>
                      </c15:dlblFieldTableCache>
                    </c15:dlblFTEntry>
                  </c15:dlblFieldTable>
                  <c15:showDataLabelsRange val="0"/>
                </c:ext>
                <c:ext xmlns:c16="http://schemas.microsoft.com/office/drawing/2014/chart" uri="{C3380CC4-5D6E-409C-BE32-E72D297353CC}">
                  <c16:uniqueId val="{00000002-5071-45F3-8C5B-030FE1909BB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{C53742B0-67D8-4B89-BE07-D8A25FD6A69C}</c15:txfldGUID>
                      <c15:f>Diagramm!$I$49</c15:f>
                      <c15:dlblFieldTableCache>
                        <c:ptCount val="1"/>
                      </c15:dlblFieldTableCache>
                    </c15:dlblFTEntry>
                  </c15:dlblFieldTable>
                  <c15:showDataLabelsRange val="0"/>
                </c:ext>
                <c:ext xmlns:c16="http://schemas.microsoft.com/office/drawing/2014/chart" uri="{C3380CC4-5D6E-409C-BE32-E72D297353CC}">
                  <c16:uniqueId val="{00000003-5071-45F3-8C5B-030FE1909BB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{C86FAC19-4562-43DE-977F-EC15E093534A}</c15:txfldGUID>
                      <c15:f>Diagramm!$I$50</c15:f>
                      <c15:dlblFieldTableCache>
                        <c:ptCount val="1"/>
                      </c15:dlblFieldTableCache>
                    </c15:dlblFTEntry>
                  </c15:dlblFieldTable>
                  <c15:showDataLabelsRange val="0"/>
                </c:ext>
                <c:ext xmlns:c16="http://schemas.microsoft.com/office/drawing/2014/chart" uri="{C3380CC4-5D6E-409C-BE32-E72D297353CC}">
                  <c16:uniqueId val="{00000004-5071-45F3-8C5B-030FE1909BB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{E659A546-4571-44E2-BA01-94AED704F64A}</c15:txfldGUID>
                      <c15:f>Diagramm!$I$51</c15:f>
                      <c15:dlblFieldTableCache>
                        <c:ptCount val="1"/>
                      </c15:dlblFieldTableCache>
                    </c15:dlblFTEntry>
                  </c15:dlblFieldTable>
                  <c15:showDataLabelsRange val="0"/>
                </c:ext>
                <c:ext xmlns:c16="http://schemas.microsoft.com/office/drawing/2014/chart" uri="{C3380CC4-5D6E-409C-BE32-E72D297353CC}">
                  <c16:uniqueId val="{00000005-5071-45F3-8C5B-030FE1909BB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{09339807-3BB9-442F-A62F-CD1B8B34FC60}</c15:txfldGUID>
                      <c15:f>Diagramm!$I$52</c15:f>
                      <c15:dlblFieldTableCache>
                        <c:ptCount val="1"/>
                      </c15:dlblFieldTableCache>
                    </c15:dlblFTEntry>
                  </c15:dlblFieldTable>
                  <c15:showDataLabelsRange val="0"/>
                </c:ext>
                <c:ext xmlns:c16="http://schemas.microsoft.com/office/drawing/2014/chart" uri="{C3380CC4-5D6E-409C-BE32-E72D297353CC}">
                  <c16:uniqueId val="{00000006-5071-45F3-8C5B-030FE1909BB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{163068CB-3E9C-45A1-9B5A-FEE695DA1544}</c15:txfldGUID>
                      <c15:f>Diagramm!$I$53</c15:f>
                      <c15:dlblFieldTableCache>
                        <c:ptCount val="1"/>
                      </c15:dlblFieldTableCache>
                    </c15:dlblFTEntry>
                  </c15:dlblFieldTable>
                  <c15:showDataLabelsRange val="0"/>
                </c:ext>
                <c:ext xmlns:c16="http://schemas.microsoft.com/office/drawing/2014/chart" uri="{C3380CC4-5D6E-409C-BE32-E72D297353CC}">
                  <c16:uniqueId val="{00000007-5071-45F3-8C5B-030FE1909BB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{940D6070-FD00-4B36-9D2C-A56B1430DE60}</c15:txfldGUID>
                      <c15:f>Diagramm!$I$54</c15:f>
                      <c15:dlblFieldTableCache>
                        <c:ptCount val="1"/>
                      </c15:dlblFieldTableCache>
                    </c15:dlblFTEntry>
                  </c15:dlblFieldTable>
                  <c15:showDataLabelsRange val="0"/>
                </c:ext>
                <c:ext xmlns:c16="http://schemas.microsoft.com/office/drawing/2014/chart" uri="{C3380CC4-5D6E-409C-BE32-E72D297353CC}">
                  <c16:uniqueId val="{00000008-5071-45F3-8C5B-030FE1909BB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{81587CD8-E72A-4573-AC42-56A44E2105C0}</c15:txfldGUID>
                      <c15:f>Diagramm!$I$55</c15:f>
                      <c15:dlblFieldTableCache>
                        <c:ptCount val="1"/>
                      </c15:dlblFieldTableCache>
                    </c15:dlblFTEntry>
                  </c15:dlblFieldTable>
                  <c15:showDataLabelsRange val="0"/>
                </c:ext>
                <c:ext xmlns:c16="http://schemas.microsoft.com/office/drawing/2014/chart" uri="{C3380CC4-5D6E-409C-BE32-E72D297353CC}">
                  <c16:uniqueId val="{00000009-5071-45F3-8C5B-030FE1909BB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{B5B17687-AA60-4BD8-9AB8-F7EF431ED7B0}</c15:txfldGUID>
                      <c15:f>Diagramm!$I$56</c15:f>
                      <c15:dlblFieldTableCache>
                        <c:ptCount val="1"/>
                      </c15:dlblFieldTableCache>
                    </c15:dlblFTEntry>
                  </c15:dlblFieldTable>
                  <c15:showDataLabelsRange val="0"/>
                </c:ext>
                <c:ext xmlns:c16="http://schemas.microsoft.com/office/drawing/2014/chart" uri="{C3380CC4-5D6E-409C-BE32-E72D297353CC}">
                  <c16:uniqueId val="{0000000A-5071-45F3-8C5B-030FE1909BB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{F9EE2AA1-D161-400A-B9A8-427D49B4068F}</c15:txfldGUID>
                      <c15:f>Diagramm!$I$57</c15:f>
                      <c15:dlblFieldTableCache>
                        <c:ptCount val="1"/>
                      </c15:dlblFieldTableCache>
                    </c15:dlblFTEntry>
                  </c15:dlblFieldTable>
                  <c15:showDataLabelsRange val="0"/>
                </c:ext>
                <c:ext xmlns:c16="http://schemas.microsoft.com/office/drawing/2014/chart" uri="{C3380CC4-5D6E-409C-BE32-E72D297353CC}">
                  <c16:uniqueId val="{0000000B-5071-45F3-8C5B-030FE1909BB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{07692B68-822F-4522-884C-E6676FF66BBE}</c15:txfldGUID>
                      <c15:f>Diagramm!$I$58</c15:f>
                      <c15:dlblFieldTableCache>
                        <c:ptCount val="1"/>
                      </c15:dlblFieldTableCache>
                    </c15:dlblFTEntry>
                  </c15:dlblFieldTable>
                  <c15:showDataLabelsRange val="0"/>
                </c:ext>
                <c:ext xmlns:c16="http://schemas.microsoft.com/office/drawing/2014/chart" uri="{C3380CC4-5D6E-409C-BE32-E72D297353CC}">
                  <c16:uniqueId val="{0000000C-5071-45F3-8C5B-030FE1909BB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{667F9E30-5C1C-426B-9C03-2411587B4A02}</c15:txfldGUID>
                      <c15:f>Diagramm!$I$59</c15:f>
                      <c15:dlblFieldTableCache>
                        <c:ptCount val="1"/>
                      </c15:dlblFieldTableCache>
                    </c15:dlblFTEntry>
                  </c15:dlblFieldTable>
                  <c15:showDataLabelsRange val="0"/>
                </c:ext>
                <c:ext xmlns:c16="http://schemas.microsoft.com/office/drawing/2014/chart" uri="{C3380CC4-5D6E-409C-BE32-E72D297353CC}">
                  <c16:uniqueId val="{0000000D-5071-45F3-8C5B-030FE1909BB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{9A39FA67-9CD6-4EA7-8388-E8257F49D869}</c15:txfldGUID>
                      <c15:f>Diagramm!$I$60</c15:f>
                      <c15:dlblFieldTableCache>
                        <c:ptCount val="1"/>
                      </c15:dlblFieldTableCache>
                    </c15:dlblFTEntry>
                  </c15:dlblFieldTable>
                  <c15:showDataLabelsRange val="0"/>
                </c:ext>
                <c:ext xmlns:c16="http://schemas.microsoft.com/office/drawing/2014/chart" uri="{C3380CC4-5D6E-409C-BE32-E72D297353CC}">
                  <c16:uniqueId val="{0000000E-5071-45F3-8C5B-030FE1909BB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{9A0E0216-87E1-442A-8F5A-BD90D403F560}</c15:txfldGUID>
                      <c15:f>Diagramm!$I$61</c15:f>
                      <c15:dlblFieldTableCache>
                        <c:ptCount val="1"/>
                      </c15:dlblFieldTableCache>
                    </c15:dlblFTEntry>
                  </c15:dlblFieldTable>
                  <c15:showDataLabelsRange val="0"/>
                </c:ext>
                <c:ext xmlns:c16="http://schemas.microsoft.com/office/drawing/2014/chart" uri="{C3380CC4-5D6E-409C-BE32-E72D297353CC}">
                  <c16:uniqueId val="{0000000F-5071-45F3-8C5B-030FE1909BB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{26F6F32C-1511-4E42-9194-D08E74DAA2C0}</c15:txfldGUID>
                      <c15:f>Diagramm!$I$62</c15:f>
                      <c15:dlblFieldTableCache>
                        <c:ptCount val="1"/>
                      </c15:dlblFieldTableCache>
                    </c15:dlblFTEntry>
                  </c15:dlblFieldTable>
                  <c15:showDataLabelsRange val="0"/>
                </c:ext>
                <c:ext xmlns:c16="http://schemas.microsoft.com/office/drawing/2014/chart" uri="{C3380CC4-5D6E-409C-BE32-E72D297353CC}">
                  <c16:uniqueId val="{00000010-5071-45F3-8C5B-030FE1909BB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{E0D2D387-20F3-43CC-886F-490E6A8A6027}</c15:txfldGUID>
                      <c15:f>Diagramm!$I$63</c15:f>
                      <c15:dlblFieldTableCache>
                        <c:ptCount val="1"/>
                      </c15:dlblFieldTableCache>
                    </c15:dlblFTEntry>
                  </c15:dlblFieldTable>
                  <c15:showDataLabelsRange val="0"/>
                </c:ext>
                <c:ext xmlns:c16="http://schemas.microsoft.com/office/drawing/2014/chart" uri="{C3380CC4-5D6E-409C-BE32-E72D297353CC}">
                  <c16:uniqueId val="{00000011-5071-45F3-8C5B-030FE1909BB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{9BC03C4B-351F-4BB8-8D49-142DA45C7CEA}</c15:txfldGUID>
                      <c15:f>Diagramm!$I$64</c15:f>
                      <c15:dlblFieldTableCache>
                        <c:ptCount val="1"/>
                      </c15:dlblFieldTableCache>
                    </c15:dlblFTEntry>
                  </c15:dlblFieldTable>
                  <c15:showDataLabelsRange val="0"/>
                </c:ext>
                <c:ext xmlns:c16="http://schemas.microsoft.com/office/drawing/2014/chart" uri="{C3380CC4-5D6E-409C-BE32-E72D297353CC}">
                  <c16:uniqueId val="{00000012-5071-45F3-8C5B-030FE1909BB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{83F963C7-75B4-4E42-8F13-617ACCDD2FAA}</c15:txfldGUID>
                      <c15:f>Diagramm!$I$65</c15:f>
                      <c15:dlblFieldTableCache>
                        <c:ptCount val="1"/>
                      </c15:dlblFieldTableCache>
                    </c15:dlblFTEntry>
                  </c15:dlblFieldTable>
                  <c15:showDataLabelsRange val="0"/>
                </c:ext>
                <c:ext xmlns:c16="http://schemas.microsoft.com/office/drawing/2014/chart" uri="{C3380CC4-5D6E-409C-BE32-E72D297353CC}">
                  <c16:uniqueId val="{00000013-5071-45F3-8C5B-030FE1909BB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{0BD01B5A-9920-44CD-9845-05173C9F2CB7}</c15:txfldGUID>
                      <c15:f>Diagramm!$I$66</c15:f>
                      <c15:dlblFieldTableCache>
                        <c:ptCount val="1"/>
                      </c15:dlblFieldTableCache>
                    </c15:dlblFTEntry>
                  </c15:dlblFieldTable>
                  <c15:showDataLabelsRange val="0"/>
                </c:ext>
                <c:ext xmlns:c16="http://schemas.microsoft.com/office/drawing/2014/chart" uri="{C3380CC4-5D6E-409C-BE32-E72D297353CC}">
                  <c16:uniqueId val="{00000014-5071-45F3-8C5B-030FE1909BB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{CA70AB51-5FAC-4C95-8697-1D468662A9DB}</c15:txfldGUID>
                      <c15:f>Diagramm!$I$67</c15:f>
                      <c15:dlblFieldTableCache>
                        <c:ptCount val="1"/>
                      </c15:dlblFieldTableCache>
                    </c15:dlblFTEntry>
                  </c15:dlblFieldTable>
                  <c15:showDataLabelsRange val="0"/>
                </c:ext>
                <c:ext xmlns:c16="http://schemas.microsoft.com/office/drawing/2014/chart" uri="{C3380CC4-5D6E-409C-BE32-E72D297353CC}">
                  <c16:uniqueId val="{00000015-5071-45F3-8C5B-030FE1909B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071-45F3-8C5B-030FE1909BB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{665F6E20-B381-453C-A72D-09154CA5A670}</c15:txfldGUID>
                      <c15:f>Diagramm!$K$46</c15:f>
                      <c15:dlblFieldTableCache>
                        <c:ptCount val="1"/>
                      </c15:dlblFieldTableCache>
                    </c15:dlblFTEntry>
                  </c15:dlblFieldTable>
                  <c15:showDataLabelsRange val="0"/>
                </c:ext>
                <c:ext xmlns:c16="http://schemas.microsoft.com/office/drawing/2014/chart" uri="{C3380CC4-5D6E-409C-BE32-E72D297353CC}">
                  <c16:uniqueId val="{00000017-5071-45F3-8C5B-030FE1909BB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{A2735F47-4D72-450A-A219-4A98FFE6C963}</c15:txfldGUID>
                      <c15:f>Diagramm!$K$47</c15:f>
                      <c15:dlblFieldTableCache>
                        <c:ptCount val="1"/>
                      </c15:dlblFieldTableCache>
                    </c15:dlblFTEntry>
                  </c15:dlblFieldTable>
                  <c15:showDataLabelsRange val="0"/>
                </c:ext>
                <c:ext xmlns:c16="http://schemas.microsoft.com/office/drawing/2014/chart" uri="{C3380CC4-5D6E-409C-BE32-E72D297353CC}">
                  <c16:uniqueId val="{00000018-5071-45F3-8C5B-030FE1909BB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{7FB070D5-D74D-48E2-927C-6C40F154619F}</c15:txfldGUID>
                      <c15:f>Diagramm!$K$48</c15:f>
                      <c15:dlblFieldTableCache>
                        <c:ptCount val="1"/>
                      </c15:dlblFieldTableCache>
                    </c15:dlblFTEntry>
                  </c15:dlblFieldTable>
                  <c15:showDataLabelsRange val="0"/>
                </c:ext>
                <c:ext xmlns:c16="http://schemas.microsoft.com/office/drawing/2014/chart" uri="{C3380CC4-5D6E-409C-BE32-E72D297353CC}">
                  <c16:uniqueId val="{00000019-5071-45F3-8C5B-030FE1909BB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{07E322E0-011D-4F14-B128-B48F61DE56F8}</c15:txfldGUID>
                      <c15:f>Diagramm!$K$49</c15:f>
                      <c15:dlblFieldTableCache>
                        <c:ptCount val="1"/>
                      </c15:dlblFieldTableCache>
                    </c15:dlblFTEntry>
                  </c15:dlblFieldTable>
                  <c15:showDataLabelsRange val="0"/>
                </c:ext>
                <c:ext xmlns:c16="http://schemas.microsoft.com/office/drawing/2014/chart" uri="{C3380CC4-5D6E-409C-BE32-E72D297353CC}">
                  <c16:uniqueId val="{0000001A-5071-45F3-8C5B-030FE1909BB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{3F75A9C1-61CE-4394-A57C-545654DFB939}</c15:txfldGUID>
                      <c15:f>Diagramm!$K$50</c15:f>
                      <c15:dlblFieldTableCache>
                        <c:ptCount val="1"/>
                      </c15:dlblFieldTableCache>
                    </c15:dlblFTEntry>
                  </c15:dlblFieldTable>
                  <c15:showDataLabelsRange val="0"/>
                </c:ext>
                <c:ext xmlns:c16="http://schemas.microsoft.com/office/drawing/2014/chart" uri="{C3380CC4-5D6E-409C-BE32-E72D297353CC}">
                  <c16:uniqueId val="{0000001B-5071-45F3-8C5B-030FE1909BB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{47CBD2F0-C5AA-4722-9549-8BB2187EB44A}</c15:txfldGUID>
                      <c15:f>Diagramm!$K$51</c15:f>
                      <c15:dlblFieldTableCache>
                        <c:ptCount val="1"/>
                      </c15:dlblFieldTableCache>
                    </c15:dlblFTEntry>
                  </c15:dlblFieldTable>
                  <c15:showDataLabelsRange val="0"/>
                </c:ext>
                <c:ext xmlns:c16="http://schemas.microsoft.com/office/drawing/2014/chart" uri="{C3380CC4-5D6E-409C-BE32-E72D297353CC}">
                  <c16:uniqueId val="{0000001C-5071-45F3-8C5B-030FE1909BB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{8CB0FFD6-F676-4712-9685-C84699A9E372}</c15:txfldGUID>
                      <c15:f>Diagramm!$K$52</c15:f>
                      <c15:dlblFieldTableCache>
                        <c:ptCount val="1"/>
                      </c15:dlblFieldTableCache>
                    </c15:dlblFTEntry>
                  </c15:dlblFieldTable>
                  <c15:showDataLabelsRange val="0"/>
                </c:ext>
                <c:ext xmlns:c16="http://schemas.microsoft.com/office/drawing/2014/chart" uri="{C3380CC4-5D6E-409C-BE32-E72D297353CC}">
                  <c16:uniqueId val="{0000001D-5071-45F3-8C5B-030FE1909BB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{C2755548-1B87-4D41-B987-6650530C3BFA}</c15:txfldGUID>
                      <c15:f>Diagramm!$K$53</c15:f>
                      <c15:dlblFieldTableCache>
                        <c:ptCount val="1"/>
                      </c15:dlblFieldTableCache>
                    </c15:dlblFTEntry>
                  </c15:dlblFieldTable>
                  <c15:showDataLabelsRange val="0"/>
                </c:ext>
                <c:ext xmlns:c16="http://schemas.microsoft.com/office/drawing/2014/chart" uri="{C3380CC4-5D6E-409C-BE32-E72D297353CC}">
                  <c16:uniqueId val="{0000001E-5071-45F3-8C5B-030FE1909BB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{A103A4B5-EE52-41DB-946A-713298D08797}</c15:txfldGUID>
                      <c15:f>Diagramm!$K$54</c15:f>
                      <c15:dlblFieldTableCache>
                        <c:ptCount val="1"/>
                      </c15:dlblFieldTableCache>
                    </c15:dlblFTEntry>
                  </c15:dlblFieldTable>
                  <c15:showDataLabelsRange val="0"/>
                </c:ext>
                <c:ext xmlns:c16="http://schemas.microsoft.com/office/drawing/2014/chart" uri="{C3380CC4-5D6E-409C-BE32-E72D297353CC}">
                  <c16:uniqueId val="{0000001F-5071-45F3-8C5B-030FE1909BB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{9E5E8E06-C942-4422-B3E4-3C904E24CF1B}</c15:txfldGUID>
                      <c15:f>Diagramm!$K$55</c15:f>
                      <c15:dlblFieldTableCache>
                        <c:ptCount val="1"/>
                      </c15:dlblFieldTableCache>
                    </c15:dlblFTEntry>
                  </c15:dlblFieldTable>
                  <c15:showDataLabelsRange val="0"/>
                </c:ext>
                <c:ext xmlns:c16="http://schemas.microsoft.com/office/drawing/2014/chart" uri="{C3380CC4-5D6E-409C-BE32-E72D297353CC}">
                  <c16:uniqueId val="{00000020-5071-45F3-8C5B-030FE1909BB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{89DFE21D-A538-4181-9A6E-F06F165DE9D6}</c15:txfldGUID>
                      <c15:f>Diagramm!$K$56</c15:f>
                      <c15:dlblFieldTableCache>
                        <c:ptCount val="1"/>
                      </c15:dlblFieldTableCache>
                    </c15:dlblFTEntry>
                  </c15:dlblFieldTable>
                  <c15:showDataLabelsRange val="0"/>
                </c:ext>
                <c:ext xmlns:c16="http://schemas.microsoft.com/office/drawing/2014/chart" uri="{C3380CC4-5D6E-409C-BE32-E72D297353CC}">
                  <c16:uniqueId val="{00000021-5071-45F3-8C5B-030FE1909BB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{66BEFB77-68DF-4E06-83B7-C834949AB5CF}</c15:txfldGUID>
                      <c15:f>Diagramm!$K$57</c15:f>
                      <c15:dlblFieldTableCache>
                        <c:ptCount val="1"/>
                      </c15:dlblFieldTableCache>
                    </c15:dlblFTEntry>
                  </c15:dlblFieldTable>
                  <c15:showDataLabelsRange val="0"/>
                </c:ext>
                <c:ext xmlns:c16="http://schemas.microsoft.com/office/drawing/2014/chart" uri="{C3380CC4-5D6E-409C-BE32-E72D297353CC}">
                  <c16:uniqueId val="{00000022-5071-45F3-8C5B-030FE1909BB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{A8605856-AD9C-4C55-9EAB-486AAFD85B40}</c15:txfldGUID>
                      <c15:f>Diagramm!$K$58</c15:f>
                      <c15:dlblFieldTableCache>
                        <c:ptCount val="1"/>
                      </c15:dlblFieldTableCache>
                    </c15:dlblFTEntry>
                  </c15:dlblFieldTable>
                  <c15:showDataLabelsRange val="0"/>
                </c:ext>
                <c:ext xmlns:c16="http://schemas.microsoft.com/office/drawing/2014/chart" uri="{C3380CC4-5D6E-409C-BE32-E72D297353CC}">
                  <c16:uniqueId val="{00000023-5071-45F3-8C5B-030FE1909BB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{DEB6A85F-63C8-4E93-BAF5-40FE653DA1DD}</c15:txfldGUID>
                      <c15:f>Diagramm!$K$59</c15:f>
                      <c15:dlblFieldTableCache>
                        <c:ptCount val="1"/>
                      </c15:dlblFieldTableCache>
                    </c15:dlblFTEntry>
                  </c15:dlblFieldTable>
                  <c15:showDataLabelsRange val="0"/>
                </c:ext>
                <c:ext xmlns:c16="http://schemas.microsoft.com/office/drawing/2014/chart" uri="{C3380CC4-5D6E-409C-BE32-E72D297353CC}">
                  <c16:uniqueId val="{00000024-5071-45F3-8C5B-030FE1909BB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{06D4C39A-2FA7-4B8F-B78D-13FE96CA91E8}</c15:txfldGUID>
                      <c15:f>Diagramm!$K$60</c15:f>
                      <c15:dlblFieldTableCache>
                        <c:ptCount val="1"/>
                      </c15:dlblFieldTableCache>
                    </c15:dlblFTEntry>
                  </c15:dlblFieldTable>
                  <c15:showDataLabelsRange val="0"/>
                </c:ext>
                <c:ext xmlns:c16="http://schemas.microsoft.com/office/drawing/2014/chart" uri="{C3380CC4-5D6E-409C-BE32-E72D297353CC}">
                  <c16:uniqueId val="{00000025-5071-45F3-8C5B-030FE1909BB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{5EECA421-759B-4505-82EB-339385E09B78}</c15:txfldGUID>
                      <c15:f>Diagramm!$K$61</c15:f>
                      <c15:dlblFieldTableCache>
                        <c:ptCount val="1"/>
                      </c15:dlblFieldTableCache>
                    </c15:dlblFTEntry>
                  </c15:dlblFieldTable>
                  <c15:showDataLabelsRange val="0"/>
                </c:ext>
                <c:ext xmlns:c16="http://schemas.microsoft.com/office/drawing/2014/chart" uri="{C3380CC4-5D6E-409C-BE32-E72D297353CC}">
                  <c16:uniqueId val="{00000026-5071-45F3-8C5B-030FE1909BB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{49F24120-C667-40DE-896F-E0690A3457E4}</c15:txfldGUID>
                      <c15:f>Diagramm!$K$62</c15:f>
                      <c15:dlblFieldTableCache>
                        <c:ptCount val="1"/>
                      </c15:dlblFieldTableCache>
                    </c15:dlblFTEntry>
                  </c15:dlblFieldTable>
                  <c15:showDataLabelsRange val="0"/>
                </c:ext>
                <c:ext xmlns:c16="http://schemas.microsoft.com/office/drawing/2014/chart" uri="{C3380CC4-5D6E-409C-BE32-E72D297353CC}">
                  <c16:uniqueId val="{00000027-5071-45F3-8C5B-030FE1909BB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{1D28B004-8A23-4844-A9F9-15C579BB5B48}</c15:txfldGUID>
                      <c15:f>Diagramm!$K$63</c15:f>
                      <c15:dlblFieldTableCache>
                        <c:ptCount val="1"/>
                      </c15:dlblFieldTableCache>
                    </c15:dlblFTEntry>
                  </c15:dlblFieldTable>
                  <c15:showDataLabelsRange val="0"/>
                </c:ext>
                <c:ext xmlns:c16="http://schemas.microsoft.com/office/drawing/2014/chart" uri="{C3380CC4-5D6E-409C-BE32-E72D297353CC}">
                  <c16:uniqueId val="{00000028-5071-45F3-8C5B-030FE1909BB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{0854229D-0DA0-4BF3-AA09-A3218001EA22}</c15:txfldGUID>
                      <c15:f>Diagramm!$K$64</c15:f>
                      <c15:dlblFieldTableCache>
                        <c:ptCount val="1"/>
                      </c15:dlblFieldTableCache>
                    </c15:dlblFTEntry>
                  </c15:dlblFieldTable>
                  <c15:showDataLabelsRange val="0"/>
                </c:ext>
                <c:ext xmlns:c16="http://schemas.microsoft.com/office/drawing/2014/chart" uri="{C3380CC4-5D6E-409C-BE32-E72D297353CC}">
                  <c16:uniqueId val="{00000029-5071-45F3-8C5B-030FE1909BB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{69E71729-666F-4540-B096-F11A1AAEBC93}</c15:txfldGUID>
                      <c15:f>Diagramm!$K$65</c15:f>
                      <c15:dlblFieldTableCache>
                        <c:ptCount val="1"/>
                      </c15:dlblFieldTableCache>
                    </c15:dlblFTEntry>
                  </c15:dlblFieldTable>
                  <c15:showDataLabelsRange val="0"/>
                </c:ext>
                <c:ext xmlns:c16="http://schemas.microsoft.com/office/drawing/2014/chart" uri="{C3380CC4-5D6E-409C-BE32-E72D297353CC}">
                  <c16:uniqueId val="{0000002A-5071-45F3-8C5B-030FE1909BB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{08FBA553-0BA9-4ED8-A550-E8334B98DCA0}</c15:txfldGUID>
                      <c15:f>Diagramm!$K$66</c15:f>
                      <c15:dlblFieldTableCache>
                        <c:ptCount val="1"/>
                      </c15:dlblFieldTableCache>
                    </c15:dlblFTEntry>
                  </c15:dlblFieldTable>
                  <c15:showDataLabelsRange val="0"/>
                </c:ext>
                <c:ext xmlns:c16="http://schemas.microsoft.com/office/drawing/2014/chart" uri="{C3380CC4-5D6E-409C-BE32-E72D297353CC}">
                  <c16:uniqueId val="{0000002B-5071-45F3-8C5B-030FE1909BB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{100D228D-0618-4870-8588-2EB610B2E2A5}</c15:txfldGUID>
                      <c15:f>Diagramm!$K$67</c15:f>
                      <c15:dlblFieldTableCache>
                        <c:ptCount val="1"/>
                      </c15:dlblFieldTableCache>
                    </c15:dlblFTEntry>
                  </c15:dlblFieldTable>
                  <c15:showDataLabelsRange val="0"/>
                </c:ext>
                <c:ext xmlns:c16="http://schemas.microsoft.com/office/drawing/2014/chart" uri="{C3380CC4-5D6E-409C-BE32-E72D297353CC}">
                  <c16:uniqueId val="{0000002C-5071-45F3-8C5B-030FE1909BB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071-45F3-8C5B-030FE1909BB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{6118277E-F8B9-4541-B7E1-5AF30FAB1604}</c15:txfldGUID>
                      <c15:f>Diagramm!$J$46</c15:f>
                      <c15:dlblFieldTableCache>
                        <c:ptCount val="1"/>
                      </c15:dlblFieldTableCache>
                    </c15:dlblFTEntry>
                  </c15:dlblFieldTable>
                  <c15:showDataLabelsRange val="0"/>
                </c:ext>
                <c:ext xmlns:c16="http://schemas.microsoft.com/office/drawing/2014/chart" uri="{C3380CC4-5D6E-409C-BE32-E72D297353CC}">
                  <c16:uniqueId val="{0000002E-5071-45F3-8C5B-030FE1909BB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{7ED71678-1384-4D0F-B4D0-7A4BA296074D}</c15:txfldGUID>
                      <c15:f>Diagramm!$J$47</c15:f>
                      <c15:dlblFieldTableCache>
                        <c:ptCount val="1"/>
                      </c15:dlblFieldTableCache>
                    </c15:dlblFTEntry>
                  </c15:dlblFieldTable>
                  <c15:showDataLabelsRange val="0"/>
                </c:ext>
                <c:ext xmlns:c16="http://schemas.microsoft.com/office/drawing/2014/chart" uri="{C3380CC4-5D6E-409C-BE32-E72D297353CC}">
                  <c16:uniqueId val="{0000002F-5071-45F3-8C5B-030FE1909BB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{4238D90B-EB6F-4FD6-B77B-F075CEAD941F}</c15:txfldGUID>
                      <c15:f>Diagramm!$J$48</c15:f>
                      <c15:dlblFieldTableCache>
                        <c:ptCount val="1"/>
                      </c15:dlblFieldTableCache>
                    </c15:dlblFTEntry>
                  </c15:dlblFieldTable>
                  <c15:showDataLabelsRange val="0"/>
                </c:ext>
                <c:ext xmlns:c16="http://schemas.microsoft.com/office/drawing/2014/chart" uri="{C3380CC4-5D6E-409C-BE32-E72D297353CC}">
                  <c16:uniqueId val="{00000030-5071-45F3-8C5B-030FE1909BB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{CA7FD2F0-1CB1-4A91-99C4-7CEE741F8E64}</c15:txfldGUID>
                      <c15:f>Diagramm!$J$49</c15:f>
                      <c15:dlblFieldTableCache>
                        <c:ptCount val="1"/>
                      </c15:dlblFieldTableCache>
                    </c15:dlblFTEntry>
                  </c15:dlblFieldTable>
                  <c15:showDataLabelsRange val="0"/>
                </c:ext>
                <c:ext xmlns:c16="http://schemas.microsoft.com/office/drawing/2014/chart" uri="{C3380CC4-5D6E-409C-BE32-E72D297353CC}">
                  <c16:uniqueId val="{00000031-5071-45F3-8C5B-030FE1909BB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{61071667-C0A8-4F10-8A84-D87D4709C0B6}</c15:txfldGUID>
                      <c15:f>Diagramm!$J$50</c15:f>
                      <c15:dlblFieldTableCache>
                        <c:ptCount val="1"/>
                      </c15:dlblFieldTableCache>
                    </c15:dlblFTEntry>
                  </c15:dlblFieldTable>
                  <c15:showDataLabelsRange val="0"/>
                </c:ext>
                <c:ext xmlns:c16="http://schemas.microsoft.com/office/drawing/2014/chart" uri="{C3380CC4-5D6E-409C-BE32-E72D297353CC}">
                  <c16:uniqueId val="{00000032-5071-45F3-8C5B-030FE1909BB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{FB1EE82B-05F4-4F8F-9096-AE95EB3D1C7F}</c15:txfldGUID>
                      <c15:f>Diagramm!$J$51</c15:f>
                      <c15:dlblFieldTableCache>
                        <c:ptCount val="1"/>
                      </c15:dlblFieldTableCache>
                    </c15:dlblFTEntry>
                  </c15:dlblFieldTable>
                  <c15:showDataLabelsRange val="0"/>
                </c:ext>
                <c:ext xmlns:c16="http://schemas.microsoft.com/office/drawing/2014/chart" uri="{C3380CC4-5D6E-409C-BE32-E72D297353CC}">
                  <c16:uniqueId val="{00000033-5071-45F3-8C5B-030FE1909BB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{417636CA-6225-44FE-A623-7D1B8B389472}</c15:txfldGUID>
                      <c15:f>Diagramm!$J$52</c15:f>
                      <c15:dlblFieldTableCache>
                        <c:ptCount val="1"/>
                      </c15:dlblFieldTableCache>
                    </c15:dlblFTEntry>
                  </c15:dlblFieldTable>
                  <c15:showDataLabelsRange val="0"/>
                </c:ext>
                <c:ext xmlns:c16="http://schemas.microsoft.com/office/drawing/2014/chart" uri="{C3380CC4-5D6E-409C-BE32-E72D297353CC}">
                  <c16:uniqueId val="{00000034-5071-45F3-8C5B-030FE1909BB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{46D67623-EC7D-450C-BFB5-558580642FA7}</c15:txfldGUID>
                      <c15:f>Diagramm!$J$53</c15:f>
                      <c15:dlblFieldTableCache>
                        <c:ptCount val="1"/>
                      </c15:dlblFieldTableCache>
                    </c15:dlblFTEntry>
                  </c15:dlblFieldTable>
                  <c15:showDataLabelsRange val="0"/>
                </c:ext>
                <c:ext xmlns:c16="http://schemas.microsoft.com/office/drawing/2014/chart" uri="{C3380CC4-5D6E-409C-BE32-E72D297353CC}">
                  <c16:uniqueId val="{00000035-5071-45F3-8C5B-030FE1909BB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{9AEE11BA-3BDB-475E-8E11-B1C4EA9DFD47}</c15:txfldGUID>
                      <c15:f>Diagramm!$J$54</c15:f>
                      <c15:dlblFieldTableCache>
                        <c:ptCount val="1"/>
                      </c15:dlblFieldTableCache>
                    </c15:dlblFTEntry>
                  </c15:dlblFieldTable>
                  <c15:showDataLabelsRange val="0"/>
                </c:ext>
                <c:ext xmlns:c16="http://schemas.microsoft.com/office/drawing/2014/chart" uri="{C3380CC4-5D6E-409C-BE32-E72D297353CC}">
                  <c16:uniqueId val="{00000036-5071-45F3-8C5B-030FE1909BB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{EB8DB9A2-6E42-40BF-AF32-F0E3ADDF0E90}</c15:txfldGUID>
                      <c15:f>Diagramm!$J$55</c15:f>
                      <c15:dlblFieldTableCache>
                        <c:ptCount val="1"/>
                      </c15:dlblFieldTableCache>
                    </c15:dlblFTEntry>
                  </c15:dlblFieldTable>
                  <c15:showDataLabelsRange val="0"/>
                </c:ext>
                <c:ext xmlns:c16="http://schemas.microsoft.com/office/drawing/2014/chart" uri="{C3380CC4-5D6E-409C-BE32-E72D297353CC}">
                  <c16:uniqueId val="{00000037-5071-45F3-8C5B-030FE1909BB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{16150FBD-F96C-4B2E-B006-3EB3632B8671}</c15:txfldGUID>
                      <c15:f>Diagramm!$J$56</c15:f>
                      <c15:dlblFieldTableCache>
                        <c:ptCount val="1"/>
                      </c15:dlblFieldTableCache>
                    </c15:dlblFTEntry>
                  </c15:dlblFieldTable>
                  <c15:showDataLabelsRange val="0"/>
                </c:ext>
                <c:ext xmlns:c16="http://schemas.microsoft.com/office/drawing/2014/chart" uri="{C3380CC4-5D6E-409C-BE32-E72D297353CC}">
                  <c16:uniqueId val="{00000038-5071-45F3-8C5B-030FE1909BB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{35FBAA75-874C-4EC8-9DBA-D782E734CC87}</c15:txfldGUID>
                      <c15:f>Diagramm!$J$57</c15:f>
                      <c15:dlblFieldTableCache>
                        <c:ptCount val="1"/>
                      </c15:dlblFieldTableCache>
                    </c15:dlblFTEntry>
                  </c15:dlblFieldTable>
                  <c15:showDataLabelsRange val="0"/>
                </c:ext>
                <c:ext xmlns:c16="http://schemas.microsoft.com/office/drawing/2014/chart" uri="{C3380CC4-5D6E-409C-BE32-E72D297353CC}">
                  <c16:uniqueId val="{00000039-5071-45F3-8C5B-030FE1909BB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{C4096BCF-2B84-4E34-8602-DA3A9933B72C}</c15:txfldGUID>
                      <c15:f>Diagramm!$J$58</c15:f>
                      <c15:dlblFieldTableCache>
                        <c:ptCount val="1"/>
                      </c15:dlblFieldTableCache>
                    </c15:dlblFTEntry>
                  </c15:dlblFieldTable>
                  <c15:showDataLabelsRange val="0"/>
                </c:ext>
                <c:ext xmlns:c16="http://schemas.microsoft.com/office/drawing/2014/chart" uri="{C3380CC4-5D6E-409C-BE32-E72D297353CC}">
                  <c16:uniqueId val="{0000003A-5071-45F3-8C5B-030FE1909BB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{6425ACC9-AAD4-46DD-998F-0498AECD6C6B}</c15:txfldGUID>
                      <c15:f>Diagramm!$J$59</c15:f>
                      <c15:dlblFieldTableCache>
                        <c:ptCount val="1"/>
                      </c15:dlblFieldTableCache>
                    </c15:dlblFTEntry>
                  </c15:dlblFieldTable>
                  <c15:showDataLabelsRange val="0"/>
                </c:ext>
                <c:ext xmlns:c16="http://schemas.microsoft.com/office/drawing/2014/chart" uri="{C3380CC4-5D6E-409C-BE32-E72D297353CC}">
                  <c16:uniqueId val="{0000003B-5071-45F3-8C5B-030FE1909BB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{89EF902C-6905-4F43-A9A0-038382D43B4D}</c15:txfldGUID>
                      <c15:f>Diagramm!$J$60</c15:f>
                      <c15:dlblFieldTableCache>
                        <c:ptCount val="1"/>
                      </c15:dlblFieldTableCache>
                    </c15:dlblFTEntry>
                  </c15:dlblFieldTable>
                  <c15:showDataLabelsRange val="0"/>
                </c:ext>
                <c:ext xmlns:c16="http://schemas.microsoft.com/office/drawing/2014/chart" uri="{C3380CC4-5D6E-409C-BE32-E72D297353CC}">
                  <c16:uniqueId val="{0000003C-5071-45F3-8C5B-030FE1909BB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{3C3A9375-C46E-44E1-BCA2-B210077435AD}</c15:txfldGUID>
                      <c15:f>Diagramm!$J$61</c15:f>
                      <c15:dlblFieldTableCache>
                        <c:ptCount val="1"/>
                      </c15:dlblFieldTableCache>
                    </c15:dlblFTEntry>
                  </c15:dlblFieldTable>
                  <c15:showDataLabelsRange val="0"/>
                </c:ext>
                <c:ext xmlns:c16="http://schemas.microsoft.com/office/drawing/2014/chart" uri="{C3380CC4-5D6E-409C-BE32-E72D297353CC}">
                  <c16:uniqueId val="{0000003D-5071-45F3-8C5B-030FE1909BB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{B2B1343F-ED77-4010-B8CD-DD21F824A067}</c15:txfldGUID>
                      <c15:f>Diagramm!$J$62</c15:f>
                      <c15:dlblFieldTableCache>
                        <c:ptCount val="1"/>
                      </c15:dlblFieldTableCache>
                    </c15:dlblFTEntry>
                  </c15:dlblFieldTable>
                  <c15:showDataLabelsRange val="0"/>
                </c:ext>
                <c:ext xmlns:c16="http://schemas.microsoft.com/office/drawing/2014/chart" uri="{C3380CC4-5D6E-409C-BE32-E72D297353CC}">
                  <c16:uniqueId val="{0000003E-5071-45F3-8C5B-030FE1909BB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{3E281AC3-E4B4-4CA2-9286-AB6E5C7DA44F}</c15:txfldGUID>
                      <c15:f>Diagramm!$J$63</c15:f>
                      <c15:dlblFieldTableCache>
                        <c:ptCount val="1"/>
                      </c15:dlblFieldTableCache>
                    </c15:dlblFTEntry>
                  </c15:dlblFieldTable>
                  <c15:showDataLabelsRange val="0"/>
                </c:ext>
                <c:ext xmlns:c16="http://schemas.microsoft.com/office/drawing/2014/chart" uri="{C3380CC4-5D6E-409C-BE32-E72D297353CC}">
                  <c16:uniqueId val="{0000003F-5071-45F3-8C5B-030FE1909BB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{40CE6CAC-7CBA-47DF-9A73-0B31F42409DC}</c15:txfldGUID>
                      <c15:f>Diagramm!$J$64</c15:f>
                      <c15:dlblFieldTableCache>
                        <c:ptCount val="1"/>
                      </c15:dlblFieldTableCache>
                    </c15:dlblFTEntry>
                  </c15:dlblFieldTable>
                  <c15:showDataLabelsRange val="0"/>
                </c:ext>
                <c:ext xmlns:c16="http://schemas.microsoft.com/office/drawing/2014/chart" uri="{C3380CC4-5D6E-409C-BE32-E72D297353CC}">
                  <c16:uniqueId val="{00000040-5071-45F3-8C5B-030FE1909BB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{F50654B7-F7B4-4B0A-8799-4E50C528760F}</c15:txfldGUID>
                      <c15:f>Diagramm!$J$65</c15:f>
                      <c15:dlblFieldTableCache>
                        <c:ptCount val="1"/>
                      </c15:dlblFieldTableCache>
                    </c15:dlblFTEntry>
                  </c15:dlblFieldTable>
                  <c15:showDataLabelsRange val="0"/>
                </c:ext>
                <c:ext xmlns:c16="http://schemas.microsoft.com/office/drawing/2014/chart" uri="{C3380CC4-5D6E-409C-BE32-E72D297353CC}">
                  <c16:uniqueId val="{00000041-5071-45F3-8C5B-030FE1909BB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{2F9EEBE0-E9D9-47BB-930F-9A577AEA5E9A}</c15:txfldGUID>
                      <c15:f>Diagramm!$J$66</c15:f>
                      <c15:dlblFieldTableCache>
                        <c:ptCount val="1"/>
                      </c15:dlblFieldTableCache>
                    </c15:dlblFTEntry>
                  </c15:dlblFieldTable>
                  <c15:showDataLabelsRange val="0"/>
                </c:ext>
                <c:ext xmlns:c16="http://schemas.microsoft.com/office/drawing/2014/chart" uri="{C3380CC4-5D6E-409C-BE32-E72D297353CC}">
                  <c16:uniqueId val="{00000042-5071-45F3-8C5B-030FE1909BB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{94588A82-E7E3-4230-A399-F9511D1C2FB7}</c15:txfldGUID>
                      <c15:f>Diagramm!$J$67</c15:f>
                      <c15:dlblFieldTableCache>
                        <c:ptCount val="1"/>
                      </c15:dlblFieldTableCache>
                    </c15:dlblFTEntry>
                  </c15:dlblFieldTable>
                  <c15:showDataLabelsRange val="0"/>
                </c:ext>
                <c:ext xmlns:c16="http://schemas.microsoft.com/office/drawing/2014/chart" uri="{C3380CC4-5D6E-409C-BE32-E72D297353CC}">
                  <c16:uniqueId val="{00000043-5071-45F3-8C5B-030FE1909B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071-45F3-8C5B-030FE1909BB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B9-45AB-B821-61C9D8021B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B9-45AB-B821-61C9D8021B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B9-45AB-B821-61C9D8021B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B9-45AB-B821-61C9D8021B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B9-45AB-B821-61C9D8021B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B9-45AB-B821-61C9D8021B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B9-45AB-B821-61C9D8021B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B9-45AB-B821-61C9D8021B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B9-45AB-B821-61C9D8021B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B9-45AB-B821-61C9D8021B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BB9-45AB-B821-61C9D8021B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BB9-45AB-B821-61C9D8021B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BB9-45AB-B821-61C9D8021B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BB9-45AB-B821-61C9D8021B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BB9-45AB-B821-61C9D8021B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BB9-45AB-B821-61C9D8021B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B9-45AB-B821-61C9D8021B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BB9-45AB-B821-61C9D8021B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BB9-45AB-B821-61C9D8021B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BB9-45AB-B821-61C9D8021B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BB9-45AB-B821-61C9D8021B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BB9-45AB-B821-61C9D8021B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B9-45AB-B821-61C9D8021B0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BB9-45AB-B821-61C9D8021B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BB9-45AB-B821-61C9D8021B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BB9-45AB-B821-61C9D8021B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BB9-45AB-B821-61C9D8021B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BB9-45AB-B821-61C9D8021B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BB9-45AB-B821-61C9D8021B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BB9-45AB-B821-61C9D8021B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BB9-45AB-B821-61C9D8021B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BB9-45AB-B821-61C9D8021B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BB9-45AB-B821-61C9D8021B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BB9-45AB-B821-61C9D8021B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BB9-45AB-B821-61C9D8021B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BB9-45AB-B821-61C9D8021B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BB9-45AB-B821-61C9D8021B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BB9-45AB-B821-61C9D8021B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BB9-45AB-B821-61C9D8021B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BB9-45AB-B821-61C9D8021B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BB9-45AB-B821-61C9D8021B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BB9-45AB-B821-61C9D8021B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BB9-45AB-B821-61C9D8021B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BB9-45AB-B821-61C9D8021B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BB9-45AB-B821-61C9D8021B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B9-45AB-B821-61C9D8021B0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BB9-45AB-B821-61C9D8021B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BB9-45AB-B821-61C9D8021B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BB9-45AB-B821-61C9D8021B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BB9-45AB-B821-61C9D8021B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BB9-45AB-B821-61C9D8021B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BB9-45AB-B821-61C9D8021B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BB9-45AB-B821-61C9D8021B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BB9-45AB-B821-61C9D8021B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BB9-45AB-B821-61C9D8021B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BB9-45AB-B821-61C9D8021B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BB9-45AB-B821-61C9D8021B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BB9-45AB-B821-61C9D8021B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BB9-45AB-B821-61C9D8021B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BB9-45AB-B821-61C9D8021B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BB9-45AB-B821-61C9D8021B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BB9-45AB-B821-61C9D8021B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BB9-45AB-B821-61C9D8021B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BB9-45AB-B821-61C9D8021B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BB9-45AB-B821-61C9D8021B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BB9-45AB-B821-61C9D8021B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BB9-45AB-B821-61C9D8021B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BB9-45AB-B821-61C9D8021B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B9-45AB-B821-61C9D8021B0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101.10864431466267</c:v>
                </c:pt>
                <c:pt idx="2">
                  <c:v>102.42374535118854</c:v>
                </c:pt>
                <c:pt idx="3">
                  <c:v>101.10510909682256</c:v>
                </c:pt>
                <c:pt idx="4">
                  <c:v>101.03652587072416</c:v>
                </c:pt>
                <c:pt idx="5">
                  <c:v>102.13880679327461</c:v>
                </c:pt>
                <c:pt idx="6">
                  <c:v>103.38815277797417</c:v>
                </c:pt>
                <c:pt idx="7">
                  <c:v>102.494449707991</c:v>
                </c:pt>
                <c:pt idx="8">
                  <c:v>102.89675749819705</c:v>
                </c:pt>
                <c:pt idx="9">
                  <c:v>103.61369967617404</c:v>
                </c:pt>
                <c:pt idx="10">
                  <c:v>105.34666346140249</c:v>
                </c:pt>
                <c:pt idx="11">
                  <c:v>104.39568986240933</c:v>
                </c:pt>
                <c:pt idx="12">
                  <c:v>104.43174908437858</c:v>
                </c:pt>
                <c:pt idx="13">
                  <c:v>105.15717578517187</c:v>
                </c:pt>
                <c:pt idx="14">
                  <c:v>106.90003818035268</c:v>
                </c:pt>
                <c:pt idx="15">
                  <c:v>106.35490758940567</c:v>
                </c:pt>
                <c:pt idx="16">
                  <c:v>106.43763168686455</c:v>
                </c:pt>
                <c:pt idx="17">
                  <c:v>107.3193150161913</c:v>
                </c:pt>
                <c:pt idx="18">
                  <c:v>108.9681406168248</c:v>
                </c:pt>
                <c:pt idx="19">
                  <c:v>108.29644922720138</c:v>
                </c:pt>
                <c:pt idx="20">
                  <c:v>107.73010732921362</c:v>
                </c:pt>
                <c:pt idx="21">
                  <c:v>108.34028592841891</c:v>
                </c:pt>
                <c:pt idx="22">
                  <c:v>110.05698771158279</c:v>
                </c:pt>
                <c:pt idx="23">
                  <c:v>109.26722004609924</c:v>
                </c:pt>
                <c:pt idx="24">
                  <c:v>108.73340215224061</c:v>
                </c:pt>
              </c:numCache>
            </c:numRef>
          </c:val>
          <c:smooth val="0"/>
          <c:extLst>
            <c:ext xmlns:c16="http://schemas.microsoft.com/office/drawing/2014/chart" uri="{C3380CC4-5D6E-409C-BE32-E72D297353CC}">
              <c16:uniqueId val="{00000000-1F5D-451D-B280-4ED4B24E895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102.98031865042174</c:v>
                </c:pt>
                <c:pt idx="2">
                  <c:v>106.18556701030928</c:v>
                </c:pt>
                <c:pt idx="3">
                  <c:v>105.09840674789129</c:v>
                </c:pt>
                <c:pt idx="4">
                  <c:v>103.35520149953139</c:v>
                </c:pt>
                <c:pt idx="5">
                  <c:v>105.34208059981256</c:v>
                </c:pt>
                <c:pt idx="6">
                  <c:v>106.03561387066543</c:v>
                </c:pt>
                <c:pt idx="7">
                  <c:v>103.91752577319589</c:v>
                </c:pt>
                <c:pt idx="8">
                  <c:v>104.16119962511713</c:v>
                </c:pt>
                <c:pt idx="9">
                  <c:v>107.91002811621368</c:v>
                </c:pt>
                <c:pt idx="10">
                  <c:v>111.58388003748829</c:v>
                </c:pt>
                <c:pt idx="11">
                  <c:v>109.95313964386129</c:v>
                </c:pt>
                <c:pt idx="12">
                  <c:v>110.96532333645737</c:v>
                </c:pt>
                <c:pt idx="13">
                  <c:v>114.80787253983131</c:v>
                </c:pt>
                <c:pt idx="14">
                  <c:v>117.69447047797563</c:v>
                </c:pt>
                <c:pt idx="15">
                  <c:v>116.30740393626992</c:v>
                </c:pt>
                <c:pt idx="16">
                  <c:v>114.78912839737583</c:v>
                </c:pt>
                <c:pt idx="17">
                  <c:v>118.65042174320526</c:v>
                </c:pt>
                <c:pt idx="18">
                  <c:v>121.33083411433927</c:v>
                </c:pt>
                <c:pt idx="19">
                  <c:v>120.73102155576383</c:v>
                </c:pt>
                <c:pt idx="20">
                  <c:v>119.88753514526711</c:v>
                </c:pt>
                <c:pt idx="21">
                  <c:v>123.28022492970948</c:v>
                </c:pt>
                <c:pt idx="22">
                  <c:v>125.90440487347705</c:v>
                </c:pt>
                <c:pt idx="23">
                  <c:v>125.51077788191189</c:v>
                </c:pt>
                <c:pt idx="24">
                  <c:v>120.89971883786316</c:v>
                </c:pt>
              </c:numCache>
            </c:numRef>
          </c:val>
          <c:smooth val="0"/>
          <c:extLst>
            <c:ext xmlns:c16="http://schemas.microsoft.com/office/drawing/2014/chart" uri="{C3380CC4-5D6E-409C-BE32-E72D297353CC}">
              <c16:uniqueId val="{00000001-1F5D-451D-B280-4ED4B24E895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100.40569143932268</c:v>
                </c:pt>
                <c:pt idx="2">
                  <c:v>100.75846660395109</c:v>
                </c:pt>
                <c:pt idx="3">
                  <c:v>98.44190968955786</c:v>
                </c:pt>
                <c:pt idx="4">
                  <c:v>92.715192850423335</c:v>
                </c:pt>
                <c:pt idx="5">
                  <c:v>91.968485418626528</c:v>
                </c:pt>
                <c:pt idx="6">
                  <c:v>87.517638758231413</c:v>
                </c:pt>
                <c:pt idx="7">
                  <c:v>86.200611476952034</c:v>
                </c:pt>
                <c:pt idx="8">
                  <c:v>86.741533396048922</c:v>
                </c:pt>
                <c:pt idx="9">
                  <c:v>87.123706491063018</c:v>
                </c:pt>
                <c:pt idx="10">
                  <c:v>86.565145813734716</c:v>
                </c:pt>
                <c:pt idx="11">
                  <c:v>84.948259642521165</c:v>
                </c:pt>
                <c:pt idx="12">
                  <c:v>85.206961429915324</c:v>
                </c:pt>
                <c:pt idx="13">
                  <c:v>86.347601128880527</c:v>
                </c:pt>
                <c:pt idx="14">
                  <c:v>86.412276575729067</c:v>
                </c:pt>
                <c:pt idx="15">
                  <c:v>84.660159924741293</c:v>
                </c:pt>
                <c:pt idx="16">
                  <c:v>83.25493885230479</c:v>
                </c:pt>
                <c:pt idx="17">
                  <c:v>84.230950141110057</c:v>
                </c:pt>
                <c:pt idx="18">
                  <c:v>82.478833490122298</c:v>
                </c:pt>
                <c:pt idx="19">
                  <c:v>82.126058325493887</c:v>
                </c:pt>
                <c:pt idx="20">
                  <c:v>81.561618062088428</c:v>
                </c:pt>
                <c:pt idx="21">
                  <c:v>83.12558795860771</c:v>
                </c:pt>
                <c:pt idx="22">
                  <c:v>80.638523047977415</c:v>
                </c:pt>
                <c:pt idx="23">
                  <c:v>78.945202257761053</c:v>
                </c:pt>
                <c:pt idx="24">
                  <c:v>76.381702728127948</c:v>
                </c:pt>
              </c:numCache>
            </c:numRef>
          </c:val>
          <c:smooth val="0"/>
          <c:extLst>
            <c:ext xmlns:c16="http://schemas.microsoft.com/office/drawing/2014/chart" uri="{C3380CC4-5D6E-409C-BE32-E72D297353CC}">
              <c16:uniqueId val="{00000002-1F5D-451D-B280-4ED4B24E895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F5D-451D-B280-4ED4B24E8954}"/>
                </c:ext>
              </c:extLst>
            </c:dLbl>
            <c:dLbl>
              <c:idx val="1"/>
              <c:delete val="1"/>
              <c:extLst>
                <c:ext xmlns:c15="http://schemas.microsoft.com/office/drawing/2012/chart" uri="{CE6537A1-D6FC-4f65-9D91-7224C49458BB}"/>
                <c:ext xmlns:c16="http://schemas.microsoft.com/office/drawing/2014/chart" uri="{C3380CC4-5D6E-409C-BE32-E72D297353CC}">
                  <c16:uniqueId val="{00000004-1F5D-451D-B280-4ED4B24E8954}"/>
                </c:ext>
              </c:extLst>
            </c:dLbl>
            <c:dLbl>
              <c:idx val="2"/>
              <c:delete val="1"/>
              <c:extLst>
                <c:ext xmlns:c15="http://schemas.microsoft.com/office/drawing/2012/chart" uri="{CE6537A1-D6FC-4f65-9D91-7224C49458BB}"/>
                <c:ext xmlns:c16="http://schemas.microsoft.com/office/drawing/2014/chart" uri="{C3380CC4-5D6E-409C-BE32-E72D297353CC}">
                  <c16:uniqueId val="{00000005-1F5D-451D-B280-4ED4B24E8954}"/>
                </c:ext>
              </c:extLst>
            </c:dLbl>
            <c:dLbl>
              <c:idx val="3"/>
              <c:delete val="1"/>
              <c:extLst>
                <c:ext xmlns:c15="http://schemas.microsoft.com/office/drawing/2012/chart" uri="{CE6537A1-D6FC-4f65-9D91-7224C49458BB}"/>
                <c:ext xmlns:c16="http://schemas.microsoft.com/office/drawing/2014/chart" uri="{C3380CC4-5D6E-409C-BE32-E72D297353CC}">
                  <c16:uniqueId val="{00000006-1F5D-451D-B280-4ED4B24E8954}"/>
                </c:ext>
              </c:extLst>
            </c:dLbl>
            <c:dLbl>
              <c:idx val="4"/>
              <c:delete val="1"/>
              <c:extLst>
                <c:ext xmlns:c15="http://schemas.microsoft.com/office/drawing/2012/chart" uri="{CE6537A1-D6FC-4f65-9D91-7224C49458BB}"/>
                <c:ext xmlns:c16="http://schemas.microsoft.com/office/drawing/2014/chart" uri="{C3380CC4-5D6E-409C-BE32-E72D297353CC}">
                  <c16:uniqueId val="{00000007-1F5D-451D-B280-4ED4B24E8954}"/>
                </c:ext>
              </c:extLst>
            </c:dLbl>
            <c:dLbl>
              <c:idx val="5"/>
              <c:delete val="1"/>
              <c:extLst>
                <c:ext xmlns:c15="http://schemas.microsoft.com/office/drawing/2012/chart" uri="{CE6537A1-D6FC-4f65-9D91-7224C49458BB}"/>
                <c:ext xmlns:c16="http://schemas.microsoft.com/office/drawing/2014/chart" uri="{C3380CC4-5D6E-409C-BE32-E72D297353CC}">
                  <c16:uniqueId val="{00000008-1F5D-451D-B280-4ED4B24E8954}"/>
                </c:ext>
              </c:extLst>
            </c:dLbl>
            <c:dLbl>
              <c:idx val="6"/>
              <c:delete val="1"/>
              <c:extLst>
                <c:ext xmlns:c15="http://schemas.microsoft.com/office/drawing/2012/chart" uri="{CE6537A1-D6FC-4f65-9D91-7224C49458BB}"/>
                <c:ext xmlns:c16="http://schemas.microsoft.com/office/drawing/2014/chart" uri="{C3380CC4-5D6E-409C-BE32-E72D297353CC}">
                  <c16:uniqueId val="{00000009-1F5D-451D-B280-4ED4B24E8954}"/>
                </c:ext>
              </c:extLst>
            </c:dLbl>
            <c:dLbl>
              <c:idx val="7"/>
              <c:delete val="1"/>
              <c:extLst>
                <c:ext xmlns:c15="http://schemas.microsoft.com/office/drawing/2012/chart" uri="{CE6537A1-D6FC-4f65-9D91-7224C49458BB}"/>
                <c:ext xmlns:c16="http://schemas.microsoft.com/office/drawing/2014/chart" uri="{C3380CC4-5D6E-409C-BE32-E72D297353CC}">
                  <c16:uniqueId val="{0000000A-1F5D-451D-B280-4ED4B24E8954}"/>
                </c:ext>
              </c:extLst>
            </c:dLbl>
            <c:dLbl>
              <c:idx val="8"/>
              <c:delete val="1"/>
              <c:extLst>
                <c:ext xmlns:c15="http://schemas.microsoft.com/office/drawing/2012/chart" uri="{CE6537A1-D6FC-4f65-9D91-7224C49458BB}"/>
                <c:ext xmlns:c16="http://schemas.microsoft.com/office/drawing/2014/chart" uri="{C3380CC4-5D6E-409C-BE32-E72D297353CC}">
                  <c16:uniqueId val="{0000000B-1F5D-451D-B280-4ED4B24E8954}"/>
                </c:ext>
              </c:extLst>
            </c:dLbl>
            <c:dLbl>
              <c:idx val="9"/>
              <c:delete val="1"/>
              <c:extLst>
                <c:ext xmlns:c15="http://schemas.microsoft.com/office/drawing/2012/chart" uri="{CE6537A1-D6FC-4f65-9D91-7224C49458BB}"/>
                <c:ext xmlns:c16="http://schemas.microsoft.com/office/drawing/2014/chart" uri="{C3380CC4-5D6E-409C-BE32-E72D297353CC}">
                  <c16:uniqueId val="{0000000C-1F5D-451D-B280-4ED4B24E8954}"/>
                </c:ext>
              </c:extLst>
            </c:dLbl>
            <c:dLbl>
              <c:idx val="10"/>
              <c:delete val="1"/>
              <c:extLst>
                <c:ext xmlns:c15="http://schemas.microsoft.com/office/drawing/2012/chart" uri="{CE6537A1-D6FC-4f65-9D91-7224C49458BB}"/>
                <c:ext xmlns:c16="http://schemas.microsoft.com/office/drawing/2014/chart" uri="{C3380CC4-5D6E-409C-BE32-E72D297353CC}">
                  <c16:uniqueId val="{0000000D-1F5D-451D-B280-4ED4B24E8954}"/>
                </c:ext>
              </c:extLst>
            </c:dLbl>
            <c:dLbl>
              <c:idx val="11"/>
              <c:delete val="1"/>
              <c:extLst>
                <c:ext xmlns:c15="http://schemas.microsoft.com/office/drawing/2012/chart" uri="{CE6537A1-D6FC-4f65-9D91-7224C49458BB}"/>
                <c:ext xmlns:c16="http://schemas.microsoft.com/office/drawing/2014/chart" uri="{C3380CC4-5D6E-409C-BE32-E72D297353CC}">
                  <c16:uniqueId val="{0000000E-1F5D-451D-B280-4ED4B24E8954}"/>
                </c:ext>
              </c:extLst>
            </c:dLbl>
            <c:dLbl>
              <c:idx val="12"/>
              <c:delete val="1"/>
              <c:extLst>
                <c:ext xmlns:c15="http://schemas.microsoft.com/office/drawing/2012/chart" uri="{CE6537A1-D6FC-4f65-9D91-7224C49458BB}"/>
                <c:ext xmlns:c16="http://schemas.microsoft.com/office/drawing/2014/chart" uri="{C3380CC4-5D6E-409C-BE32-E72D297353CC}">
                  <c16:uniqueId val="{0000000F-1F5D-451D-B280-4ED4B24E895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5D-451D-B280-4ED4B24E8954}"/>
                </c:ext>
              </c:extLst>
            </c:dLbl>
            <c:dLbl>
              <c:idx val="14"/>
              <c:delete val="1"/>
              <c:extLst>
                <c:ext xmlns:c15="http://schemas.microsoft.com/office/drawing/2012/chart" uri="{CE6537A1-D6FC-4f65-9D91-7224C49458BB}"/>
                <c:ext xmlns:c16="http://schemas.microsoft.com/office/drawing/2014/chart" uri="{C3380CC4-5D6E-409C-BE32-E72D297353CC}">
                  <c16:uniqueId val="{00000011-1F5D-451D-B280-4ED4B24E8954}"/>
                </c:ext>
              </c:extLst>
            </c:dLbl>
            <c:dLbl>
              <c:idx val="15"/>
              <c:delete val="1"/>
              <c:extLst>
                <c:ext xmlns:c15="http://schemas.microsoft.com/office/drawing/2012/chart" uri="{CE6537A1-D6FC-4f65-9D91-7224C49458BB}"/>
                <c:ext xmlns:c16="http://schemas.microsoft.com/office/drawing/2014/chart" uri="{C3380CC4-5D6E-409C-BE32-E72D297353CC}">
                  <c16:uniqueId val="{00000012-1F5D-451D-B280-4ED4B24E8954}"/>
                </c:ext>
              </c:extLst>
            </c:dLbl>
            <c:dLbl>
              <c:idx val="16"/>
              <c:delete val="1"/>
              <c:extLst>
                <c:ext xmlns:c15="http://schemas.microsoft.com/office/drawing/2012/chart" uri="{CE6537A1-D6FC-4f65-9D91-7224C49458BB}"/>
                <c:ext xmlns:c16="http://schemas.microsoft.com/office/drawing/2014/chart" uri="{C3380CC4-5D6E-409C-BE32-E72D297353CC}">
                  <c16:uniqueId val="{00000013-1F5D-451D-B280-4ED4B24E8954}"/>
                </c:ext>
              </c:extLst>
            </c:dLbl>
            <c:dLbl>
              <c:idx val="17"/>
              <c:delete val="1"/>
              <c:extLst>
                <c:ext xmlns:c15="http://schemas.microsoft.com/office/drawing/2012/chart" uri="{CE6537A1-D6FC-4f65-9D91-7224C49458BB}"/>
                <c:ext xmlns:c16="http://schemas.microsoft.com/office/drawing/2014/chart" uri="{C3380CC4-5D6E-409C-BE32-E72D297353CC}">
                  <c16:uniqueId val="{00000014-1F5D-451D-B280-4ED4B24E8954}"/>
                </c:ext>
              </c:extLst>
            </c:dLbl>
            <c:dLbl>
              <c:idx val="18"/>
              <c:delete val="1"/>
              <c:extLst>
                <c:ext xmlns:c15="http://schemas.microsoft.com/office/drawing/2012/chart" uri="{CE6537A1-D6FC-4f65-9D91-7224C49458BB}"/>
                <c:ext xmlns:c16="http://schemas.microsoft.com/office/drawing/2014/chart" uri="{C3380CC4-5D6E-409C-BE32-E72D297353CC}">
                  <c16:uniqueId val="{00000015-1F5D-451D-B280-4ED4B24E8954}"/>
                </c:ext>
              </c:extLst>
            </c:dLbl>
            <c:dLbl>
              <c:idx val="19"/>
              <c:delete val="1"/>
              <c:extLst>
                <c:ext xmlns:c15="http://schemas.microsoft.com/office/drawing/2012/chart" uri="{CE6537A1-D6FC-4f65-9D91-7224C49458BB}"/>
                <c:ext xmlns:c16="http://schemas.microsoft.com/office/drawing/2014/chart" uri="{C3380CC4-5D6E-409C-BE32-E72D297353CC}">
                  <c16:uniqueId val="{00000016-1F5D-451D-B280-4ED4B24E8954}"/>
                </c:ext>
              </c:extLst>
            </c:dLbl>
            <c:dLbl>
              <c:idx val="20"/>
              <c:delete val="1"/>
              <c:extLst>
                <c:ext xmlns:c15="http://schemas.microsoft.com/office/drawing/2012/chart" uri="{CE6537A1-D6FC-4f65-9D91-7224C49458BB}"/>
                <c:ext xmlns:c16="http://schemas.microsoft.com/office/drawing/2014/chart" uri="{C3380CC4-5D6E-409C-BE32-E72D297353CC}">
                  <c16:uniqueId val="{00000017-1F5D-451D-B280-4ED4B24E8954}"/>
                </c:ext>
              </c:extLst>
            </c:dLbl>
            <c:dLbl>
              <c:idx val="21"/>
              <c:delete val="1"/>
              <c:extLst>
                <c:ext xmlns:c15="http://schemas.microsoft.com/office/drawing/2012/chart" uri="{CE6537A1-D6FC-4f65-9D91-7224C49458BB}"/>
                <c:ext xmlns:c16="http://schemas.microsoft.com/office/drawing/2014/chart" uri="{C3380CC4-5D6E-409C-BE32-E72D297353CC}">
                  <c16:uniqueId val="{00000018-1F5D-451D-B280-4ED4B24E8954}"/>
                </c:ext>
              </c:extLst>
            </c:dLbl>
            <c:dLbl>
              <c:idx val="22"/>
              <c:delete val="1"/>
              <c:extLst>
                <c:ext xmlns:c15="http://schemas.microsoft.com/office/drawing/2012/chart" uri="{CE6537A1-D6FC-4f65-9D91-7224C49458BB}"/>
                <c:ext xmlns:c16="http://schemas.microsoft.com/office/drawing/2014/chart" uri="{C3380CC4-5D6E-409C-BE32-E72D297353CC}">
                  <c16:uniqueId val="{00000019-1F5D-451D-B280-4ED4B24E8954}"/>
                </c:ext>
              </c:extLst>
            </c:dLbl>
            <c:dLbl>
              <c:idx val="23"/>
              <c:delete val="1"/>
              <c:extLst>
                <c:ext xmlns:c15="http://schemas.microsoft.com/office/drawing/2012/chart" uri="{CE6537A1-D6FC-4f65-9D91-7224C49458BB}"/>
                <c:ext xmlns:c16="http://schemas.microsoft.com/office/drawing/2014/chart" uri="{C3380CC4-5D6E-409C-BE32-E72D297353CC}">
                  <c16:uniqueId val="{0000001A-1F5D-451D-B280-4ED4B24E8954}"/>
                </c:ext>
              </c:extLst>
            </c:dLbl>
            <c:dLbl>
              <c:idx val="24"/>
              <c:delete val="1"/>
              <c:extLst>
                <c:ext xmlns:c15="http://schemas.microsoft.com/office/drawing/2012/chart" uri="{CE6537A1-D6FC-4f65-9D91-7224C49458BB}"/>
                <c:ext xmlns:c16="http://schemas.microsoft.com/office/drawing/2014/chart" uri="{C3380CC4-5D6E-409C-BE32-E72D297353CC}">
                  <c16:uniqueId val="{0000001B-1F5D-451D-B280-4ED4B24E895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F5D-451D-B280-4ED4B24E895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Oschatz (076)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153786</v>
      </c>
      <c r="F11" s="238">
        <v>154541</v>
      </c>
      <c r="G11" s="238">
        <v>155658</v>
      </c>
      <c r="H11" s="238">
        <v>153230</v>
      </c>
      <c r="I11" s="265">
        <v>152367</v>
      </c>
      <c r="J11" s="263">
        <v>1419</v>
      </c>
      <c r="K11" s="266">
        <v>0.93130402252456246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13.214466856540907</v>
      </c>
      <c r="E13" s="115">
        <v>20322</v>
      </c>
      <c r="F13" s="114">
        <v>20203</v>
      </c>
      <c r="G13" s="114">
        <v>20560</v>
      </c>
      <c r="H13" s="114">
        <v>20310</v>
      </c>
      <c r="I13" s="140">
        <v>19626</v>
      </c>
      <c r="J13" s="115">
        <v>696</v>
      </c>
      <c r="K13" s="116">
        <v>3.5463161112809538</v>
      </c>
    </row>
    <row r="14" spans="1:255" ht="14.1" customHeight="1" x14ac:dyDescent="0.2">
      <c r="A14" s="306" t="s">
        <v>230</v>
      </c>
      <c r="B14" s="307"/>
      <c r="C14" s="308"/>
      <c r="D14" s="113">
        <v>65.769315802478772</v>
      </c>
      <c r="E14" s="115">
        <v>101144</v>
      </c>
      <c r="F14" s="114">
        <v>101950</v>
      </c>
      <c r="G14" s="114">
        <v>102775</v>
      </c>
      <c r="H14" s="114">
        <v>100838</v>
      </c>
      <c r="I14" s="140">
        <v>100642</v>
      </c>
      <c r="J14" s="115">
        <v>502</v>
      </c>
      <c r="K14" s="116">
        <v>0.4987977186462908</v>
      </c>
    </row>
    <row r="15" spans="1:255" ht="14.1" customHeight="1" x14ac:dyDescent="0.2">
      <c r="A15" s="306" t="s">
        <v>231</v>
      </c>
      <c r="B15" s="307"/>
      <c r="C15" s="308"/>
      <c r="D15" s="113">
        <v>10.180380528786756</v>
      </c>
      <c r="E15" s="115">
        <v>15656</v>
      </c>
      <c r="F15" s="114">
        <v>15636</v>
      </c>
      <c r="G15" s="114">
        <v>15616</v>
      </c>
      <c r="H15" s="114">
        <v>15421</v>
      </c>
      <c r="I15" s="140">
        <v>15350</v>
      </c>
      <c r="J15" s="115">
        <v>306</v>
      </c>
      <c r="K15" s="116">
        <v>1.993485342019544</v>
      </c>
    </row>
    <row r="16" spans="1:255" ht="14.1" customHeight="1" x14ac:dyDescent="0.2">
      <c r="A16" s="306" t="s">
        <v>232</v>
      </c>
      <c r="B16" s="307"/>
      <c r="C16" s="308"/>
      <c r="D16" s="113">
        <v>9.6757832312434164</v>
      </c>
      <c r="E16" s="115">
        <v>14880</v>
      </c>
      <c r="F16" s="114">
        <v>14944</v>
      </c>
      <c r="G16" s="114">
        <v>14894</v>
      </c>
      <c r="H16" s="114">
        <v>14882</v>
      </c>
      <c r="I16" s="140">
        <v>14965</v>
      </c>
      <c r="J16" s="115">
        <v>-85</v>
      </c>
      <c r="K16" s="116">
        <v>-0.56799198128967587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1.8129088473593176</v>
      </c>
      <c r="E18" s="115">
        <v>2788</v>
      </c>
      <c r="F18" s="114">
        <v>2781</v>
      </c>
      <c r="G18" s="114">
        <v>2911</v>
      </c>
      <c r="H18" s="114">
        <v>2845</v>
      </c>
      <c r="I18" s="140">
        <v>2747</v>
      </c>
      <c r="J18" s="115">
        <v>41</v>
      </c>
      <c r="K18" s="116">
        <v>1.4925373134328359</v>
      </c>
    </row>
    <row r="19" spans="1:255" ht="14.1" customHeight="1" x14ac:dyDescent="0.2">
      <c r="A19" s="306" t="s">
        <v>235</v>
      </c>
      <c r="B19" s="307" t="s">
        <v>236</v>
      </c>
      <c r="C19" s="308"/>
      <c r="D19" s="113">
        <v>0.96562756037610709</v>
      </c>
      <c r="E19" s="115">
        <v>1485</v>
      </c>
      <c r="F19" s="114">
        <v>1465</v>
      </c>
      <c r="G19" s="114">
        <v>1568</v>
      </c>
      <c r="H19" s="114">
        <v>1528</v>
      </c>
      <c r="I19" s="140">
        <v>1433</v>
      </c>
      <c r="J19" s="115">
        <v>52</v>
      </c>
      <c r="K19" s="116">
        <v>3.6287508722958828</v>
      </c>
    </row>
    <row r="20" spans="1:255" ht="14.1" customHeight="1" x14ac:dyDescent="0.2">
      <c r="A20" s="306">
        <v>12</v>
      </c>
      <c r="B20" s="307" t="s">
        <v>237</v>
      </c>
      <c r="C20" s="308"/>
      <c r="D20" s="113">
        <v>1.0599144265407774</v>
      </c>
      <c r="E20" s="115">
        <v>1630</v>
      </c>
      <c r="F20" s="114">
        <v>1575</v>
      </c>
      <c r="G20" s="114">
        <v>1711</v>
      </c>
      <c r="H20" s="114">
        <v>1682</v>
      </c>
      <c r="I20" s="140">
        <v>1588</v>
      </c>
      <c r="J20" s="115">
        <v>42</v>
      </c>
      <c r="K20" s="116">
        <v>2.6448362720403025</v>
      </c>
    </row>
    <row r="21" spans="1:255" ht="14.1" customHeight="1" x14ac:dyDescent="0.2">
      <c r="A21" s="306">
        <v>21</v>
      </c>
      <c r="B21" s="307" t="s">
        <v>238</v>
      </c>
      <c r="C21" s="308"/>
      <c r="D21" s="113">
        <v>1.12949163122781</v>
      </c>
      <c r="E21" s="115">
        <v>1737</v>
      </c>
      <c r="F21" s="114">
        <v>1758</v>
      </c>
      <c r="G21" s="114">
        <v>1778</v>
      </c>
      <c r="H21" s="114">
        <v>1725</v>
      </c>
      <c r="I21" s="140">
        <v>1717</v>
      </c>
      <c r="J21" s="115">
        <v>20</v>
      </c>
      <c r="K21" s="116">
        <v>1.1648223645894</v>
      </c>
    </row>
    <row r="22" spans="1:255" ht="14.1" customHeight="1" x14ac:dyDescent="0.2">
      <c r="A22" s="306">
        <v>22</v>
      </c>
      <c r="B22" s="307" t="s">
        <v>239</v>
      </c>
      <c r="C22" s="308"/>
      <c r="D22" s="113">
        <v>1.680907234728779</v>
      </c>
      <c r="E22" s="115">
        <v>2585</v>
      </c>
      <c r="F22" s="114">
        <v>2609</v>
      </c>
      <c r="G22" s="114">
        <v>2685</v>
      </c>
      <c r="H22" s="114">
        <v>2622</v>
      </c>
      <c r="I22" s="140">
        <v>2628</v>
      </c>
      <c r="J22" s="115">
        <v>-43</v>
      </c>
      <c r="K22" s="116">
        <v>-1.6362252663622527</v>
      </c>
    </row>
    <row r="23" spans="1:255" ht="14.1" customHeight="1" x14ac:dyDescent="0.2">
      <c r="A23" s="306">
        <v>23</v>
      </c>
      <c r="B23" s="307" t="s">
        <v>240</v>
      </c>
      <c r="C23" s="308"/>
      <c r="D23" s="113">
        <v>0.81021679476675379</v>
      </c>
      <c r="E23" s="115">
        <v>1246</v>
      </c>
      <c r="F23" s="114">
        <v>1297</v>
      </c>
      <c r="G23" s="114">
        <v>1310</v>
      </c>
      <c r="H23" s="114">
        <v>1282</v>
      </c>
      <c r="I23" s="140">
        <v>1297</v>
      </c>
      <c r="J23" s="115">
        <v>-51</v>
      </c>
      <c r="K23" s="116">
        <v>-3.9321511179645334</v>
      </c>
    </row>
    <row r="24" spans="1:255" ht="14.1" customHeight="1" x14ac:dyDescent="0.2">
      <c r="A24" s="306">
        <v>24</v>
      </c>
      <c r="B24" s="307" t="s">
        <v>241</v>
      </c>
      <c r="C24" s="308"/>
      <c r="D24" s="113">
        <v>2.6419830153590054</v>
      </c>
      <c r="E24" s="115">
        <v>4063</v>
      </c>
      <c r="F24" s="114">
        <v>4129</v>
      </c>
      <c r="G24" s="114">
        <v>4214</v>
      </c>
      <c r="H24" s="114">
        <v>4168</v>
      </c>
      <c r="I24" s="140">
        <v>4144</v>
      </c>
      <c r="J24" s="115">
        <v>-81</v>
      </c>
      <c r="K24" s="116">
        <v>-1.9546332046332047</v>
      </c>
    </row>
    <row r="25" spans="1:255" ht="14.1" customHeight="1" x14ac:dyDescent="0.2">
      <c r="A25" s="306">
        <v>25</v>
      </c>
      <c r="B25" s="307" t="s">
        <v>242</v>
      </c>
      <c r="C25" s="308"/>
      <c r="D25" s="113">
        <v>4.9939526354804729</v>
      </c>
      <c r="E25" s="115">
        <v>7680</v>
      </c>
      <c r="F25" s="114">
        <v>7749</v>
      </c>
      <c r="G25" s="114">
        <v>7810</v>
      </c>
      <c r="H25" s="114">
        <v>7566</v>
      </c>
      <c r="I25" s="140">
        <v>7566</v>
      </c>
      <c r="J25" s="115">
        <v>114</v>
      </c>
      <c r="K25" s="116">
        <v>1.5067406819984139</v>
      </c>
    </row>
    <row r="26" spans="1:255" ht="14.1" customHeight="1" x14ac:dyDescent="0.2">
      <c r="A26" s="306">
        <v>26</v>
      </c>
      <c r="B26" s="307" t="s">
        <v>243</v>
      </c>
      <c r="C26" s="308"/>
      <c r="D26" s="113">
        <v>3.2590742980505376</v>
      </c>
      <c r="E26" s="115">
        <v>5012</v>
      </c>
      <c r="F26" s="114">
        <v>4995</v>
      </c>
      <c r="G26" s="114">
        <v>5031</v>
      </c>
      <c r="H26" s="114">
        <v>4919</v>
      </c>
      <c r="I26" s="140">
        <v>4920</v>
      </c>
      <c r="J26" s="115">
        <v>92</v>
      </c>
      <c r="K26" s="116">
        <v>1.8699186991869918</v>
      </c>
    </row>
    <row r="27" spans="1:255" ht="14.1" customHeight="1" x14ac:dyDescent="0.2">
      <c r="A27" s="306">
        <v>27</v>
      </c>
      <c r="B27" s="307" t="s">
        <v>244</v>
      </c>
      <c r="C27" s="308"/>
      <c r="D27" s="113">
        <v>2.0196896986721806</v>
      </c>
      <c r="E27" s="115">
        <v>3106</v>
      </c>
      <c r="F27" s="114">
        <v>3092</v>
      </c>
      <c r="G27" s="114">
        <v>3085</v>
      </c>
      <c r="H27" s="114">
        <v>3050</v>
      </c>
      <c r="I27" s="140">
        <v>3025</v>
      </c>
      <c r="J27" s="115">
        <v>81</v>
      </c>
      <c r="K27" s="116">
        <v>2.6776859504132231</v>
      </c>
    </row>
    <row r="28" spans="1:255" ht="14.1" customHeight="1" x14ac:dyDescent="0.2">
      <c r="A28" s="306">
        <v>28</v>
      </c>
      <c r="B28" s="307" t="s">
        <v>245</v>
      </c>
      <c r="C28" s="308"/>
      <c r="D28" s="113">
        <v>0.43762110985395292</v>
      </c>
      <c r="E28" s="115">
        <v>673</v>
      </c>
      <c r="F28" s="114">
        <v>714</v>
      </c>
      <c r="G28" s="114">
        <v>727</v>
      </c>
      <c r="H28" s="114">
        <v>739</v>
      </c>
      <c r="I28" s="140">
        <v>760</v>
      </c>
      <c r="J28" s="115">
        <v>-87</v>
      </c>
      <c r="K28" s="116">
        <v>-11.447368421052632</v>
      </c>
    </row>
    <row r="29" spans="1:255" ht="14.1" customHeight="1" x14ac:dyDescent="0.2">
      <c r="A29" s="306">
        <v>29</v>
      </c>
      <c r="B29" s="307" t="s">
        <v>246</v>
      </c>
      <c r="C29" s="308"/>
      <c r="D29" s="113">
        <v>3.1140676004317687</v>
      </c>
      <c r="E29" s="115">
        <v>4789</v>
      </c>
      <c r="F29" s="114">
        <v>4799</v>
      </c>
      <c r="G29" s="114">
        <v>4759</v>
      </c>
      <c r="H29" s="114">
        <v>4713</v>
      </c>
      <c r="I29" s="140">
        <v>4677</v>
      </c>
      <c r="J29" s="115">
        <v>112</v>
      </c>
      <c r="K29" s="116">
        <v>2.3946974556339535</v>
      </c>
    </row>
    <row r="30" spans="1:255" ht="14.1" customHeight="1" x14ac:dyDescent="0.2">
      <c r="A30" s="306" t="s">
        <v>247</v>
      </c>
      <c r="B30" s="307" t="s">
        <v>248</v>
      </c>
      <c r="C30" s="308"/>
      <c r="D30" s="113">
        <v>1.5222451978723681</v>
      </c>
      <c r="E30" s="115">
        <v>2341</v>
      </c>
      <c r="F30" s="114">
        <v>2311</v>
      </c>
      <c r="G30" s="114">
        <v>2245</v>
      </c>
      <c r="H30" s="114">
        <v>2219</v>
      </c>
      <c r="I30" s="140">
        <v>2246</v>
      </c>
      <c r="J30" s="115">
        <v>95</v>
      </c>
      <c r="K30" s="116">
        <v>4.2297417631344612</v>
      </c>
    </row>
    <row r="31" spans="1:255" ht="14.1" customHeight="1" x14ac:dyDescent="0.2">
      <c r="A31" s="306" t="s">
        <v>249</v>
      </c>
      <c r="B31" s="307" t="s">
        <v>250</v>
      </c>
      <c r="C31" s="308"/>
      <c r="D31" s="113">
        <v>1.5437035881029482</v>
      </c>
      <c r="E31" s="115">
        <v>2374</v>
      </c>
      <c r="F31" s="114">
        <v>2417</v>
      </c>
      <c r="G31" s="114">
        <v>2439</v>
      </c>
      <c r="H31" s="114">
        <v>2420</v>
      </c>
      <c r="I31" s="140">
        <v>2357</v>
      </c>
      <c r="J31" s="115">
        <v>17</v>
      </c>
      <c r="K31" s="116">
        <v>0.72125583368689017</v>
      </c>
    </row>
    <row r="32" spans="1:255" ht="14.1" customHeight="1" x14ac:dyDescent="0.2">
      <c r="A32" s="306">
        <v>31</v>
      </c>
      <c r="B32" s="307" t="s">
        <v>251</v>
      </c>
      <c r="C32" s="308"/>
      <c r="D32" s="113">
        <v>0.77770408229617782</v>
      </c>
      <c r="E32" s="115">
        <v>1196</v>
      </c>
      <c r="F32" s="114">
        <v>1200</v>
      </c>
      <c r="G32" s="114">
        <v>1208</v>
      </c>
      <c r="H32" s="114">
        <v>1172</v>
      </c>
      <c r="I32" s="140">
        <v>1152</v>
      </c>
      <c r="J32" s="115">
        <v>44</v>
      </c>
      <c r="K32" s="116">
        <v>3.8194444444444446</v>
      </c>
    </row>
    <row r="33" spans="1:11" ht="14.1" customHeight="1" x14ac:dyDescent="0.2">
      <c r="A33" s="306">
        <v>32</v>
      </c>
      <c r="B33" s="307" t="s">
        <v>252</v>
      </c>
      <c r="C33" s="308"/>
      <c r="D33" s="113">
        <v>3.4463475218810555</v>
      </c>
      <c r="E33" s="115">
        <v>5300</v>
      </c>
      <c r="F33" s="114">
        <v>5260</v>
      </c>
      <c r="G33" s="114">
        <v>5464</v>
      </c>
      <c r="H33" s="114">
        <v>5358</v>
      </c>
      <c r="I33" s="140">
        <v>5185</v>
      </c>
      <c r="J33" s="115">
        <v>115</v>
      </c>
      <c r="K33" s="116">
        <v>2.217936354869817</v>
      </c>
    </row>
    <row r="34" spans="1:11" ht="14.1" customHeight="1" x14ac:dyDescent="0.2">
      <c r="A34" s="306">
        <v>33</v>
      </c>
      <c r="B34" s="307" t="s">
        <v>253</v>
      </c>
      <c r="C34" s="308"/>
      <c r="D34" s="113">
        <v>1.7764946093922724</v>
      </c>
      <c r="E34" s="115">
        <v>2732</v>
      </c>
      <c r="F34" s="114">
        <v>2725</v>
      </c>
      <c r="G34" s="114">
        <v>2821</v>
      </c>
      <c r="H34" s="114">
        <v>2801</v>
      </c>
      <c r="I34" s="140">
        <v>2760</v>
      </c>
      <c r="J34" s="115">
        <v>-28</v>
      </c>
      <c r="K34" s="116">
        <v>-1.0144927536231885</v>
      </c>
    </row>
    <row r="35" spans="1:11" ht="14.1" customHeight="1" x14ac:dyDescent="0.2">
      <c r="A35" s="306">
        <v>34</v>
      </c>
      <c r="B35" s="307" t="s">
        <v>254</v>
      </c>
      <c r="C35" s="308"/>
      <c r="D35" s="113">
        <v>3.051643192488263</v>
      </c>
      <c r="E35" s="115">
        <v>4693</v>
      </c>
      <c r="F35" s="114">
        <v>4750</v>
      </c>
      <c r="G35" s="114">
        <v>4802</v>
      </c>
      <c r="H35" s="114">
        <v>4825</v>
      </c>
      <c r="I35" s="140">
        <v>4765</v>
      </c>
      <c r="J35" s="115">
        <v>-72</v>
      </c>
      <c r="K35" s="116">
        <v>-1.5110178384050368</v>
      </c>
    </row>
    <row r="36" spans="1:11" ht="14.1" customHeight="1" x14ac:dyDescent="0.2">
      <c r="A36" s="306">
        <v>41</v>
      </c>
      <c r="B36" s="307" t="s">
        <v>255</v>
      </c>
      <c r="C36" s="308"/>
      <c r="D36" s="113">
        <v>1.0475595958019586</v>
      </c>
      <c r="E36" s="115">
        <v>1611</v>
      </c>
      <c r="F36" s="114">
        <v>1594</v>
      </c>
      <c r="G36" s="114">
        <v>1608</v>
      </c>
      <c r="H36" s="114">
        <v>1593</v>
      </c>
      <c r="I36" s="140">
        <v>1581</v>
      </c>
      <c r="J36" s="115">
        <v>30</v>
      </c>
      <c r="K36" s="116">
        <v>1.8975332068311195</v>
      </c>
    </row>
    <row r="37" spans="1:11" ht="14.1" customHeight="1" x14ac:dyDescent="0.2">
      <c r="A37" s="306">
        <v>42</v>
      </c>
      <c r="B37" s="307" t="s">
        <v>256</v>
      </c>
      <c r="C37" s="308"/>
      <c r="D37" s="113">
        <v>0.14825796886582654</v>
      </c>
      <c r="E37" s="115">
        <v>228</v>
      </c>
      <c r="F37" s="114">
        <v>232</v>
      </c>
      <c r="G37" s="114">
        <v>233</v>
      </c>
      <c r="H37" s="114">
        <v>224</v>
      </c>
      <c r="I37" s="140">
        <v>224</v>
      </c>
      <c r="J37" s="115">
        <v>4</v>
      </c>
      <c r="K37" s="116">
        <v>1.7857142857142858</v>
      </c>
    </row>
    <row r="38" spans="1:11" ht="14.1" customHeight="1" x14ac:dyDescent="0.2">
      <c r="A38" s="306">
        <v>43</v>
      </c>
      <c r="B38" s="307" t="s">
        <v>257</v>
      </c>
      <c r="C38" s="308"/>
      <c r="D38" s="113">
        <v>0.58002679047507577</v>
      </c>
      <c r="E38" s="115">
        <v>892</v>
      </c>
      <c r="F38" s="114">
        <v>925</v>
      </c>
      <c r="G38" s="114">
        <v>916</v>
      </c>
      <c r="H38" s="114">
        <v>863</v>
      </c>
      <c r="I38" s="140">
        <v>856</v>
      </c>
      <c r="J38" s="115">
        <v>36</v>
      </c>
      <c r="K38" s="116">
        <v>4.2056074766355138</v>
      </c>
    </row>
    <row r="39" spans="1:11" ht="14.1" customHeight="1" x14ac:dyDescent="0.2">
      <c r="A39" s="306">
        <v>51</v>
      </c>
      <c r="B39" s="307" t="s">
        <v>258</v>
      </c>
      <c r="C39" s="308"/>
      <c r="D39" s="113">
        <v>10.397565448090203</v>
      </c>
      <c r="E39" s="115">
        <v>15990</v>
      </c>
      <c r="F39" s="114">
        <v>16022</v>
      </c>
      <c r="G39" s="114">
        <v>16071</v>
      </c>
      <c r="H39" s="114">
        <v>15667</v>
      </c>
      <c r="I39" s="140">
        <v>15509</v>
      </c>
      <c r="J39" s="115">
        <v>481</v>
      </c>
      <c r="K39" s="116">
        <v>3.1014249790444257</v>
      </c>
    </row>
    <row r="40" spans="1:11" ht="14.1" customHeight="1" x14ac:dyDescent="0.2">
      <c r="A40" s="306" t="s">
        <v>259</v>
      </c>
      <c r="B40" s="307" t="s">
        <v>260</v>
      </c>
      <c r="C40" s="308"/>
      <c r="D40" s="113">
        <v>7.6703991260582889</v>
      </c>
      <c r="E40" s="115">
        <v>11796</v>
      </c>
      <c r="F40" s="114">
        <v>11826</v>
      </c>
      <c r="G40" s="114">
        <v>11881</v>
      </c>
      <c r="H40" s="114">
        <v>11630</v>
      </c>
      <c r="I40" s="140">
        <v>11550</v>
      </c>
      <c r="J40" s="115">
        <v>246</v>
      </c>
      <c r="K40" s="116">
        <v>2.1298701298701297</v>
      </c>
    </row>
    <row r="41" spans="1:11" ht="14.1" customHeight="1" x14ac:dyDescent="0.2">
      <c r="A41" s="306"/>
      <c r="B41" s="307" t="s">
        <v>261</v>
      </c>
      <c r="C41" s="308"/>
      <c r="D41" s="113">
        <v>3.8111401558009184</v>
      </c>
      <c r="E41" s="115">
        <v>5861</v>
      </c>
      <c r="F41" s="114">
        <v>5926</v>
      </c>
      <c r="G41" s="114">
        <v>6032</v>
      </c>
      <c r="H41" s="114">
        <v>5865</v>
      </c>
      <c r="I41" s="140">
        <v>5824</v>
      </c>
      <c r="J41" s="115">
        <v>37</v>
      </c>
      <c r="K41" s="116">
        <v>0.63530219780219777</v>
      </c>
    </row>
    <row r="42" spans="1:11" ht="14.1" customHeight="1" x14ac:dyDescent="0.2">
      <c r="A42" s="306">
        <v>52</v>
      </c>
      <c r="B42" s="307" t="s">
        <v>262</v>
      </c>
      <c r="C42" s="308"/>
      <c r="D42" s="113">
        <v>5.8464359564589756</v>
      </c>
      <c r="E42" s="115">
        <v>8991</v>
      </c>
      <c r="F42" s="114">
        <v>9110</v>
      </c>
      <c r="G42" s="114">
        <v>9186</v>
      </c>
      <c r="H42" s="114">
        <v>8945</v>
      </c>
      <c r="I42" s="140">
        <v>8872</v>
      </c>
      <c r="J42" s="115">
        <v>119</v>
      </c>
      <c r="K42" s="116">
        <v>1.3412984670874661</v>
      </c>
    </row>
    <row r="43" spans="1:11" ht="14.1" customHeight="1" x14ac:dyDescent="0.2">
      <c r="A43" s="306" t="s">
        <v>263</v>
      </c>
      <c r="B43" s="307" t="s">
        <v>264</v>
      </c>
      <c r="C43" s="308"/>
      <c r="D43" s="113">
        <v>4.4867543209394878</v>
      </c>
      <c r="E43" s="115">
        <v>6900</v>
      </c>
      <c r="F43" s="114">
        <v>7028</v>
      </c>
      <c r="G43" s="114">
        <v>7124</v>
      </c>
      <c r="H43" s="114">
        <v>6933</v>
      </c>
      <c r="I43" s="140">
        <v>6879</v>
      </c>
      <c r="J43" s="115">
        <v>21</v>
      </c>
      <c r="K43" s="116">
        <v>0.30527692978630616</v>
      </c>
    </row>
    <row r="44" spans="1:11" ht="14.1" customHeight="1" x14ac:dyDescent="0.2">
      <c r="A44" s="306">
        <v>53</v>
      </c>
      <c r="B44" s="307" t="s">
        <v>265</v>
      </c>
      <c r="C44" s="308"/>
      <c r="D44" s="113">
        <v>0.73088577633854834</v>
      </c>
      <c r="E44" s="115">
        <v>1124</v>
      </c>
      <c r="F44" s="114">
        <v>1112</v>
      </c>
      <c r="G44" s="114">
        <v>1103</v>
      </c>
      <c r="H44" s="114">
        <v>1096</v>
      </c>
      <c r="I44" s="140">
        <v>1079</v>
      </c>
      <c r="J44" s="115">
        <v>45</v>
      </c>
      <c r="K44" s="116">
        <v>4.1705282669138093</v>
      </c>
    </row>
    <row r="45" spans="1:11" ht="14.1" customHeight="1" x14ac:dyDescent="0.2">
      <c r="A45" s="306" t="s">
        <v>266</v>
      </c>
      <c r="B45" s="307" t="s">
        <v>267</v>
      </c>
      <c r="C45" s="308"/>
      <c r="D45" s="113">
        <v>0.64570246966563927</v>
      </c>
      <c r="E45" s="115">
        <v>993</v>
      </c>
      <c r="F45" s="114">
        <v>981</v>
      </c>
      <c r="G45" s="114">
        <v>976</v>
      </c>
      <c r="H45" s="114">
        <v>970</v>
      </c>
      <c r="I45" s="140">
        <v>953</v>
      </c>
      <c r="J45" s="115">
        <v>40</v>
      </c>
      <c r="K45" s="116">
        <v>4.1972717733473246</v>
      </c>
    </row>
    <row r="46" spans="1:11" ht="14.1" customHeight="1" x14ac:dyDescent="0.2">
      <c r="A46" s="306">
        <v>54</v>
      </c>
      <c r="B46" s="307" t="s">
        <v>268</v>
      </c>
      <c r="C46" s="308"/>
      <c r="D46" s="113">
        <v>2.0040835966863044</v>
      </c>
      <c r="E46" s="115">
        <v>3082</v>
      </c>
      <c r="F46" s="114">
        <v>3077</v>
      </c>
      <c r="G46" s="114">
        <v>3094</v>
      </c>
      <c r="H46" s="114">
        <v>3083</v>
      </c>
      <c r="I46" s="140">
        <v>3048</v>
      </c>
      <c r="J46" s="115">
        <v>34</v>
      </c>
      <c r="K46" s="116">
        <v>1.1154855643044619</v>
      </c>
    </row>
    <row r="47" spans="1:11" ht="14.1" customHeight="1" x14ac:dyDescent="0.2">
      <c r="A47" s="306">
        <v>61</v>
      </c>
      <c r="B47" s="307" t="s">
        <v>269</v>
      </c>
      <c r="C47" s="308"/>
      <c r="D47" s="113">
        <v>2.1607948707944806</v>
      </c>
      <c r="E47" s="115">
        <v>3323</v>
      </c>
      <c r="F47" s="114">
        <v>3329</v>
      </c>
      <c r="G47" s="114">
        <v>3343</v>
      </c>
      <c r="H47" s="114">
        <v>3285</v>
      </c>
      <c r="I47" s="140">
        <v>3310</v>
      </c>
      <c r="J47" s="115">
        <v>13</v>
      </c>
      <c r="K47" s="116">
        <v>0.39274924471299094</v>
      </c>
    </row>
    <row r="48" spans="1:11" ht="14.1" customHeight="1" x14ac:dyDescent="0.2">
      <c r="A48" s="306">
        <v>62</v>
      </c>
      <c r="B48" s="307" t="s">
        <v>270</v>
      </c>
      <c r="C48" s="308"/>
      <c r="D48" s="113">
        <v>7.0923230983314474</v>
      </c>
      <c r="E48" s="115">
        <v>10907</v>
      </c>
      <c r="F48" s="114">
        <v>11010</v>
      </c>
      <c r="G48" s="114">
        <v>10992</v>
      </c>
      <c r="H48" s="114">
        <v>10900</v>
      </c>
      <c r="I48" s="140">
        <v>10916</v>
      </c>
      <c r="J48" s="115">
        <v>-9</v>
      </c>
      <c r="K48" s="116">
        <v>-8.244778307072187E-2</v>
      </c>
    </row>
    <row r="49" spans="1:11" ht="14.1" customHeight="1" x14ac:dyDescent="0.2">
      <c r="A49" s="306">
        <v>63</v>
      </c>
      <c r="B49" s="307" t="s">
        <v>271</v>
      </c>
      <c r="C49" s="308"/>
      <c r="D49" s="113">
        <v>1.5866203685641085</v>
      </c>
      <c r="E49" s="115">
        <v>2440</v>
      </c>
      <c r="F49" s="114">
        <v>2528</v>
      </c>
      <c r="G49" s="114">
        <v>2575</v>
      </c>
      <c r="H49" s="114">
        <v>2571</v>
      </c>
      <c r="I49" s="140">
        <v>2456</v>
      </c>
      <c r="J49" s="115">
        <v>-16</v>
      </c>
      <c r="K49" s="116">
        <v>-0.65146579804560256</v>
      </c>
    </row>
    <row r="50" spans="1:11" ht="14.1" customHeight="1" x14ac:dyDescent="0.2">
      <c r="A50" s="306" t="s">
        <v>272</v>
      </c>
      <c r="B50" s="307" t="s">
        <v>273</v>
      </c>
      <c r="C50" s="308"/>
      <c r="D50" s="113">
        <v>0.30366873447517978</v>
      </c>
      <c r="E50" s="115">
        <v>467</v>
      </c>
      <c r="F50" s="114">
        <v>478</v>
      </c>
      <c r="G50" s="114">
        <v>465</v>
      </c>
      <c r="H50" s="114">
        <v>457</v>
      </c>
      <c r="I50" s="140">
        <v>439</v>
      </c>
      <c r="J50" s="115">
        <v>28</v>
      </c>
      <c r="K50" s="116">
        <v>6.3781321184510249</v>
      </c>
    </row>
    <row r="51" spans="1:11" ht="14.1" customHeight="1" x14ac:dyDescent="0.2">
      <c r="A51" s="306" t="s">
        <v>274</v>
      </c>
      <c r="B51" s="307" t="s">
        <v>275</v>
      </c>
      <c r="C51" s="308"/>
      <c r="D51" s="113">
        <v>1.0833235795195921</v>
      </c>
      <c r="E51" s="115">
        <v>1666</v>
      </c>
      <c r="F51" s="114">
        <v>1736</v>
      </c>
      <c r="G51" s="114">
        <v>1783</v>
      </c>
      <c r="H51" s="114">
        <v>1799</v>
      </c>
      <c r="I51" s="140">
        <v>1710</v>
      </c>
      <c r="J51" s="115">
        <v>-44</v>
      </c>
      <c r="K51" s="116">
        <v>-2.5730994152046782</v>
      </c>
    </row>
    <row r="52" spans="1:11" ht="14.1" customHeight="1" x14ac:dyDescent="0.2">
      <c r="A52" s="306">
        <v>71</v>
      </c>
      <c r="B52" s="307" t="s">
        <v>276</v>
      </c>
      <c r="C52" s="308"/>
      <c r="D52" s="113">
        <v>9.3747155137658833</v>
      </c>
      <c r="E52" s="115">
        <v>14417</v>
      </c>
      <c r="F52" s="114">
        <v>14498</v>
      </c>
      <c r="G52" s="114">
        <v>14531</v>
      </c>
      <c r="H52" s="114">
        <v>14462</v>
      </c>
      <c r="I52" s="140">
        <v>14394</v>
      </c>
      <c r="J52" s="115">
        <v>23</v>
      </c>
      <c r="K52" s="116">
        <v>0.15978880088925942</v>
      </c>
    </row>
    <row r="53" spans="1:11" ht="14.1" customHeight="1" x14ac:dyDescent="0.2">
      <c r="A53" s="306" t="s">
        <v>277</v>
      </c>
      <c r="B53" s="307" t="s">
        <v>278</v>
      </c>
      <c r="C53" s="308"/>
      <c r="D53" s="113">
        <v>3.9873590573914401</v>
      </c>
      <c r="E53" s="115">
        <v>6132</v>
      </c>
      <c r="F53" s="114">
        <v>6156</v>
      </c>
      <c r="G53" s="114">
        <v>6179</v>
      </c>
      <c r="H53" s="114">
        <v>6101</v>
      </c>
      <c r="I53" s="140">
        <v>6087</v>
      </c>
      <c r="J53" s="115">
        <v>45</v>
      </c>
      <c r="K53" s="116">
        <v>0.73928043371118779</v>
      </c>
    </row>
    <row r="54" spans="1:11" ht="14.1" customHeight="1" x14ac:dyDescent="0.2">
      <c r="A54" s="306" t="s">
        <v>279</v>
      </c>
      <c r="B54" s="307" t="s">
        <v>280</v>
      </c>
      <c r="C54" s="308"/>
      <c r="D54" s="113">
        <v>4.4425370319795041</v>
      </c>
      <c r="E54" s="115">
        <v>6832</v>
      </c>
      <c r="F54" s="114">
        <v>6903</v>
      </c>
      <c r="G54" s="114">
        <v>6896</v>
      </c>
      <c r="H54" s="114">
        <v>6909</v>
      </c>
      <c r="I54" s="140">
        <v>6874</v>
      </c>
      <c r="J54" s="115">
        <v>-42</v>
      </c>
      <c r="K54" s="116">
        <v>-0.61099796334012224</v>
      </c>
    </row>
    <row r="55" spans="1:11" ht="14.1" customHeight="1" x14ac:dyDescent="0.2">
      <c r="A55" s="306">
        <v>72</v>
      </c>
      <c r="B55" s="307" t="s">
        <v>281</v>
      </c>
      <c r="C55" s="308"/>
      <c r="D55" s="113">
        <v>2.1861547865215298</v>
      </c>
      <c r="E55" s="115">
        <v>3362</v>
      </c>
      <c r="F55" s="114">
        <v>3367</v>
      </c>
      <c r="G55" s="114">
        <v>3366</v>
      </c>
      <c r="H55" s="114">
        <v>3328</v>
      </c>
      <c r="I55" s="140">
        <v>3332</v>
      </c>
      <c r="J55" s="115">
        <v>30</v>
      </c>
      <c r="K55" s="116">
        <v>0.9003601440576231</v>
      </c>
    </row>
    <row r="56" spans="1:11" ht="14.1" customHeight="1" x14ac:dyDescent="0.2">
      <c r="A56" s="306" t="s">
        <v>282</v>
      </c>
      <c r="B56" s="307" t="s">
        <v>283</v>
      </c>
      <c r="C56" s="308"/>
      <c r="D56" s="113">
        <v>0.73153603058795991</v>
      </c>
      <c r="E56" s="115">
        <v>1125</v>
      </c>
      <c r="F56" s="114">
        <v>1128</v>
      </c>
      <c r="G56" s="114">
        <v>1125</v>
      </c>
      <c r="H56" s="114">
        <v>1098</v>
      </c>
      <c r="I56" s="140">
        <v>1104</v>
      </c>
      <c r="J56" s="115">
        <v>21</v>
      </c>
      <c r="K56" s="116">
        <v>1.9021739130434783</v>
      </c>
    </row>
    <row r="57" spans="1:11" ht="14.1" customHeight="1" x14ac:dyDescent="0.2">
      <c r="A57" s="306" t="s">
        <v>284</v>
      </c>
      <c r="B57" s="307" t="s">
        <v>285</v>
      </c>
      <c r="C57" s="308"/>
      <c r="D57" s="113">
        <v>1.1522505299572132</v>
      </c>
      <c r="E57" s="115">
        <v>1772</v>
      </c>
      <c r="F57" s="114">
        <v>1768</v>
      </c>
      <c r="G57" s="114">
        <v>1772</v>
      </c>
      <c r="H57" s="114">
        <v>1758</v>
      </c>
      <c r="I57" s="140">
        <v>1754</v>
      </c>
      <c r="J57" s="115">
        <v>18</v>
      </c>
      <c r="K57" s="116">
        <v>1.0262257696693273</v>
      </c>
    </row>
    <row r="58" spans="1:11" ht="14.1" customHeight="1" x14ac:dyDescent="0.2">
      <c r="A58" s="306">
        <v>73</v>
      </c>
      <c r="B58" s="307" t="s">
        <v>286</v>
      </c>
      <c r="C58" s="308"/>
      <c r="D58" s="113">
        <v>2.474217419010833</v>
      </c>
      <c r="E58" s="115">
        <v>3805</v>
      </c>
      <c r="F58" s="114">
        <v>3812</v>
      </c>
      <c r="G58" s="114">
        <v>3809</v>
      </c>
      <c r="H58" s="114">
        <v>3763</v>
      </c>
      <c r="I58" s="140">
        <v>3775</v>
      </c>
      <c r="J58" s="115">
        <v>30</v>
      </c>
      <c r="K58" s="116">
        <v>0.79470198675496684</v>
      </c>
    </row>
    <row r="59" spans="1:11" ht="14.1" customHeight="1" x14ac:dyDescent="0.2">
      <c r="A59" s="306" t="s">
        <v>287</v>
      </c>
      <c r="B59" s="307" t="s">
        <v>288</v>
      </c>
      <c r="C59" s="308"/>
      <c r="D59" s="113">
        <v>2.1464892773074271</v>
      </c>
      <c r="E59" s="115">
        <v>3301</v>
      </c>
      <c r="F59" s="114">
        <v>3301</v>
      </c>
      <c r="G59" s="114">
        <v>3297</v>
      </c>
      <c r="H59" s="114">
        <v>3269</v>
      </c>
      <c r="I59" s="140">
        <v>3281</v>
      </c>
      <c r="J59" s="115">
        <v>20</v>
      </c>
      <c r="K59" s="116">
        <v>0.60957025297165501</v>
      </c>
    </row>
    <row r="60" spans="1:11" ht="14.1" customHeight="1" x14ac:dyDescent="0.2">
      <c r="A60" s="306">
        <v>81</v>
      </c>
      <c r="B60" s="307" t="s">
        <v>289</v>
      </c>
      <c r="C60" s="308"/>
      <c r="D60" s="113">
        <v>7.9142444695876089</v>
      </c>
      <c r="E60" s="115">
        <v>12171</v>
      </c>
      <c r="F60" s="114">
        <v>12198</v>
      </c>
      <c r="G60" s="114">
        <v>12265</v>
      </c>
      <c r="H60" s="114">
        <v>12068</v>
      </c>
      <c r="I60" s="140">
        <v>12148</v>
      </c>
      <c r="J60" s="115">
        <v>23</v>
      </c>
      <c r="K60" s="116">
        <v>0.18933157721435628</v>
      </c>
    </row>
    <row r="61" spans="1:11" ht="14.1" customHeight="1" x14ac:dyDescent="0.2">
      <c r="A61" s="306" t="s">
        <v>290</v>
      </c>
      <c r="B61" s="307" t="s">
        <v>291</v>
      </c>
      <c r="C61" s="308"/>
      <c r="D61" s="113">
        <v>1.648394522258203</v>
      </c>
      <c r="E61" s="115">
        <v>2535</v>
      </c>
      <c r="F61" s="114">
        <v>2543</v>
      </c>
      <c r="G61" s="114">
        <v>2562</v>
      </c>
      <c r="H61" s="114">
        <v>2531</v>
      </c>
      <c r="I61" s="140">
        <v>2570</v>
      </c>
      <c r="J61" s="115">
        <v>-35</v>
      </c>
      <c r="K61" s="116">
        <v>-1.3618677042801557</v>
      </c>
    </row>
    <row r="62" spans="1:11" ht="14.1" customHeight="1" x14ac:dyDescent="0.2">
      <c r="A62" s="306" t="s">
        <v>292</v>
      </c>
      <c r="B62" s="307" t="s">
        <v>293</v>
      </c>
      <c r="C62" s="308"/>
      <c r="D62" s="113">
        <v>3.4469977761304671</v>
      </c>
      <c r="E62" s="115">
        <v>5301</v>
      </c>
      <c r="F62" s="114">
        <v>5336</v>
      </c>
      <c r="G62" s="114">
        <v>5383</v>
      </c>
      <c r="H62" s="114">
        <v>5253</v>
      </c>
      <c r="I62" s="140">
        <v>5273</v>
      </c>
      <c r="J62" s="115">
        <v>28</v>
      </c>
      <c r="K62" s="116">
        <v>0.53100701687843732</v>
      </c>
    </row>
    <row r="63" spans="1:11" ht="14.1" customHeight="1" x14ac:dyDescent="0.2">
      <c r="A63" s="306"/>
      <c r="B63" s="307" t="s">
        <v>294</v>
      </c>
      <c r="C63" s="308"/>
      <c r="D63" s="113">
        <v>2.9625583603188845</v>
      </c>
      <c r="E63" s="115">
        <v>4556</v>
      </c>
      <c r="F63" s="114">
        <v>4585</v>
      </c>
      <c r="G63" s="114">
        <v>4632</v>
      </c>
      <c r="H63" s="114">
        <v>4514</v>
      </c>
      <c r="I63" s="140">
        <v>4527</v>
      </c>
      <c r="J63" s="115">
        <v>29</v>
      </c>
      <c r="K63" s="116">
        <v>0.6406008394079965</v>
      </c>
    </row>
    <row r="64" spans="1:11" ht="14.1" customHeight="1" x14ac:dyDescent="0.2">
      <c r="A64" s="306" t="s">
        <v>295</v>
      </c>
      <c r="B64" s="307" t="s">
        <v>296</v>
      </c>
      <c r="C64" s="308"/>
      <c r="D64" s="113">
        <v>0.87264120271025969</v>
      </c>
      <c r="E64" s="115">
        <v>1342</v>
      </c>
      <c r="F64" s="114">
        <v>1341</v>
      </c>
      <c r="G64" s="114">
        <v>1341</v>
      </c>
      <c r="H64" s="114">
        <v>1323</v>
      </c>
      <c r="I64" s="140">
        <v>1320</v>
      </c>
      <c r="J64" s="115">
        <v>22</v>
      </c>
      <c r="K64" s="116">
        <v>1.6666666666666667</v>
      </c>
    </row>
    <row r="65" spans="1:11" ht="14.1" customHeight="1" x14ac:dyDescent="0.2">
      <c r="A65" s="306" t="s">
        <v>297</v>
      </c>
      <c r="B65" s="307" t="s">
        <v>298</v>
      </c>
      <c r="C65" s="308"/>
      <c r="D65" s="113">
        <v>1.1607038351995631</v>
      </c>
      <c r="E65" s="115">
        <v>1785</v>
      </c>
      <c r="F65" s="114">
        <v>1786</v>
      </c>
      <c r="G65" s="114">
        <v>1794</v>
      </c>
      <c r="H65" s="114">
        <v>1787</v>
      </c>
      <c r="I65" s="140">
        <v>1787</v>
      </c>
      <c r="J65" s="115">
        <v>-2</v>
      </c>
      <c r="K65" s="116">
        <v>-0.1119194180190263</v>
      </c>
    </row>
    <row r="66" spans="1:11" ht="14.1" customHeight="1" x14ac:dyDescent="0.2">
      <c r="A66" s="306">
        <v>82</v>
      </c>
      <c r="B66" s="307" t="s">
        <v>299</v>
      </c>
      <c r="C66" s="308"/>
      <c r="D66" s="113">
        <v>3.9340382089396955</v>
      </c>
      <c r="E66" s="115">
        <v>6050</v>
      </c>
      <c r="F66" s="114">
        <v>6068</v>
      </c>
      <c r="G66" s="114">
        <v>6128</v>
      </c>
      <c r="H66" s="114">
        <v>5980</v>
      </c>
      <c r="I66" s="140">
        <v>6007</v>
      </c>
      <c r="J66" s="115">
        <v>43</v>
      </c>
      <c r="K66" s="116">
        <v>0.71583152988180454</v>
      </c>
    </row>
    <row r="67" spans="1:11" ht="14.1" customHeight="1" x14ac:dyDescent="0.2">
      <c r="A67" s="306" t="s">
        <v>300</v>
      </c>
      <c r="B67" s="307" t="s">
        <v>301</v>
      </c>
      <c r="C67" s="308"/>
      <c r="D67" s="113">
        <v>2.7473242037636716</v>
      </c>
      <c r="E67" s="115">
        <v>4225</v>
      </c>
      <c r="F67" s="114">
        <v>4234</v>
      </c>
      <c r="G67" s="114">
        <v>4281</v>
      </c>
      <c r="H67" s="114">
        <v>4136</v>
      </c>
      <c r="I67" s="140">
        <v>4146</v>
      </c>
      <c r="J67" s="115">
        <v>79</v>
      </c>
      <c r="K67" s="116">
        <v>1.9054510371442355</v>
      </c>
    </row>
    <row r="68" spans="1:11" ht="14.1" customHeight="1" x14ac:dyDescent="0.2">
      <c r="A68" s="306" t="s">
        <v>302</v>
      </c>
      <c r="B68" s="307" t="s">
        <v>303</v>
      </c>
      <c r="C68" s="308"/>
      <c r="D68" s="113">
        <v>0.70942738610796818</v>
      </c>
      <c r="E68" s="115">
        <v>1091</v>
      </c>
      <c r="F68" s="114">
        <v>1103</v>
      </c>
      <c r="G68" s="114">
        <v>1110</v>
      </c>
      <c r="H68" s="114">
        <v>1118</v>
      </c>
      <c r="I68" s="140">
        <v>1122</v>
      </c>
      <c r="J68" s="115">
        <v>-31</v>
      </c>
      <c r="K68" s="116">
        <v>-2.7629233511586451</v>
      </c>
    </row>
    <row r="69" spans="1:11" ht="14.1" customHeight="1" x14ac:dyDescent="0.2">
      <c r="A69" s="306">
        <v>83</v>
      </c>
      <c r="B69" s="307" t="s">
        <v>304</v>
      </c>
      <c r="C69" s="308"/>
      <c r="D69" s="113">
        <v>6.0142015528071475</v>
      </c>
      <c r="E69" s="115">
        <v>9249</v>
      </c>
      <c r="F69" s="114">
        <v>9210</v>
      </c>
      <c r="G69" s="114">
        <v>9104</v>
      </c>
      <c r="H69" s="114">
        <v>8846</v>
      </c>
      <c r="I69" s="140">
        <v>8727</v>
      </c>
      <c r="J69" s="115">
        <v>522</v>
      </c>
      <c r="K69" s="116">
        <v>5.9814369199037474</v>
      </c>
    </row>
    <row r="70" spans="1:11" ht="14.1" customHeight="1" x14ac:dyDescent="0.2">
      <c r="A70" s="306" t="s">
        <v>305</v>
      </c>
      <c r="B70" s="307" t="s">
        <v>306</v>
      </c>
      <c r="C70" s="308"/>
      <c r="D70" s="113">
        <v>5.2377979790097928</v>
      </c>
      <c r="E70" s="115">
        <v>8055</v>
      </c>
      <c r="F70" s="114">
        <v>8045</v>
      </c>
      <c r="G70" s="114">
        <v>7954</v>
      </c>
      <c r="H70" s="114">
        <v>7706</v>
      </c>
      <c r="I70" s="140">
        <v>7614</v>
      </c>
      <c r="J70" s="115">
        <v>441</v>
      </c>
      <c r="K70" s="116">
        <v>5.791962174940898</v>
      </c>
    </row>
    <row r="71" spans="1:11" ht="14.1" customHeight="1" x14ac:dyDescent="0.2">
      <c r="A71" s="306"/>
      <c r="B71" s="307" t="s">
        <v>307</v>
      </c>
      <c r="C71" s="308"/>
      <c r="D71" s="113">
        <v>3.4255393858998868</v>
      </c>
      <c r="E71" s="115">
        <v>5268</v>
      </c>
      <c r="F71" s="114">
        <v>5263</v>
      </c>
      <c r="G71" s="114">
        <v>5207</v>
      </c>
      <c r="H71" s="114">
        <v>5016</v>
      </c>
      <c r="I71" s="140">
        <v>4959</v>
      </c>
      <c r="J71" s="115">
        <v>309</v>
      </c>
      <c r="K71" s="116">
        <v>6.2310949788263761</v>
      </c>
    </row>
    <row r="72" spans="1:11" ht="14.1" customHeight="1" x14ac:dyDescent="0.2">
      <c r="A72" s="306">
        <v>84</v>
      </c>
      <c r="B72" s="307" t="s">
        <v>308</v>
      </c>
      <c r="C72" s="308"/>
      <c r="D72" s="113">
        <v>2.5366418269543392</v>
      </c>
      <c r="E72" s="115">
        <v>3901</v>
      </c>
      <c r="F72" s="114">
        <v>3964</v>
      </c>
      <c r="G72" s="114">
        <v>3957</v>
      </c>
      <c r="H72" s="114">
        <v>4081</v>
      </c>
      <c r="I72" s="140">
        <v>4190</v>
      </c>
      <c r="J72" s="115">
        <v>-289</v>
      </c>
      <c r="K72" s="116">
        <v>-6.8973747016706444</v>
      </c>
    </row>
    <row r="73" spans="1:11" ht="14.1" customHeight="1" x14ac:dyDescent="0.2">
      <c r="A73" s="306" t="s">
        <v>309</v>
      </c>
      <c r="B73" s="307" t="s">
        <v>310</v>
      </c>
      <c r="C73" s="308"/>
      <c r="D73" s="113">
        <v>1.7595879989075729</v>
      </c>
      <c r="E73" s="115">
        <v>2706</v>
      </c>
      <c r="F73" s="114">
        <v>2752</v>
      </c>
      <c r="G73" s="114">
        <v>2741</v>
      </c>
      <c r="H73" s="114">
        <v>2852</v>
      </c>
      <c r="I73" s="140">
        <v>2988</v>
      </c>
      <c r="J73" s="115">
        <v>-282</v>
      </c>
      <c r="K73" s="116">
        <v>-9.4377510040160644</v>
      </c>
    </row>
    <row r="74" spans="1:11" ht="14.1" customHeight="1" x14ac:dyDescent="0.2">
      <c r="A74" s="306" t="s">
        <v>311</v>
      </c>
      <c r="B74" s="307" t="s">
        <v>312</v>
      </c>
      <c r="C74" s="308"/>
      <c r="D74" s="113">
        <v>0.42526627911513404</v>
      </c>
      <c r="E74" s="115">
        <v>654</v>
      </c>
      <c r="F74" s="114">
        <v>660</v>
      </c>
      <c r="G74" s="114">
        <v>658</v>
      </c>
      <c r="H74" s="114">
        <v>668</v>
      </c>
      <c r="I74" s="140">
        <v>675</v>
      </c>
      <c r="J74" s="115">
        <v>-21</v>
      </c>
      <c r="K74" s="116">
        <v>-3.1111111111111112</v>
      </c>
    </row>
    <row r="75" spans="1:11" ht="14.1" customHeight="1" x14ac:dyDescent="0.2">
      <c r="A75" s="306" t="s">
        <v>313</v>
      </c>
      <c r="B75" s="307" t="s">
        <v>314</v>
      </c>
      <c r="C75" s="308"/>
      <c r="D75" s="113">
        <v>3.8365000715279672E-2</v>
      </c>
      <c r="E75" s="115">
        <v>59</v>
      </c>
      <c r="F75" s="114">
        <v>61</v>
      </c>
      <c r="G75" s="114">
        <v>61</v>
      </c>
      <c r="H75" s="114">
        <v>60</v>
      </c>
      <c r="I75" s="140">
        <v>61</v>
      </c>
      <c r="J75" s="115">
        <v>-2</v>
      </c>
      <c r="K75" s="116">
        <v>-3.278688524590164</v>
      </c>
    </row>
    <row r="76" spans="1:11" ht="14.1" customHeight="1" x14ac:dyDescent="0.2">
      <c r="A76" s="306">
        <v>91</v>
      </c>
      <c r="B76" s="307" t="s">
        <v>315</v>
      </c>
      <c r="C76" s="308"/>
      <c r="D76" s="113">
        <v>0.10859245965172383</v>
      </c>
      <c r="E76" s="115">
        <v>167</v>
      </c>
      <c r="F76" s="114">
        <v>172</v>
      </c>
      <c r="G76" s="114">
        <v>175</v>
      </c>
      <c r="H76" s="114">
        <v>176</v>
      </c>
      <c r="I76" s="140">
        <v>174</v>
      </c>
      <c r="J76" s="115">
        <v>-7</v>
      </c>
      <c r="K76" s="116">
        <v>-4.0229885057471266</v>
      </c>
    </row>
    <row r="77" spans="1:11" ht="14.1" customHeight="1" x14ac:dyDescent="0.2">
      <c r="A77" s="306">
        <v>92</v>
      </c>
      <c r="B77" s="307" t="s">
        <v>316</v>
      </c>
      <c r="C77" s="308"/>
      <c r="D77" s="113">
        <v>0.36154136267280507</v>
      </c>
      <c r="E77" s="115">
        <v>556</v>
      </c>
      <c r="F77" s="114">
        <v>547</v>
      </c>
      <c r="G77" s="114">
        <v>529</v>
      </c>
      <c r="H77" s="114">
        <v>521</v>
      </c>
      <c r="I77" s="140">
        <v>539</v>
      </c>
      <c r="J77" s="115">
        <v>17</v>
      </c>
      <c r="K77" s="116">
        <v>3.1539888682745825</v>
      </c>
    </row>
    <row r="78" spans="1:11" ht="14.1" customHeight="1" x14ac:dyDescent="0.2">
      <c r="A78" s="306">
        <v>93</v>
      </c>
      <c r="B78" s="307" t="s">
        <v>317</v>
      </c>
      <c r="C78" s="308"/>
      <c r="D78" s="113">
        <v>0.15866203685641087</v>
      </c>
      <c r="E78" s="115">
        <v>244</v>
      </c>
      <c r="F78" s="114">
        <v>251</v>
      </c>
      <c r="G78" s="114">
        <v>257</v>
      </c>
      <c r="H78" s="114">
        <v>248</v>
      </c>
      <c r="I78" s="140">
        <v>246</v>
      </c>
      <c r="J78" s="115">
        <v>-2</v>
      </c>
      <c r="K78" s="116">
        <v>-0.81300813008130079</v>
      </c>
    </row>
    <row r="79" spans="1:11" ht="14.1" customHeight="1" x14ac:dyDescent="0.2">
      <c r="A79" s="306">
        <v>94</v>
      </c>
      <c r="B79" s="307" t="s">
        <v>318</v>
      </c>
      <c r="C79" s="308"/>
      <c r="D79" s="113">
        <v>0.16061279960464542</v>
      </c>
      <c r="E79" s="115">
        <v>247</v>
      </c>
      <c r="F79" s="114">
        <v>263</v>
      </c>
      <c r="G79" s="114">
        <v>276</v>
      </c>
      <c r="H79" s="114">
        <v>274</v>
      </c>
      <c r="I79" s="140">
        <v>259</v>
      </c>
      <c r="J79" s="115">
        <v>-12</v>
      </c>
      <c r="K79" s="116">
        <v>-4.6332046332046328</v>
      </c>
    </row>
    <row r="80" spans="1:11" ht="14.1" customHeight="1" x14ac:dyDescent="0.2">
      <c r="A80" s="306" t="s">
        <v>319</v>
      </c>
      <c r="B80" s="307" t="s">
        <v>320</v>
      </c>
      <c r="C80" s="308"/>
      <c r="D80" s="113">
        <v>9.7538137411727985E-3</v>
      </c>
      <c r="E80" s="115">
        <v>15</v>
      </c>
      <c r="F80" s="114">
        <v>11</v>
      </c>
      <c r="G80" s="114">
        <v>11</v>
      </c>
      <c r="H80" s="114">
        <v>10</v>
      </c>
      <c r="I80" s="140">
        <v>10</v>
      </c>
      <c r="J80" s="115">
        <v>5</v>
      </c>
      <c r="K80" s="116">
        <v>50</v>
      </c>
    </row>
    <row r="81" spans="1:11" ht="14.1" customHeight="1" x14ac:dyDescent="0.2">
      <c r="A81" s="310" t="s">
        <v>321</v>
      </c>
      <c r="B81" s="311" t="s">
        <v>224</v>
      </c>
      <c r="C81" s="312"/>
      <c r="D81" s="125">
        <v>1.1600535809501515</v>
      </c>
      <c r="E81" s="143">
        <v>1784</v>
      </c>
      <c r="F81" s="144">
        <v>1808</v>
      </c>
      <c r="G81" s="144">
        <v>1813</v>
      </c>
      <c r="H81" s="144">
        <v>1779</v>
      </c>
      <c r="I81" s="145">
        <v>1784</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19441</v>
      </c>
      <c r="E12" s="114">
        <v>20123</v>
      </c>
      <c r="F12" s="114">
        <v>20432</v>
      </c>
      <c r="G12" s="114">
        <v>20715</v>
      </c>
      <c r="H12" s="140">
        <v>20268</v>
      </c>
      <c r="I12" s="115">
        <v>-827</v>
      </c>
      <c r="J12" s="116">
        <v>-4.0803236629169133</v>
      </c>
      <c r="K12"/>
      <c r="L12"/>
      <c r="M12"/>
      <c r="N12"/>
      <c r="O12"/>
      <c r="P12"/>
    </row>
    <row r="13" spans="1:16" s="110" customFormat="1" ht="14.45" customHeight="1" x14ac:dyDescent="0.2">
      <c r="A13" s="120" t="s">
        <v>105</v>
      </c>
      <c r="B13" s="119" t="s">
        <v>106</v>
      </c>
      <c r="C13" s="113">
        <v>44.807365876240937</v>
      </c>
      <c r="D13" s="115">
        <v>8711</v>
      </c>
      <c r="E13" s="114">
        <v>8935</v>
      </c>
      <c r="F13" s="114">
        <v>9066</v>
      </c>
      <c r="G13" s="114">
        <v>9182</v>
      </c>
      <c r="H13" s="140">
        <v>8929</v>
      </c>
      <c r="I13" s="115">
        <v>-218</v>
      </c>
      <c r="J13" s="116">
        <v>-2.4414828088251763</v>
      </c>
      <c r="K13"/>
      <c r="L13"/>
      <c r="M13"/>
      <c r="N13"/>
      <c r="O13"/>
      <c r="P13"/>
    </row>
    <row r="14" spans="1:16" s="110" customFormat="1" ht="14.45" customHeight="1" x14ac:dyDescent="0.2">
      <c r="A14" s="120"/>
      <c r="B14" s="119" t="s">
        <v>107</v>
      </c>
      <c r="C14" s="113">
        <v>55.192634123759063</v>
      </c>
      <c r="D14" s="115">
        <v>10730</v>
      </c>
      <c r="E14" s="114">
        <v>11188</v>
      </c>
      <c r="F14" s="114">
        <v>11366</v>
      </c>
      <c r="G14" s="114">
        <v>11533</v>
      </c>
      <c r="H14" s="140">
        <v>11339</v>
      </c>
      <c r="I14" s="115">
        <v>-609</v>
      </c>
      <c r="J14" s="116">
        <v>-5.3708439897698206</v>
      </c>
      <c r="K14"/>
      <c r="L14"/>
      <c r="M14"/>
      <c r="N14"/>
      <c r="O14"/>
      <c r="P14"/>
    </row>
    <row r="15" spans="1:16" s="110" customFormat="1" ht="14.45" customHeight="1" x14ac:dyDescent="0.2">
      <c r="A15" s="118" t="s">
        <v>105</v>
      </c>
      <c r="B15" s="121" t="s">
        <v>108</v>
      </c>
      <c r="C15" s="113">
        <v>12.370762820842549</v>
      </c>
      <c r="D15" s="115">
        <v>2405</v>
      </c>
      <c r="E15" s="114">
        <v>2476</v>
      </c>
      <c r="F15" s="114">
        <v>2571</v>
      </c>
      <c r="G15" s="114">
        <v>2652</v>
      </c>
      <c r="H15" s="140">
        <v>2414</v>
      </c>
      <c r="I15" s="115">
        <v>-9</v>
      </c>
      <c r="J15" s="116">
        <v>-0.37282518641259321</v>
      </c>
      <c r="K15"/>
      <c r="L15"/>
      <c r="M15"/>
      <c r="N15"/>
      <c r="O15"/>
      <c r="P15"/>
    </row>
    <row r="16" spans="1:16" s="110" customFormat="1" ht="14.45" customHeight="1" x14ac:dyDescent="0.2">
      <c r="A16" s="118"/>
      <c r="B16" s="121" t="s">
        <v>109</v>
      </c>
      <c r="C16" s="113">
        <v>38.953757522761173</v>
      </c>
      <c r="D16" s="115">
        <v>7573</v>
      </c>
      <c r="E16" s="114">
        <v>7847</v>
      </c>
      <c r="F16" s="114">
        <v>7934</v>
      </c>
      <c r="G16" s="114">
        <v>8085</v>
      </c>
      <c r="H16" s="140">
        <v>8079</v>
      </c>
      <c r="I16" s="115">
        <v>-506</v>
      </c>
      <c r="J16" s="116">
        <v>-6.2631513801213021</v>
      </c>
      <c r="K16"/>
      <c r="L16"/>
      <c r="M16"/>
      <c r="N16"/>
      <c r="O16"/>
      <c r="P16"/>
    </row>
    <row r="17" spans="1:16" s="110" customFormat="1" ht="14.45" customHeight="1" x14ac:dyDescent="0.2">
      <c r="A17" s="118"/>
      <c r="B17" s="121" t="s">
        <v>110</v>
      </c>
      <c r="C17" s="113">
        <v>22.555424103698371</v>
      </c>
      <c r="D17" s="115">
        <v>4385</v>
      </c>
      <c r="E17" s="114">
        <v>4546</v>
      </c>
      <c r="F17" s="114">
        <v>4693</v>
      </c>
      <c r="G17" s="114">
        <v>4777</v>
      </c>
      <c r="H17" s="140">
        <v>4797</v>
      </c>
      <c r="I17" s="115">
        <v>-412</v>
      </c>
      <c r="J17" s="116">
        <v>-8.5887012716281017</v>
      </c>
      <c r="K17"/>
      <c r="L17"/>
      <c r="M17"/>
      <c r="N17"/>
      <c r="O17"/>
      <c r="P17"/>
    </row>
    <row r="18" spans="1:16" s="110" customFormat="1" ht="14.45" customHeight="1" x14ac:dyDescent="0.2">
      <c r="A18" s="120"/>
      <c r="B18" s="121" t="s">
        <v>111</v>
      </c>
      <c r="C18" s="113">
        <v>26.114911784373231</v>
      </c>
      <c r="D18" s="115">
        <v>5077</v>
      </c>
      <c r="E18" s="114">
        <v>5253</v>
      </c>
      <c r="F18" s="114">
        <v>5233</v>
      </c>
      <c r="G18" s="114">
        <v>5201</v>
      </c>
      <c r="H18" s="140">
        <v>4978</v>
      </c>
      <c r="I18" s="115">
        <v>99</v>
      </c>
      <c r="J18" s="116">
        <v>1.9887505022097227</v>
      </c>
      <c r="K18"/>
      <c r="L18"/>
      <c r="M18"/>
      <c r="N18"/>
      <c r="O18"/>
      <c r="P18"/>
    </row>
    <row r="19" spans="1:16" s="110" customFormat="1" ht="14.45" customHeight="1" x14ac:dyDescent="0.2">
      <c r="A19" s="120"/>
      <c r="B19" s="121" t="s">
        <v>112</v>
      </c>
      <c r="C19" s="113">
        <v>3.204567666272311</v>
      </c>
      <c r="D19" s="115">
        <v>623</v>
      </c>
      <c r="E19" s="114">
        <v>629</v>
      </c>
      <c r="F19" s="114">
        <v>642</v>
      </c>
      <c r="G19" s="114">
        <v>564</v>
      </c>
      <c r="H19" s="140">
        <v>578</v>
      </c>
      <c r="I19" s="115">
        <v>45</v>
      </c>
      <c r="J19" s="116">
        <v>7.7854671280276815</v>
      </c>
      <c r="K19"/>
      <c r="L19"/>
      <c r="M19"/>
      <c r="N19"/>
      <c r="O19"/>
      <c r="P19"/>
    </row>
    <row r="20" spans="1:16" s="110" customFormat="1" ht="14.45" customHeight="1" x14ac:dyDescent="0.2">
      <c r="A20" s="120" t="s">
        <v>113</v>
      </c>
      <c r="B20" s="119" t="s">
        <v>116</v>
      </c>
      <c r="C20" s="113">
        <v>97.428115837662673</v>
      </c>
      <c r="D20" s="115">
        <v>18941</v>
      </c>
      <c r="E20" s="114">
        <v>19600</v>
      </c>
      <c r="F20" s="114">
        <v>19914</v>
      </c>
      <c r="G20" s="114">
        <v>20170</v>
      </c>
      <c r="H20" s="140">
        <v>19694</v>
      </c>
      <c r="I20" s="115">
        <v>-753</v>
      </c>
      <c r="J20" s="116">
        <v>-3.8234995430080225</v>
      </c>
      <c r="K20"/>
      <c r="L20"/>
      <c r="M20"/>
      <c r="N20"/>
      <c r="O20"/>
      <c r="P20"/>
    </row>
    <row r="21" spans="1:16" s="110" customFormat="1" ht="14.45" customHeight="1" x14ac:dyDescent="0.2">
      <c r="A21" s="123"/>
      <c r="B21" s="124" t="s">
        <v>117</v>
      </c>
      <c r="C21" s="125">
        <v>2.5255902474152565</v>
      </c>
      <c r="D21" s="143">
        <v>491</v>
      </c>
      <c r="E21" s="144">
        <v>510</v>
      </c>
      <c r="F21" s="144">
        <v>504</v>
      </c>
      <c r="G21" s="144">
        <v>528</v>
      </c>
      <c r="H21" s="145">
        <v>557</v>
      </c>
      <c r="I21" s="143">
        <v>-66</v>
      </c>
      <c r="J21" s="146">
        <v>-11.8491921005386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21593</v>
      </c>
      <c r="E56" s="114">
        <v>22441</v>
      </c>
      <c r="F56" s="114">
        <v>22634</v>
      </c>
      <c r="G56" s="114">
        <v>22792</v>
      </c>
      <c r="H56" s="140">
        <v>22366</v>
      </c>
      <c r="I56" s="115">
        <v>-773</v>
      </c>
      <c r="J56" s="116">
        <v>-3.4561387820799427</v>
      </c>
      <c r="K56"/>
      <c r="L56"/>
      <c r="M56"/>
      <c r="N56"/>
      <c r="O56"/>
      <c r="P56"/>
    </row>
    <row r="57" spans="1:16" s="110" customFormat="1" ht="14.45" customHeight="1" x14ac:dyDescent="0.2">
      <c r="A57" s="120" t="s">
        <v>105</v>
      </c>
      <c r="B57" s="119" t="s">
        <v>106</v>
      </c>
      <c r="C57" s="113">
        <v>44.356967535775482</v>
      </c>
      <c r="D57" s="115">
        <v>9578</v>
      </c>
      <c r="E57" s="114">
        <v>9831</v>
      </c>
      <c r="F57" s="114">
        <v>9886</v>
      </c>
      <c r="G57" s="114">
        <v>9937</v>
      </c>
      <c r="H57" s="140">
        <v>9667</v>
      </c>
      <c r="I57" s="115">
        <v>-89</v>
      </c>
      <c r="J57" s="116">
        <v>-0.920657908347988</v>
      </c>
    </row>
    <row r="58" spans="1:16" s="110" customFormat="1" ht="14.45" customHeight="1" x14ac:dyDescent="0.2">
      <c r="A58" s="120"/>
      <c r="B58" s="119" t="s">
        <v>107</v>
      </c>
      <c r="C58" s="113">
        <v>55.643032464224518</v>
      </c>
      <c r="D58" s="115">
        <v>12015</v>
      </c>
      <c r="E58" s="114">
        <v>12610</v>
      </c>
      <c r="F58" s="114">
        <v>12748</v>
      </c>
      <c r="G58" s="114">
        <v>12855</v>
      </c>
      <c r="H58" s="140">
        <v>12699</v>
      </c>
      <c r="I58" s="115">
        <v>-684</v>
      </c>
      <c r="J58" s="116">
        <v>-5.3862508858965272</v>
      </c>
    </row>
    <row r="59" spans="1:16" s="110" customFormat="1" ht="14.45" customHeight="1" x14ac:dyDescent="0.2">
      <c r="A59" s="118" t="s">
        <v>105</v>
      </c>
      <c r="B59" s="121" t="s">
        <v>108</v>
      </c>
      <c r="C59" s="113">
        <v>11.383318668086879</v>
      </c>
      <c r="D59" s="115">
        <v>2458</v>
      </c>
      <c r="E59" s="114">
        <v>2585</v>
      </c>
      <c r="F59" s="114">
        <v>2657</v>
      </c>
      <c r="G59" s="114">
        <v>2687</v>
      </c>
      <c r="H59" s="140">
        <v>2418</v>
      </c>
      <c r="I59" s="115">
        <v>40</v>
      </c>
      <c r="J59" s="116">
        <v>1.6542597187758479</v>
      </c>
    </row>
    <row r="60" spans="1:16" s="110" customFormat="1" ht="14.45" customHeight="1" x14ac:dyDescent="0.2">
      <c r="A60" s="118"/>
      <c r="B60" s="121" t="s">
        <v>109</v>
      </c>
      <c r="C60" s="113">
        <v>38.72551289769833</v>
      </c>
      <c r="D60" s="115">
        <v>8362</v>
      </c>
      <c r="E60" s="114">
        <v>8746</v>
      </c>
      <c r="F60" s="114">
        <v>8754</v>
      </c>
      <c r="G60" s="114">
        <v>8813</v>
      </c>
      <c r="H60" s="140">
        <v>8853</v>
      </c>
      <c r="I60" s="115">
        <v>-491</v>
      </c>
      <c r="J60" s="116">
        <v>-5.5461425505478372</v>
      </c>
    </row>
    <row r="61" spans="1:16" s="110" customFormat="1" ht="14.45" customHeight="1" x14ac:dyDescent="0.2">
      <c r="A61" s="118"/>
      <c r="B61" s="121" t="s">
        <v>110</v>
      </c>
      <c r="C61" s="113">
        <v>23.706756819339599</v>
      </c>
      <c r="D61" s="115">
        <v>5119</v>
      </c>
      <c r="E61" s="114">
        <v>5246</v>
      </c>
      <c r="F61" s="114">
        <v>5406</v>
      </c>
      <c r="G61" s="114">
        <v>5515</v>
      </c>
      <c r="H61" s="140">
        <v>5514</v>
      </c>
      <c r="I61" s="115">
        <v>-395</v>
      </c>
      <c r="J61" s="116">
        <v>-7.1635836053681539</v>
      </c>
    </row>
    <row r="62" spans="1:16" s="110" customFormat="1" ht="14.45" customHeight="1" x14ac:dyDescent="0.2">
      <c r="A62" s="120"/>
      <c r="B62" s="121" t="s">
        <v>111</v>
      </c>
      <c r="C62" s="113">
        <v>26.184411614875192</v>
      </c>
      <c r="D62" s="115">
        <v>5654</v>
      </c>
      <c r="E62" s="114">
        <v>5864</v>
      </c>
      <c r="F62" s="114">
        <v>5817</v>
      </c>
      <c r="G62" s="114">
        <v>5777</v>
      </c>
      <c r="H62" s="140">
        <v>5581</v>
      </c>
      <c r="I62" s="115">
        <v>73</v>
      </c>
      <c r="J62" s="116">
        <v>1.308009317326644</v>
      </c>
    </row>
    <row r="63" spans="1:16" s="110" customFormat="1" ht="14.45" customHeight="1" x14ac:dyDescent="0.2">
      <c r="A63" s="120"/>
      <c r="B63" s="121" t="s">
        <v>112</v>
      </c>
      <c r="C63" s="113">
        <v>3.1954800166720698</v>
      </c>
      <c r="D63" s="115">
        <v>690</v>
      </c>
      <c r="E63" s="114">
        <v>699</v>
      </c>
      <c r="F63" s="114">
        <v>707</v>
      </c>
      <c r="G63" s="114">
        <v>640</v>
      </c>
      <c r="H63" s="140">
        <v>639</v>
      </c>
      <c r="I63" s="115">
        <v>51</v>
      </c>
      <c r="J63" s="116">
        <v>7.981220657276995</v>
      </c>
    </row>
    <row r="64" spans="1:16" s="110" customFormat="1" ht="14.45" customHeight="1" x14ac:dyDescent="0.2">
      <c r="A64" s="120" t="s">
        <v>113</v>
      </c>
      <c r="B64" s="119" t="s">
        <v>116</v>
      </c>
      <c r="C64" s="113">
        <v>97.80021303200111</v>
      </c>
      <c r="D64" s="115">
        <v>21118</v>
      </c>
      <c r="E64" s="114">
        <v>21922</v>
      </c>
      <c r="F64" s="114">
        <v>22115</v>
      </c>
      <c r="G64" s="114">
        <v>22312</v>
      </c>
      <c r="H64" s="140">
        <v>21883</v>
      </c>
      <c r="I64" s="115">
        <v>-765</v>
      </c>
      <c r="J64" s="116">
        <v>-3.495864369601974</v>
      </c>
    </row>
    <row r="65" spans="1:10" s="110" customFormat="1" ht="14.45" customHeight="1" x14ac:dyDescent="0.2">
      <c r="A65" s="123"/>
      <c r="B65" s="124" t="s">
        <v>117</v>
      </c>
      <c r="C65" s="125">
        <v>2.148844532950493</v>
      </c>
      <c r="D65" s="143">
        <v>464</v>
      </c>
      <c r="E65" s="144">
        <v>504</v>
      </c>
      <c r="F65" s="144">
        <v>505</v>
      </c>
      <c r="G65" s="144">
        <v>463</v>
      </c>
      <c r="H65" s="145">
        <v>467</v>
      </c>
      <c r="I65" s="143">
        <v>-3</v>
      </c>
      <c r="J65" s="146">
        <v>-0.64239828693790146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19441</v>
      </c>
      <c r="G11" s="114">
        <v>20123</v>
      </c>
      <c r="H11" s="114">
        <v>20432</v>
      </c>
      <c r="I11" s="114">
        <v>20715</v>
      </c>
      <c r="J11" s="140">
        <v>20268</v>
      </c>
      <c r="K11" s="114">
        <v>-827</v>
      </c>
      <c r="L11" s="116">
        <v>-4.0803236629169133</v>
      </c>
    </row>
    <row r="12" spans="1:17" s="110" customFormat="1" ht="24" customHeight="1" x14ac:dyDescent="0.2">
      <c r="A12" s="604" t="s">
        <v>185</v>
      </c>
      <c r="B12" s="605"/>
      <c r="C12" s="605"/>
      <c r="D12" s="606"/>
      <c r="E12" s="113">
        <v>44.807365876240937</v>
      </c>
      <c r="F12" s="115">
        <v>8711</v>
      </c>
      <c r="G12" s="114">
        <v>8935</v>
      </c>
      <c r="H12" s="114">
        <v>9066</v>
      </c>
      <c r="I12" s="114">
        <v>9182</v>
      </c>
      <c r="J12" s="140">
        <v>8929</v>
      </c>
      <c r="K12" s="114">
        <v>-218</v>
      </c>
      <c r="L12" s="116">
        <v>-2.4414828088251763</v>
      </c>
    </row>
    <row r="13" spans="1:17" s="110" customFormat="1" ht="15" customHeight="1" x14ac:dyDescent="0.2">
      <c r="A13" s="120"/>
      <c r="B13" s="612" t="s">
        <v>107</v>
      </c>
      <c r="C13" s="612"/>
      <c r="E13" s="113">
        <v>55.192634123759063</v>
      </c>
      <c r="F13" s="115">
        <v>10730</v>
      </c>
      <c r="G13" s="114">
        <v>11188</v>
      </c>
      <c r="H13" s="114">
        <v>11366</v>
      </c>
      <c r="I13" s="114">
        <v>11533</v>
      </c>
      <c r="J13" s="140">
        <v>11339</v>
      </c>
      <c r="K13" s="114">
        <v>-609</v>
      </c>
      <c r="L13" s="116">
        <v>-5.3708439897698206</v>
      </c>
    </row>
    <row r="14" spans="1:17" s="110" customFormat="1" ht="22.5" customHeight="1" x14ac:dyDescent="0.2">
      <c r="A14" s="604" t="s">
        <v>186</v>
      </c>
      <c r="B14" s="605"/>
      <c r="C14" s="605"/>
      <c r="D14" s="606"/>
      <c r="E14" s="113">
        <v>12.370762820842549</v>
      </c>
      <c r="F14" s="115">
        <v>2405</v>
      </c>
      <c r="G14" s="114">
        <v>2476</v>
      </c>
      <c r="H14" s="114">
        <v>2571</v>
      </c>
      <c r="I14" s="114">
        <v>2652</v>
      </c>
      <c r="J14" s="140">
        <v>2414</v>
      </c>
      <c r="K14" s="114">
        <v>-9</v>
      </c>
      <c r="L14" s="116">
        <v>-0.37282518641259321</v>
      </c>
    </row>
    <row r="15" spans="1:17" s="110" customFormat="1" ht="15" customHeight="1" x14ac:dyDescent="0.2">
      <c r="A15" s="120"/>
      <c r="B15" s="119"/>
      <c r="C15" s="258" t="s">
        <v>106</v>
      </c>
      <c r="E15" s="113">
        <v>42.952182952182952</v>
      </c>
      <c r="F15" s="115">
        <v>1033</v>
      </c>
      <c r="G15" s="114">
        <v>1046</v>
      </c>
      <c r="H15" s="114">
        <v>1059</v>
      </c>
      <c r="I15" s="114">
        <v>1068</v>
      </c>
      <c r="J15" s="140">
        <v>979</v>
      </c>
      <c r="K15" s="114">
        <v>54</v>
      </c>
      <c r="L15" s="116">
        <v>5.5158324821246172</v>
      </c>
    </row>
    <row r="16" spans="1:17" s="110" customFormat="1" ht="15" customHeight="1" x14ac:dyDescent="0.2">
      <c r="A16" s="120"/>
      <c r="B16" s="119"/>
      <c r="C16" s="258" t="s">
        <v>107</v>
      </c>
      <c r="E16" s="113">
        <v>57.047817047817048</v>
      </c>
      <c r="F16" s="115">
        <v>1372</v>
      </c>
      <c r="G16" s="114">
        <v>1430</v>
      </c>
      <c r="H16" s="114">
        <v>1512</v>
      </c>
      <c r="I16" s="114">
        <v>1584</v>
      </c>
      <c r="J16" s="140">
        <v>1435</v>
      </c>
      <c r="K16" s="114">
        <v>-63</v>
      </c>
      <c r="L16" s="116">
        <v>-4.3902439024390247</v>
      </c>
    </row>
    <row r="17" spans="1:12" s="110" customFormat="1" ht="15" customHeight="1" x14ac:dyDescent="0.2">
      <c r="A17" s="120"/>
      <c r="B17" s="121" t="s">
        <v>109</v>
      </c>
      <c r="C17" s="258"/>
      <c r="E17" s="113">
        <v>38.953757522761173</v>
      </c>
      <c r="F17" s="115">
        <v>7573</v>
      </c>
      <c r="G17" s="114">
        <v>7847</v>
      </c>
      <c r="H17" s="114">
        <v>7934</v>
      </c>
      <c r="I17" s="114">
        <v>8085</v>
      </c>
      <c r="J17" s="140">
        <v>8079</v>
      </c>
      <c r="K17" s="114">
        <v>-506</v>
      </c>
      <c r="L17" s="116">
        <v>-6.2631513801213021</v>
      </c>
    </row>
    <row r="18" spans="1:12" s="110" customFormat="1" ht="15" customHeight="1" x14ac:dyDescent="0.2">
      <c r="A18" s="120"/>
      <c r="B18" s="119"/>
      <c r="C18" s="258" t="s">
        <v>106</v>
      </c>
      <c r="E18" s="113">
        <v>41.780007922883932</v>
      </c>
      <c r="F18" s="115">
        <v>3164</v>
      </c>
      <c r="G18" s="114">
        <v>3221</v>
      </c>
      <c r="H18" s="114">
        <v>3245</v>
      </c>
      <c r="I18" s="114">
        <v>3309</v>
      </c>
      <c r="J18" s="140">
        <v>3280</v>
      </c>
      <c r="K18" s="114">
        <v>-116</v>
      </c>
      <c r="L18" s="116">
        <v>-3.5365853658536586</v>
      </c>
    </row>
    <row r="19" spans="1:12" s="110" customFormat="1" ht="15" customHeight="1" x14ac:dyDescent="0.2">
      <c r="A19" s="120"/>
      <c r="B19" s="119"/>
      <c r="C19" s="258" t="s">
        <v>107</v>
      </c>
      <c r="E19" s="113">
        <v>58.219992077116068</v>
      </c>
      <c r="F19" s="115">
        <v>4409</v>
      </c>
      <c r="G19" s="114">
        <v>4626</v>
      </c>
      <c r="H19" s="114">
        <v>4689</v>
      </c>
      <c r="I19" s="114">
        <v>4776</v>
      </c>
      <c r="J19" s="140">
        <v>4799</v>
      </c>
      <c r="K19" s="114">
        <v>-390</v>
      </c>
      <c r="L19" s="116">
        <v>-8.1266930610543859</v>
      </c>
    </row>
    <row r="20" spans="1:12" s="110" customFormat="1" ht="15" customHeight="1" x14ac:dyDescent="0.2">
      <c r="A20" s="120"/>
      <c r="B20" s="121" t="s">
        <v>110</v>
      </c>
      <c r="C20" s="258"/>
      <c r="E20" s="113">
        <v>22.555424103698371</v>
      </c>
      <c r="F20" s="115">
        <v>4385</v>
      </c>
      <c r="G20" s="114">
        <v>4546</v>
      </c>
      <c r="H20" s="114">
        <v>4693</v>
      </c>
      <c r="I20" s="114">
        <v>4777</v>
      </c>
      <c r="J20" s="140">
        <v>4797</v>
      </c>
      <c r="K20" s="114">
        <v>-412</v>
      </c>
      <c r="L20" s="116">
        <v>-8.5887012716281017</v>
      </c>
    </row>
    <row r="21" spans="1:12" s="110" customFormat="1" ht="15" customHeight="1" x14ac:dyDescent="0.2">
      <c r="A21" s="120"/>
      <c r="B21" s="119"/>
      <c r="C21" s="258" t="s">
        <v>106</v>
      </c>
      <c r="E21" s="113">
        <v>38.836944127708094</v>
      </c>
      <c r="F21" s="115">
        <v>1703</v>
      </c>
      <c r="G21" s="114">
        <v>1778</v>
      </c>
      <c r="H21" s="114">
        <v>1858</v>
      </c>
      <c r="I21" s="114">
        <v>1907</v>
      </c>
      <c r="J21" s="140">
        <v>1895</v>
      </c>
      <c r="K21" s="114">
        <v>-192</v>
      </c>
      <c r="L21" s="116">
        <v>-10.131926121372032</v>
      </c>
    </row>
    <row r="22" spans="1:12" s="110" customFormat="1" ht="15" customHeight="1" x14ac:dyDescent="0.2">
      <c r="A22" s="120"/>
      <c r="B22" s="119"/>
      <c r="C22" s="258" t="s">
        <v>107</v>
      </c>
      <c r="E22" s="113">
        <v>61.163055872291906</v>
      </c>
      <c r="F22" s="115">
        <v>2682</v>
      </c>
      <c r="G22" s="114">
        <v>2768</v>
      </c>
      <c r="H22" s="114">
        <v>2835</v>
      </c>
      <c r="I22" s="114">
        <v>2870</v>
      </c>
      <c r="J22" s="140">
        <v>2902</v>
      </c>
      <c r="K22" s="114">
        <v>-220</v>
      </c>
      <c r="L22" s="116">
        <v>-7.580978635423846</v>
      </c>
    </row>
    <row r="23" spans="1:12" s="110" customFormat="1" ht="15" customHeight="1" x14ac:dyDescent="0.2">
      <c r="A23" s="120"/>
      <c r="B23" s="121" t="s">
        <v>111</v>
      </c>
      <c r="C23" s="258"/>
      <c r="E23" s="113">
        <v>26.114911784373231</v>
      </c>
      <c r="F23" s="115">
        <v>5077</v>
      </c>
      <c r="G23" s="114">
        <v>5253</v>
      </c>
      <c r="H23" s="114">
        <v>5233</v>
      </c>
      <c r="I23" s="114">
        <v>5201</v>
      </c>
      <c r="J23" s="140">
        <v>4978</v>
      </c>
      <c r="K23" s="114">
        <v>99</v>
      </c>
      <c r="L23" s="116">
        <v>1.9887505022097227</v>
      </c>
    </row>
    <row r="24" spans="1:12" s="110" customFormat="1" ht="15" customHeight="1" x14ac:dyDescent="0.2">
      <c r="A24" s="120"/>
      <c r="B24" s="119"/>
      <c r="C24" s="258" t="s">
        <v>106</v>
      </c>
      <c r="E24" s="113">
        <v>55.367342919046678</v>
      </c>
      <c r="F24" s="115">
        <v>2811</v>
      </c>
      <c r="G24" s="114">
        <v>2890</v>
      </c>
      <c r="H24" s="114">
        <v>2904</v>
      </c>
      <c r="I24" s="114">
        <v>2898</v>
      </c>
      <c r="J24" s="140">
        <v>2775</v>
      </c>
      <c r="K24" s="114">
        <v>36</v>
      </c>
      <c r="L24" s="116">
        <v>1.2972972972972974</v>
      </c>
    </row>
    <row r="25" spans="1:12" s="110" customFormat="1" ht="15" customHeight="1" x14ac:dyDescent="0.2">
      <c r="A25" s="120"/>
      <c r="B25" s="119"/>
      <c r="C25" s="258" t="s">
        <v>107</v>
      </c>
      <c r="E25" s="113">
        <v>44.632657080953322</v>
      </c>
      <c r="F25" s="115">
        <v>2266</v>
      </c>
      <c r="G25" s="114">
        <v>2363</v>
      </c>
      <c r="H25" s="114">
        <v>2329</v>
      </c>
      <c r="I25" s="114">
        <v>2303</v>
      </c>
      <c r="J25" s="140">
        <v>2203</v>
      </c>
      <c r="K25" s="114">
        <v>63</v>
      </c>
      <c r="L25" s="116">
        <v>2.8597367226509305</v>
      </c>
    </row>
    <row r="26" spans="1:12" s="110" customFormat="1" ht="15" customHeight="1" x14ac:dyDescent="0.2">
      <c r="A26" s="120"/>
      <c r="C26" s="121" t="s">
        <v>187</v>
      </c>
      <c r="D26" s="110" t="s">
        <v>188</v>
      </c>
      <c r="E26" s="113">
        <v>3.204567666272311</v>
      </c>
      <c r="F26" s="115">
        <v>623</v>
      </c>
      <c r="G26" s="114">
        <v>629</v>
      </c>
      <c r="H26" s="114">
        <v>642</v>
      </c>
      <c r="I26" s="114">
        <v>564</v>
      </c>
      <c r="J26" s="140">
        <v>578</v>
      </c>
      <c r="K26" s="114">
        <v>45</v>
      </c>
      <c r="L26" s="116">
        <v>7.7854671280276815</v>
      </c>
    </row>
    <row r="27" spans="1:12" s="110" customFormat="1" ht="15" customHeight="1" x14ac:dyDescent="0.2">
      <c r="A27" s="120"/>
      <c r="B27" s="119"/>
      <c r="D27" s="259" t="s">
        <v>106</v>
      </c>
      <c r="E27" s="113">
        <v>53.130016051364365</v>
      </c>
      <c r="F27" s="115">
        <v>331</v>
      </c>
      <c r="G27" s="114">
        <v>311</v>
      </c>
      <c r="H27" s="114">
        <v>305</v>
      </c>
      <c r="I27" s="114">
        <v>275</v>
      </c>
      <c r="J27" s="140">
        <v>297</v>
      </c>
      <c r="K27" s="114">
        <v>34</v>
      </c>
      <c r="L27" s="116">
        <v>11.447811447811448</v>
      </c>
    </row>
    <row r="28" spans="1:12" s="110" customFormat="1" ht="15" customHeight="1" x14ac:dyDescent="0.2">
      <c r="A28" s="120"/>
      <c r="B28" s="119"/>
      <c r="D28" s="259" t="s">
        <v>107</v>
      </c>
      <c r="E28" s="113">
        <v>46.869983948635635</v>
      </c>
      <c r="F28" s="115">
        <v>292</v>
      </c>
      <c r="G28" s="114">
        <v>318</v>
      </c>
      <c r="H28" s="114">
        <v>337</v>
      </c>
      <c r="I28" s="114">
        <v>289</v>
      </c>
      <c r="J28" s="140">
        <v>281</v>
      </c>
      <c r="K28" s="114">
        <v>11</v>
      </c>
      <c r="L28" s="116">
        <v>3.9145907473309607</v>
      </c>
    </row>
    <row r="29" spans="1:12" s="110" customFormat="1" ht="24" customHeight="1" x14ac:dyDescent="0.2">
      <c r="A29" s="604" t="s">
        <v>189</v>
      </c>
      <c r="B29" s="605"/>
      <c r="C29" s="605"/>
      <c r="D29" s="606"/>
      <c r="E29" s="113">
        <v>97.428115837662673</v>
      </c>
      <c r="F29" s="115">
        <v>18941</v>
      </c>
      <c r="G29" s="114">
        <v>19600</v>
      </c>
      <c r="H29" s="114">
        <v>19914</v>
      </c>
      <c r="I29" s="114">
        <v>20170</v>
      </c>
      <c r="J29" s="140">
        <v>19694</v>
      </c>
      <c r="K29" s="114">
        <v>-753</v>
      </c>
      <c r="L29" s="116">
        <v>-3.8234995430080225</v>
      </c>
    </row>
    <row r="30" spans="1:12" s="110" customFormat="1" ht="15" customHeight="1" x14ac:dyDescent="0.2">
      <c r="A30" s="120"/>
      <c r="B30" s="119"/>
      <c r="C30" s="258" t="s">
        <v>106</v>
      </c>
      <c r="E30" s="113">
        <v>44.55942136106858</v>
      </c>
      <c r="F30" s="115">
        <v>8440</v>
      </c>
      <c r="G30" s="114">
        <v>8649</v>
      </c>
      <c r="H30" s="114">
        <v>8786</v>
      </c>
      <c r="I30" s="114">
        <v>8882</v>
      </c>
      <c r="J30" s="140">
        <v>8603</v>
      </c>
      <c r="K30" s="114">
        <v>-163</v>
      </c>
      <c r="L30" s="116">
        <v>-1.8946878995699175</v>
      </c>
    </row>
    <row r="31" spans="1:12" s="110" customFormat="1" ht="15" customHeight="1" x14ac:dyDescent="0.2">
      <c r="A31" s="120"/>
      <c r="B31" s="119"/>
      <c r="C31" s="258" t="s">
        <v>107</v>
      </c>
      <c r="E31" s="113">
        <v>55.44057863893142</v>
      </c>
      <c r="F31" s="115">
        <v>10501</v>
      </c>
      <c r="G31" s="114">
        <v>10951</v>
      </c>
      <c r="H31" s="114">
        <v>11128</v>
      </c>
      <c r="I31" s="114">
        <v>11288</v>
      </c>
      <c r="J31" s="140">
        <v>11091</v>
      </c>
      <c r="K31" s="114">
        <v>-590</v>
      </c>
      <c r="L31" s="116">
        <v>-5.319628527635019</v>
      </c>
    </row>
    <row r="32" spans="1:12" s="110" customFormat="1" ht="15" customHeight="1" x14ac:dyDescent="0.2">
      <c r="A32" s="120"/>
      <c r="B32" s="119" t="s">
        <v>117</v>
      </c>
      <c r="C32" s="258"/>
      <c r="E32" s="113">
        <v>2.5255902474152565</v>
      </c>
      <c r="F32" s="114">
        <v>491</v>
      </c>
      <c r="G32" s="114">
        <v>510</v>
      </c>
      <c r="H32" s="114">
        <v>504</v>
      </c>
      <c r="I32" s="114">
        <v>528</v>
      </c>
      <c r="J32" s="140">
        <v>557</v>
      </c>
      <c r="K32" s="114">
        <v>-66</v>
      </c>
      <c r="L32" s="116">
        <v>-11.8491921005386</v>
      </c>
    </row>
    <row r="33" spans="1:12" s="110" customFormat="1" ht="15" customHeight="1" x14ac:dyDescent="0.2">
      <c r="A33" s="120"/>
      <c r="B33" s="119"/>
      <c r="C33" s="258" t="s">
        <v>106</v>
      </c>
      <c r="E33" s="113">
        <v>53.971486761710793</v>
      </c>
      <c r="F33" s="114">
        <v>265</v>
      </c>
      <c r="G33" s="114">
        <v>278</v>
      </c>
      <c r="H33" s="114">
        <v>272</v>
      </c>
      <c r="I33" s="114">
        <v>290</v>
      </c>
      <c r="J33" s="140">
        <v>316</v>
      </c>
      <c r="K33" s="114">
        <v>-51</v>
      </c>
      <c r="L33" s="116">
        <v>-16.139240506329113</v>
      </c>
    </row>
    <row r="34" spans="1:12" s="110" customFormat="1" ht="15" customHeight="1" x14ac:dyDescent="0.2">
      <c r="A34" s="120"/>
      <c r="B34" s="119"/>
      <c r="C34" s="258" t="s">
        <v>107</v>
      </c>
      <c r="E34" s="113">
        <v>46.028513238289207</v>
      </c>
      <c r="F34" s="114">
        <v>226</v>
      </c>
      <c r="G34" s="114">
        <v>232</v>
      </c>
      <c r="H34" s="114">
        <v>232</v>
      </c>
      <c r="I34" s="114">
        <v>238</v>
      </c>
      <c r="J34" s="140">
        <v>241</v>
      </c>
      <c r="K34" s="114">
        <v>-15</v>
      </c>
      <c r="L34" s="116">
        <v>-6.2240663900414939</v>
      </c>
    </row>
    <row r="35" spans="1:12" s="110" customFormat="1" ht="24" customHeight="1" x14ac:dyDescent="0.2">
      <c r="A35" s="604" t="s">
        <v>192</v>
      </c>
      <c r="B35" s="605"/>
      <c r="C35" s="605"/>
      <c r="D35" s="606"/>
      <c r="E35" s="113">
        <v>10.945938994907669</v>
      </c>
      <c r="F35" s="114">
        <v>2128</v>
      </c>
      <c r="G35" s="114">
        <v>2211</v>
      </c>
      <c r="H35" s="114">
        <v>2350</v>
      </c>
      <c r="I35" s="114">
        <v>2416</v>
      </c>
      <c r="J35" s="114">
        <v>2262</v>
      </c>
      <c r="K35" s="318">
        <v>-134</v>
      </c>
      <c r="L35" s="319">
        <v>-5.9239610963748897</v>
      </c>
    </row>
    <row r="36" spans="1:12" s="110" customFormat="1" ht="15" customHeight="1" x14ac:dyDescent="0.2">
      <c r="A36" s="120"/>
      <c r="B36" s="119"/>
      <c r="C36" s="258" t="s">
        <v>106</v>
      </c>
      <c r="E36" s="113">
        <v>46.710526315789473</v>
      </c>
      <c r="F36" s="114">
        <v>994</v>
      </c>
      <c r="G36" s="114">
        <v>1033</v>
      </c>
      <c r="H36" s="114">
        <v>1071</v>
      </c>
      <c r="I36" s="114">
        <v>1079</v>
      </c>
      <c r="J36" s="114">
        <v>1017</v>
      </c>
      <c r="K36" s="318">
        <v>-23</v>
      </c>
      <c r="L36" s="116">
        <v>-2.2615535889872174</v>
      </c>
    </row>
    <row r="37" spans="1:12" s="110" customFormat="1" ht="15" customHeight="1" x14ac:dyDescent="0.2">
      <c r="A37" s="120"/>
      <c r="B37" s="119"/>
      <c r="C37" s="258" t="s">
        <v>107</v>
      </c>
      <c r="E37" s="113">
        <v>53.289473684210527</v>
      </c>
      <c r="F37" s="114">
        <v>1134</v>
      </c>
      <c r="G37" s="114">
        <v>1178</v>
      </c>
      <c r="H37" s="114">
        <v>1279</v>
      </c>
      <c r="I37" s="114">
        <v>1337</v>
      </c>
      <c r="J37" s="140">
        <v>1245</v>
      </c>
      <c r="K37" s="114">
        <v>-111</v>
      </c>
      <c r="L37" s="116">
        <v>-8.9156626506024104</v>
      </c>
    </row>
    <row r="38" spans="1:12" s="110" customFormat="1" ht="15" customHeight="1" x14ac:dyDescent="0.2">
      <c r="A38" s="120"/>
      <c r="B38" s="119" t="s">
        <v>329</v>
      </c>
      <c r="C38" s="258"/>
      <c r="E38" s="113">
        <v>65.603621212900578</v>
      </c>
      <c r="F38" s="114">
        <v>12754</v>
      </c>
      <c r="G38" s="114">
        <v>13126</v>
      </c>
      <c r="H38" s="114">
        <v>13252</v>
      </c>
      <c r="I38" s="114">
        <v>13397</v>
      </c>
      <c r="J38" s="140">
        <v>13157</v>
      </c>
      <c r="K38" s="114">
        <v>-403</v>
      </c>
      <c r="L38" s="116">
        <v>-3.0630082845633502</v>
      </c>
    </row>
    <row r="39" spans="1:12" s="110" customFormat="1" ht="15" customHeight="1" x14ac:dyDescent="0.2">
      <c r="A39" s="120"/>
      <c r="B39" s="119"/>
      <c r="C39" s="258" t="s">
        <v>106</v>
      </c>
      <c r="E39" s="113">
        <v>44.291986827661908</v>
      </c>
      <c r="F39" s="115">
        <v>5649</v>
      </c>
      <c r="G39" s="114">
        <v>5766</v>
      </c>
      <c r="H39" s="114">
        <v>5826</v>
      </c>
      <c r="I39" s="114">
        <v>5875</v>
      </c>
      <c r="J39" s="140">
        <v>5717</v>
      </c>
      <c r="K39" s="114">
        <v>-68</v>
      </c>
      <c r="L39" s="116">
        <v>-1.1894350183662761</v>
      </c>
    </row>
    <row r="40" spans="1:12" s="110" customFormat="1" ht="15" customHeight="1" x14ac:dyDescent="0.2">
      <c r="A40" s="120"/>
      <c r="B40" s="119"/>
      <c r="C40" s="258" t="s">
        <v>107</v>
      </c>
      <c r="E40" s="113">
        <v>55.708013172338092</v>
      </c>
      <c r="F40" s="115">
        <v>7105</v>
      </c>
      <c r="G40" s="114">
        <v>7360</v>
      </c>
      <c r="H40" s="114">
        <v>7426</v>
      </c>
      <c r="I40" s="114">
        <v>7522</v>
      </c>
      <c r="J40" s="140">
        <v>7440</v>
      </c>
      <c r="K40" s="114">
        <v>-335</v>
      </c>
      <c r="L40" s="116">
        <v>-4.502688172043011</v>
      </c>
    </row>
    <row r="41" spans="1:12" s="110" customFormat="1" ht="15" customHeight="1" x14ac:dyDescent="0.2">
      <c r="A41" s="120"/>
      <c r="B41" s="320" t="s">
        <v>516</v>
      </c>
      <c r="C41" s="258"/>
      <c r="E41" s="113">
        <v>10.400699552492156</v>
      </c>
      <c r="F41" s="115">
        <v>2022</v>
      </c>
      <c r="G41" s="114">
        <v>2077</v>
      </c>
      <c r="H41" s="114">
        <v>2084</v>
      </c>
      <c r="I41" s="114">
        <v>2074</v>
      </c>
      <c r="J41" s="140">
        <v>2014</v>
      </c>
      <c r="K41" s="114">
        <v>8</v>
      </c>
      <c r="L41" s="116">
        <v>0.39721946375372391</v>
      </c>
    </row>
    <row r="42" spans="1:12" s="110" customFormat="1" ht="15" customHeight="1" x14ac:dyDescent="0.2">
      <c r="A42" s="120"/>
      <c r="B42" s="119"/>
      <c r="C42" s="268" t="s">
        <v>106</v>
      </c>
      <c r="D42" s="182"/>
      <c r="E42" s="113">
        <v>46.191889218595449</v>
      </c>
      <c r="F42" s="115">
        <v>934</v>
      </c>
      <c r="G42" s="114">
        <v>957</v>
      </c>
      <c r="H42" s="114">
        <v>967</v>
      </c>
      <c r="I42" s="114">
        <v>976</v>
      </c>
      <c r="J42" s="140">
        <v>933</v>
      </c>
      <c r="K42" s="114">
        <v>1</v>
      </c>
      <c r="L42" s="116">
        <v>0.10718113612004287</v>
      </c>
    </row>
    <row r="43" spans="1:12" s="110" customFormat="1" ht="15" customHeight="1" x14ac:dyDescent="0.2">
      <c r="A43" s="120"/>
      <c r="B43" s="119"/>
      <c r="C43" s="268" t="s">
        <v>107</v>
      </c>
      <c r="D43" s="182"/>
      <c r="E43" s="113">
        <v>53.808110781404551</v>
      </c>
      <c r="F43" s="115">
        <v>1088</v>
      </c>
      <c r="G43" s="114">
        <v>1120</v>
      </c>
      <c r="H43" s="114">
        <v>1117</v>
      </c>
      <c r="I43" s="114">
        <v>1098</v>
      </c>
      <c r="J43" s="140">
        <v>1081</v>
      </c>
      <c r="K43" s="114">
        <v>7</v>
      </c>
      <c r="L43" s="116">
        <v>0.6475485661424607</v>
      </c>
    </row>
    <row r="44" spans="1:12" s="110" customFormat="1" ht="15" customHeight="1" x14ac:dyDescent="0.2">
      <c r="A44" s="120"/>
      <c r="B44" s="119" t="s">
        <v>205</v>
      </c>
      <c r="C44" s="268"/>
      <c r="D44" s="182"/>
      <c r="E44" s="113">
        <v>13.049740239699604</v>
      </c>
      <c r="F44" s="115">
        <v>2537</v>
      </c>
      <c r="G44" s="114">
        <v>2709</v>
      </c>
      <c r="H44" s="114">
        <v>2746</v>
      </c>
      <c r="I44" s="114">
        <v>2828</v>
      </c>
      <c r="J44" s="140">
        <v>2835</v>
      </c>
      <c r="K44" s="114">
        <v>-298</v>
      </c>
      <c r="L44" s="116">
        <v>-10.511463844797179</v>
      </c>
    </row>
    <row r="45" spans="1:12" s="110" customFormat="1" ht="15" customHeight="1" x14ac:dyDescent="0.2">
      <c r="A45" s="120"/>
      <c r="B45" s="119"/>
      <c r="C45" s="268" t="s">
        <v>106</v>
      </c>
      <c r="D45" s="182"/>
      <c r="E45" s="113">
        <v>44.698462751281042</v>
      </c>
      <c r="F45" s="115">
        <v>1134</v>
      </c>
      <c r="G45" s="114">
        <v>1179</v>
      </c>
      <c r="H45" s="114">
        <v>1202</v>
      </c>
      <c r="I45" s="114">
        <v>1252</v>
      </c>
      <c r="J45" s="140">
        <v>1262</v>
      </c>
      <c r="K45" s="114">
        <v>-128</v>
      </c>
      <c r="L45" s="116">
        <v>-10.142630744849445</v>
      </c>
    </row>
    <row r="46" spans="1:12" s="110" customFormat="1" ht="15" customHeight="1" x14ac:dyDescent="0.2">
      <c r="A46" s="123"/>
      <c r="B46" s="124"/>
      <c r="C46" s="260" t="s">
        <v>107</v>
      </c>
      <c r="D46" s="261"/>
      <c r="E46" s="125">
        <v>55.301537248718958</v>
      </c>
      <c r="F46" s="143">
        <v>1403</v>
      </c>
      <c r="G46" s="144">
        <v>1530</v>
      </c>
      <c r="H46" s="144">
        <v>1544</v>
      </c>
      <c r="I46" s="144">
        <v>1576</v>
      </c>
      <c r="J46" s="145">
        <v>1573</v>
      </c>
      <c r="K46" s="144">
        <v>-170</v>
      </c>
      <c r="L46" s="146">
        <v>-10.80737444373808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19441</v>
      </c>
      <c r="E11" s="114">
        <v>20123</v>
      </c>
      <c r="F11" s="114">
        <v>20432</v>
      </c>
      <c r="G11" s="114">
        <v>20715</v>
      </c>
      <c r="H11" s="140">
        <v>20268</v>
      </c>
      <c r="I11" s="115">
        <v>-827</v>
      </c>
      <c r="J11" s="116">
        <v>-4.0803236629169133</v>
      </c>
    </row>
    <row r="12" spans="1:15" s="110" customFormat="1" ht="24.95" customHeight="1" x14ac:dyDescent="0.2">
      <c r="A12" s="193" t="s">
        <v>132</v>
      </c>
      <c r="B12" s="194" t="s">
        <v>133</v>
      </c>
      <c r="C12" s="113">
        <v>3.2560053495190577</v>
      </c>
      <c r="D12" s="115">
        <v>633</v>
      </c>
      <c r="E12" s="114">
        <v>654</v>
      </c>
      <c r="F12" s="114">
        <v>667</v>
      </c>
      <c r="G12" s="114">
        <v>688</v>
      </c>
      <c r="H12" s="140">
        <v>601</v>
      </c>
      <c r="I12" s="115">
        <v>32</v>
      </c>
      <c r="J12" s="116">
        <v>5.3244592346089847</v>
      </c>
    </row>
    <row r="13" spans="1:15" s="110" customFormat="1" ht="24.95" customHeight="1" x14ac:dyDescent="0.2">
      <c r="A13" s="193" t="s">
        <v>134</v>
      </c>
      <c r="B13" s="199" t="s">
        <v>214</v>
      </c>
      <c r="C13" s="113">
        <v>1.033897433259606</v>
      </c>
      <c r="D13" s="115">
        <v>201</v>
      </c>
      <c r="E13" s="114">
        <v>195</v>
      </c>
      <c r="F13" s="114">
        <v>206</v>
      </c>
      <c r="G13" s="114">
        <v>208</v>
      </c>
      <c r="H13" s="140">
        <v>206</v>
      </c>
      <c r="I13" s="115">
        <v>-5</v>
      </c>
      <c r="J13" s="116">
        <v>-2.4271844660194173</v>
      </c>
    </row>
    <row r="14" spans="1:15" s="287" customFormat="1" ht="24.95" customHeight="1" x14ac:dyDescent="0.2">
      <c r="A14" s="193" t="s">
        <v>215</v>
      </c>
      <c r="B14" s="199" t="s">
        <v>137</v>
      </c>
      <c r="C14" s="113">
        <v>7.2269944961678929</v>
      </c>
      <c r="D14" s="115">
        <v>1405</v>
      </c>
      <c r="E14" s="114">
        <v>1421</v>
      </c>
      <c r="F14" s="114">
        <v>1459</v>
      </c>
      <c r="G14" s="114">
        <v>1466</v>
      </c>
      <c r="H14" s="140">
        <v>1444</v>
      </c>
      <c r="I14" s="115">
        <v>-39</v>
      </c>
      <c r="J14" s="116">
        <v>-2.7008310249307481</v>
      </c>
      <c r="K14" s="110"/>
      <c r="L14" s="110"/>
      <c r="M14" s="110"/>
      <c r="N14" s="110"/>
      <c r="O14" s="110"/>
    </row>
    <row r="15" spans="1:15" s="110" customFormat="1" ht="24.95" customHeight="1" x14ac:dyDescent="0.2">
      <c r="A15" s="193" t="s">
        <v>216</v>
      </c>
      <c r="B15" s="199" t="s">
        <v>217</v>
      </c>
      <c r="C15" s="113">
        <v>2.8445038835450851</v>
      </c>
      <c r="D15" s="115">
        <v>553</v>
      </c>
      <c r="E15" s="114">
        <v>571</v>
      </c>
      <c r="F15" s="114">
        <v>591</v>
      </c>
      <c r="G15" s="114">
        <v>595</v>
      </c>
      <c r="H15" s="140">
        <v>585</v>
      </c>
      <c r="I15" s="115">
        <v>-32</v>
      </c>
      <c r="J15" s="116">
        <v>-5.4700854700854702</v>
      </c>
    </row>
    <row r="16" spans="1:15" s="287" customFormat="1" ht="24.95" customHeight="1" x14ac:dyDescent="0.2">
      <c r="A16" s="193" t="s">
        <v>218</v>
      </c>
      <c r="B16" s="199" t="s">
        <v>141</v>
      </c>
      <c r="C16" s="113">
        <v>3.2354302762203591</v>
      </c>
      <c r="D16" s="115">
        <v>629</v>
      </c>
      <c r="E16" s="114">
        <v>632</v>
      </c>
      <c r="F16" s="114">
        <v>648</v>
      </c>
      <c r="G16" s="114">
        <v>645</v>
      </c>
      <c r="H16" s="140">
        <v>633</v>
      </c>
      <c r="I16" s="115">
        <v>-4</v>
      </c>
      <c r="J16" s="116">
        <v>-0.63191153238546605</v>
      </c>
      <c r="K16" s="110"/>
      <c r="L16" s="110"/>
      <c r="M16" s="110"/>
      <c r="N16" s="110"/>
      <c r="O16" s="110"/>
    </row>
    <row r="17" spans="1:15" s="110" customFormat="1" ht="24.95" customHeight="1" x14ac:dyDescent="0.2">
      <c r="A17" s="193" t="s">
        <v>142</v>
      </c>
      <c r="B17" s="199" t="s">
        <v>220</v>
      </c>
      <c r="C17" s="113">
        <v>1.1470603364024485</v>
      </c>
      <c r="D17" s="115">
        <v>223</v>
      </c>
      <c r="E17" s="114">
        <v>218</v>
      </c>
      <c r="F17" s="114">
        <v>220</v>
      </c>
      <c r="G17" s="114">
        <v>226</v>
      </c>
      <c r="H17" s="140">
        <v>226</v>
      </c>
      <c r="I17" s="115">
        <v>-3</v>
      </c>
      <c r="J17" s="116">
        <v>-1.3274336283185841</v>
      </c>
    </row>
    <row r="18" spans="1:15" s="287" customFormat="1" ht="24.95" customHeight="1" x14ac:dyDescent="0.2">
      <c r="A18" s="201" t="s">
        <v>144</v>
      </c>
      <c r="B18" s="202" t="s">
        <v>145</v>
      </c>
      <c r="C18" s="113">
        <v>8.5746617972326522</v>
      </c>
      <c r="D18" s="115">
        <v>1667</v>
      </c>
      <c r="E18" s="114">
        <v>1647</v>
      </c>
      <c r="F18" s="114">
        <v>1632</v>
      </c>
      <c r="G18" s="114">
        <v>1650</v>
      </c>
      <c r="H18" s="140">
        <v>1653</v>
      </c>
      <c r="I18" s="115">
        <v>14</v>
      </c>
      <c r="J18" s="116">
        <v>0.84694494857834246</v>
      </c>
      <c r="K18" s="110"/>
      <c r="L18" s="110"/>
      <c r="M18" s="110"/>
      <c r="N18" s="110"/>
      <c r="O18" s="110"/>
    </row>
    <row r="19" spans="1:15" s="110" customFormat="1" ht="24.95" customHeight="1" x14ac:dyDescent="0.2">
      <c r="A19" s="193" t="s">
        <v>146</v>
      </c>
      <c r="B19" s="199" t="s">
        <v>147</v>
      </c>
      <c r="C19" s="113">
        <v>17.442518388971759</v>
      </c>
      <c r="D19" s="115">
        <v>3391</v>
      </c>
      <c r="E19" s="114">
        <v>3455</v>
      </c>
      <c r="F19" s="114">
        <v>3450</v>
      </c>
      <c r="G19" s="114">
        <v>3393</v>
      </c>
      <c r="H19" s="140">
        <v>3316</v>
      </c>
      <c r="I19" s="115">
        <v>75</v>
      </c>
      <c r="J19" s="116">
        <v>2.261761158021713</v>
      </c>
    </row>
    <row r="20" spans="1:15" s="287" customFormat="1" ht="24.95" customHeight="1" x14ac:dyDescent="0.2">
      <c r="A20" s="193" t="s">
        <v>148</v>
      </c>
      <c r="B20" s="199" t="s">
        <v>149</v>
      </c>
      <c r="C20" s="113">
        <v>6.3319788076745027</v>
      </c>
      <c r="D20" s="115">
        <v>1231</v>
      </c>
      <c r="E20" s="114">
        <v>1324</v>
      </c>
      <c r="F20" s="114">
        <v>1353</v>
      </c>
      <c r="G20" s="114">
        <v>1333</v>
      </c>
      <c r="H20" s="140">
        <v>1324</v>
      </c>
      <c r="I20" s="115">
        <v>-93</v>
      </c>
      <c r="J20" s="116">
        <v>-7.02416918429003</v>
      </c>
      <c r="K20" s="110"/>
      <c r="L20" s="110"/>
      <c r="M20" s="110"/>
      <c r="N20" s="110"/>
      <c r="O20" s="110"/>
    </row>
    <row r="21" spans="1:15" s="110" customFormat="1" ht="24.95" customHeight="1" x14ac:dyDescent="0.2">
      <c r="A21" s="201" t="s">
        <v>150</v>
      </c>
      <c r="B21" s="202" t="s">
        <v>151</v>
      </c>
      <c r="C21" s="113">
        <v>12.221593539426983</v>
      </c>
      <c r="D21" s="115">
        <v>2376</v>
      </c>
      <c r="E21" s="114">
        <v>2706</v>
      </c>
      <c r="F21" s="114">
        <v>2816</v>
      </c>
      <c r="G21" s="114">
        <v>2888</v>
      </c>
      <c r="H21" s="140">
        <v>2779</v>
      </c>
      <c r="I21" s="115">
        <v>-403</v>
      </c>
      <c r="J21" s="116">
        <v>-14.501619287513494</v>
      </c>
    </row>
    <row r="22" spans="1:15" s="110" customFormat="1" ht="24.95" customHeight="1" x14ac:dyDescent="0.2">
      <c r="A22" s="201" t="s">
        <v>152</v>
      </c>
      <c r="B22" s="199" t="s">
        <v>153</v>
      </c>
      <c r="C22" s="113">
        <v>0.85386554189599295</v>
      </c>
      <c r="D22" s="115">
        <v>166</v>
      </c>
      <c r="E22" s="114">
        <v>172</v>
      </c>
      <c r="F22" s="114">
        <v>168</v>
      </c>
      <c r="G22" s="114">
        <v>163</v>
      </c>
      <c r="H22" s="140">
        <v>156</v>
      </c>
      <c r="I22" s="115">
        <v>10</v>
      </c>
      <c r="J22" s="116">
        <v>6.4102564102564106</v>
      </c>
    </row>
    <row r="23" spans="1:15" s="110" customFormat="1" ht="24.95" customHeight="1" x14ac:dyDescent="0.2">
      <c r="A23" s="193" t="s">
        <v>154</v>
      </c>
      <c r="B23" s="199" t="s">
        <v>155</v>
      </c>
      <c r="C23" s="113">
        <v>1.3065171544673628</v>
      </c>
      <c r="D23" s="115">
        <v>254</v>
      </c>
      <c r="E23" s="114">
        <v>252</v>
      </c>
      <c r="F23" s="114">
        <v>242</v>
      </c>
      <c r="G23" s="114">
        <v>245</v>
      </c>
      <c r="H23" s="140">
        <v>235</v>
      </c>
      <c r="I23" s="115">
        <v>19</v>
      </c>
      <c r="J23" s="116">
        <v>8.085106382978724</v>
      </c>
    </row>
    <row r="24" spans="1:15" s="110" customFormat="1" ht="24.95" customHeight="1" x14ac:dyDescent="0.2">
      <c r="A24" s="193" t="s">
        <v>156</v>
      </c>
      <c r="B24" s="199" t="s">
        <v>221</v>
      </c>
      <c r="C24" s="113">
        <v>8.6518183221027734</v>
      </c>
      <c r="D24" s="115">
        <v>1682</v>
      </c>
      <c r="E24" s="114">
        <v>1706</v>
      </c>
      <c r="F24" s="114">
        <v>1730</v>
      </c>
      <c r="G24" s="114">
        <v>1873</v>
      </c>
      <c r="H24" s="140">
        <v>1833</v>
      </c>
      <c r="I24" s="115">
        <v>-151</v>
      </c>
      <c r="J24" s="116">
        <v>-8.2378614293507919</v>
      </c>
    </row>
    <row r="25" spans="1:15" s="110" customFormat="1" ht="24.95" customHeight="1" x14ac:dyDescent="0.2">
      <c r="A25" s="193" t="s">
        <v>222</v>
      </c>
      <c r="B25" s="204" t="s">
        <v>159</v>
      </c>
      <c r="C25" s="113">
        <v>9.0838948613754429</v>
      </c>
      <c r="D25" s="115">
        <v>1766</v>
      </c>
      <c r="E25" s="114">
        <v>1731</v>
      </c>
      <c r="F25" s="114">
        <v>1787</v>
      </c>
      <c r="G25" s="114">
        <v>1813</v>
      </c>
      <c r="H25" s="140">
        <v>1865</v>
      </c>
      <c r="I25" s="115">
        <v>-99</v>
      </c>
      <c r="J25" s="116">
        <v>-5.3083109919571045</v>
      </c>
    </row>
    <row r="26" spans="1:15" s="110" customFormat="1" ht="24.95" customHeight="1" x14ac:dyDescent="0.2">
      <c r="A26" s="201">
        <v>782.78300000000002</v>
      </c>
      <c r="B26" s="203" t="s">
        <v>160</v>
      </c>
      <c r="C26" s="113">
        <v>0.20060696466231162</v>
      </c>
      <c r="D26" s="115">
        <v>39</v>
      </c>
      <c r="E26" s="114">
        <v>30</v>
      </c>
      <c r="F26" s="114">
        <v>33</v>
      </c>
      <c r="G26" s="114">
        <v>35</v>
      </c>
      <c r="H26" s="140">
        <v>38</v>
      </c>
      <c r="I26" s="115">
        <v>1</v>
      </c>
      <c r="J26" s="116">
        <v>2.6315789473684212</v>
      </c>
    </row>
    <row r="27" spans="1:15" s="110" customFormat="1" ht="24.95" customHeight="1" x14ac:dyDescent="0.2">
      <c r="A27" s="193" t="s">
        <v>161</v>
      </c>
      <c r="B27" s="199" t="s">
        <v>162</v>
      </c>
      <c r="C27" s="113">
        <v>1.7231623887660099</v>
      </c>
      <c r="D27" s="115">
        <v>335</v>
      </c>
      <c r="E27" s="114">
        <v>342</v>
      </c>
      <c r="F27" s="114">
        <v>370</v>
      </c>
      <c r="G27" s="114">
        <v>370</v>
      </c>
      <c r="H27" s="140">
        <v>344</v>
      </c>
      <c r="I27" s="115">
        <v>-9</v>
      </c>
      <c r="J27" s="116">
        <v>-2.6162790697674421</v>
      </c>
    </row>
    <row r="28" spans="1:15" s="110" customFormat="1" ht="24.95" customHeight="1" x14ac:dyDescent="0.2">
      <c r="A28" s="193" t="s">
        <v>163</v>
      </c>
      <c r="B28" s="199" t="s">
        <v>164</v>
      </c>
      <c r="C28" s="113">
        <v>1.2447919345712668</v>
      </c>
      <c r="D28" s="115">
        <v>242</v>
      </c>
      <c r="E28" s="114">
        <v>232</v>
      </c>
      <c r="F28" s="114">
        <v>230</v>
      </c>
      <c r="G28" s="114">
        <v>238</v>
      </c>
      <c r="H28" s="140">
        <v>220</v>
      </c>
      <c r="I28" s="115">
        <v>22</v>
      </c>
      <c r="J28" s="116">
        <v>10</v>
      </c>
    </row>
    <row r="29" spans="1:15" s="110" customFormat="1" ht="24.95" customHeight="1" x14ac:dyDescent="0.2">
      <c r="A29" s="193">
        <v>86</v>
      </c>
      <c r="B29" s="199" t="s">
        <v>165</v>
      </c>
      <c r="C29" s="113">
        <v>7.6179208888431669</v>
      </c>
      <c r="D29" s="115">
        <v>1481</v>
      </c>
      <c r="E29" s="114">
        <v>1523</v>
      </c>
      <c r="F29" s="114">
        <v>1525</v>
      </c>
      <c r="G29" s="114">
        <v>1496</v>
      </c>
      <c r="H29" s="140">
        <v>1503</v>
      </c>
      <c r="I29" s="115">
        <v>-22</v>
      </c>
      <c r="J29" s="116">
        <v>-1.4637391882900865</v>
      </c>
    </row>
    <row r="30" spans="1:15" s="110" customFormat="1" ht="24.95" customHeight="1" x14ac:dyDescent="0.2">
      <c r="A30" s="193">
        <v>87.88</v>
      </c>
      <c r="B30" s="204" t="s">
        <v>166</v>
      </c>
      <c r="C30" s="113">
        <v>3.173705056324263</v>
      </c>
      <c r="D30" s="115">
        <v>617</v>
      </c>
      <c r="E30" s="114">
        <v>618</v>
      </c>
      <c r="F30" s="114">
        <v>639</v>
      </c>
      <c r="G30" s="114">
        <v>639</v>
      </c>
      <c r="H30" s="140">
        <v>622</v>
      </c>
      <c r="I30" s="115">
        <v>-5</v>
      </c>
      <c r="J30" s="116">
        <v>-0.8038585209003215</v>
      </c>
    </row>
    <row r="31" spans="1:15" s="110" customFormat="1" ht="24.95" customHeight="1" x14ac:dyDescent="0.2">
      <c r="A31" s="193" t="s">
        <v>167</v>
      </c>
      <c r="B31" s="199" t="s">
        <v>168</v>
      </c>
      <c r="C31" s="113">
        <v>10.056067074738953</v>
      </c>
      <c r="D31" s="115">
        <v>1955</v>
      </c>
      <c r="E31" s="114">
        <v>2115</v>
      </c>
      <c r="F31" s="114">
        <v>2125</v>
      </c>
      <c r="G31" s="114">
        <v>2217</v>
      </c>
      <c r="H31" s="140">
        <v>2129</v>
      </c>
      <c r="I31" s="115">
        <v>-174</v>
      </c>
      <c r="J31" s="116">
        <v>-8.1728511038046037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3.2560053495190577</v>
      </c>
      <c r="D34" s="115">
        <v>633</v>
      </c>
      <c r="E34" s="114">
        <v>654</v>
      </c>
      <c r="F34" s="114">
        <v>667</v>
      </c>
      <c r="G34" s="114">
        <v>688</v>
      </c>
      <c r="H34" s="140">
        <v>601</v>
      </c>
      <c r="I34" s="115">
        <v>32</v>
      </c>
      <c r="J34" s="116">
        <v>5.3244592346089847</v>
      </c>
    </row>
    <row r="35" spans="1:10" s="110" customFormat="1" ht="24.95" customHeight="1" x14ac:dyDescent="0.2">
      <c r="A35" s="292" t="s">
        <v>171</v>
      </c>
      <c r="B35" s="293" t="s">
        <v>172</v>
      </c>
      <c r="C35" s="113">
        <v>16.835553726660152</v>
      </c>
      <c r="D35" s="115">
        <v>3273</v>
      </c>
      <c r="E35" s="114">
        <v>3263</v>
      </c>
      <c r="F35" s="114">
        <v>3297</v>
      </c>
      <c r="G35" s="114">
        <v>3324</v>
      </c>
      <c r="H35" s="140">
        <v>3303</v>
      </c>
      <c r="I35" s="115">
        <v>-30</v>
      </c>
      <c r="J35" s="116">
        <v>-0.90826521344232514</v>
      </c>
    </row>
    <row r="36" spans="1:10" s="110" customFormat="1" ht="24.95" customHeight="1" x14ac:dyDescent="0.2">
      <c r="A36" s="294" t="s">
        <v>173</v>
      </c>
      <c r="B36" s="295" t="s">
        <v>174</v>
      </c>
      <c r="C36" s="125">
        <v>79.908440923820791</v>
      </c>
      <c r="D36" s="143">
        <v>15535</v>
      </c>
      <c r="E36" s="144">
        <v>16206</v>
      </c>
      <c r="F36" s="144">
        <v>16468</v>
      </c>
      <c r="G36" s="144">
        <v>16703</v>
      </c>
      <c r="H36" s="145">
        <v>16364</v>
      </c>
      <c r="I36" s="143">
        <v>-829</v>
      </c>
      <c r="J36" s="146">
        <v>-5.0659985333659252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19441</v>
      </c>
      <c r="F11" s="264">
        <v>20123</v>
      </c>
      <c r="G11" s="264">
        <v>20432</v>
      </c>
      <c r="H11" s="264">
        <v>20715</v>
      </c>
      <c r="I11" s="265">
        <v>20268</v>
      </c>
      <c r="J11" s="263">
        <v>-827</v>
      </c>
      <c r="K11" s="266">
        <v>-4.0803236629169133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37.148294840800368</v>
      </c>
      <c r="E13" s="115">
        <v>7222</v>
      </c>
      <c r="F13" s="114">
        <v>7474</v>
      </c>
      <c r="G13" s="114">
        <v>7689</v>
      </c>
      <c r="H13" s="114">
        <v>7774</v>
      </c>
      <c r="I13" s="140">
        <v>7579</v>
      </c>
      <c r="J13" s="115">
        <v>-357</v>
      </c>
      <c r="K13" s="116">
        <v>-4.7103839556669742</v>
      </c>
    </row>
    <row r="14" spans="1:15" ht="15.95" customHeight="1" x14ac:dyDescent="0.2">
      <c r="A14" s="306" t="s">
        <v>230</v>
      </c>
      <c r="B14" s="307"/>
      <c r="C14" s="308"/>
      <c r="D14" s="113">
        <v>50.306054215318142</v>
      </c>
      <c r="E14" s="115">
        <v>9780</v>
      </c>
      <c r="F14" s="114">
        <v>10148</v>
      </c>
      <c r="G14" s="114">
        <v>10239</v>
      </c>
      <c r="H14" s="114">
        <v>10433</v>
      </c>
      <c r="I14" s="140">
        <v>10208</v>
      </c>
      <c r="J14" s="115">
        <v>-428</v>
      </c>
      <c r="K14" s="116">
        <v>-4.192789968652038</v>
      </c>
    </row>
    <row r="15" spans="1:15" ht="15.95" customHeight="1" x14ac:dyDescent="0.2">
      <c r="A15" s="306" t="s">
        <v>231</v>
      </c>
      <c r="B15" s="307"/>
      <c r="C15" s="308"/>
      <c r="D15" s="113">
        <v>6.2136721362069851</v>
      </c>
      <c r="E15" s="115">
        <v>1208</v>
      </c>
      <c r="F15" s="114">
        <v>1241</v>
      </c>
      <c r="G15" s="114">
        <v>1248</v>
      </c>
      <c r="H15" s="114">
        <v>1222</v>
      </c>
      <c r="I15" s="140">
        <v>1227</v>
      </c>
      <c r="J15" s="115">
        <v>-19</v>
      </c>
      <c r="K15" s="116">
        <v>-1.5484922575387123</v>
      </c>
    </row>
    <row r="16" spans="1:15" ht="15.95" customHeight="1" x14ac:dyDescent="0.2">
      <c r="A16" s="306" t="s">
        <v>232</v>
      </c>
      <c r="B16" s="307"/>
      <c r="C16" s="308"/>
      <c r="D16" s="113">
        <v>3.4668998508307185</v>
      </c>
      <c r="E16" s="115">
        <v>674</v>
      </c>
      <c r="F16" s="114">
        <v>676</v>
      </c>
      <c r="G16" s="114">
        <v>667</v>
      </c>
      <c r="H16" s="114">
        <v>678</v>
      </c>
      <c r="I16" s="140">
        <v>661</v>
      </c>
      <c r="J16" s="115">
        <v>13</v>
      </c>
      <c r="K16" s="116">
        <v>1.9667170953101361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2.2221079162594517</v>
      </c>
      <c r="E18" s="115">
        <v>432</v>
      </c>
      <c r="F18" s="114">
        <v>431</v>
      </c>
      <c r="G18" s="114">
        <v>464</v>
      </c>
      <c r="H18" s="114">
        <v>464</v>
      </c>
      <c r="I18" s="140">
        <v>402</v>
      </c>
      <c r="J18" s="115">
        <v>30</v>
      </c>
      <c r="K18" s="116">
        <v>7.4626865671641793</v>
      </c>
    </row>
    <row r="19" spans="1:11" ht="14.1" customHeight="1" x14ac:dyDescent="0.2">
      <c r="A19" s="306" t="s">
        <v>235</v>
      </c>
      <c r="B19" s="307" t="s">
        <v>236</v>
      </c>
      <c r="C19" s="308"/>
      <c r="D19" s="113">
        <v>1.363098606038784</v>
      </c>
      <c r="E19" s="115">
        <v>265</v>
      </c>
      <c r="F19" s="114">
        <v>279</v>
      </c>
      <c r="G19" s="114">
        <v>308</v>
      </c>
      <c r="H19" s="114">
        <v>306</v>
      </c>
      <c r="I19" s="140">
        <v>246</v>
      </c>
      <c r="J19" s="115">
        <v>19</v>
      </c>
      <c r="K19" s="116">
        <v>7.7235772357723578</v>
      </c>
    </row>
    <row r="20" spans="1:11" ht="14.1" customHeight="1" x14ac:dyDescent="0.2">
      <c r="A20" s="306">
        <v>12</v>
      </c>
      <c r="B20" s="307" t="s">
        <v>237</v>
      </c>
      <c r="C20" s="308"/>
      <c r="D20" s="113">
        <v>1.3888174476621573</v>
      </c>
      <c r="E20" s="115">
        <v>270</v>
      </c>
      <c r="F20" s="114">
        <v>264</v>
      </c>
      <c r="G20" s="114">
        <v>291</v>
      </c>
      <c r="H20" s="114">
        <v>306</v>
      </c>
      <c r="I20" s="140">
        <v>267</v>
      </c>
      <c r="J20" s="115">
        <v>3</v>
      </c>
      <c r="K20" s="116">
        <v>1.1235955056179776</v>
      </c>
    </row>
    <row r="21" spans="1:11" ht="14.1" customHeight="1" x14ac:dyDescent="0.2">
      <c r="A21" s="306">
        <v>21</v>
      </c>
      <c r="B21" s="307" t="s">
        <v>238</v>
      </c>
      <c r="C21" s="308"/>
      <c r="D21" s="113">
        <v>0.21603826963633557</v>
      </c>
      <c r="E21" s="115">
        <v>42</v>
      </c>
      <c r="F21" s="114">
        <v>40</v>
      </c>
      <c r="G21" s="114">
        <v>39</v>
      </c>
      <c r="H21" s="114">
        <v>41</v>
      </c>
      <c r="I21" s="140">
        <v>39</v>
      </c>
      <c r="J21" s="115">
        <v>3</v>
      </c>
      <c r="K21" s="116">
        <v>7.6923076923076925</v>
      </c>
    </row>
    <row r="22" spans="1:11" ht="14.1" customHeight="1" x14ac:dyDescent="0.2">
      <c r="A22" s="306">
        <v>22</v>
      </c>
      <c r="B22" s="307" t="s">
        <v>239</v>
      </c>
      <c r="C22" s="308"/>
      <c r="D22" s="113">
        <v>0.58124582068823616</v>
      </c>
      <c r="E22" s="115">
        <v>113</v>
      </c>
      <c r="F22" s="114">
        <v>115</v>
      </c>
      <c r="G22" s="114">
        <v>114</v>
      </c>
      <c r="H22" s="114">
        <v>119</v>
      </c>
      <c r="I22" s="140">
        <v>123</v>
      </c>
      <c r="J22" s="115">
        <v>-10</v>
      </c>
      <c r="K22" s="116">
        <v>-8.1300813008130088</v>
      </c>
    </row>
    <row r="23" spans="1:11" ht="14.1" customHeight="1" x14ac:dyDescent="0.2">
      <c r="A23" s="306">
        <v>23</v>
      </c>
      <c r="B23" s="307" t="s">
        <v>240</v>
      </c>
      <c r="C23" s="308"/>
      <c r="D23" s="113">
        <v>0.32920117277917804</v>
      </c>
      <c r="E23" s="115">
        <v>64</v>
      </c>
      <c r="F23" s="114">
        <v>59</v>
      </c>
      <c r="G23" s="114">
        <v>62</v>
      </c>
      <c r="H23" s="114">
        <v>65</v>
      </c>
      <c r="I23" s="140">
        <v>70</v>
      </c>
      <c r="J23" s="115">
        <v>-6</v>
      </c>
      <c r="K23" s="116">
        <v>-8.5714285714285712</v>
      </c>
    </row>
    <row r="24" spans="1:11" ht="14.1" customHeight="1" x14ac:dyDescent="0.2">
      <c r="A24" s="306">
        <v>24</v>
      </c>
      <c r="B24" s="307" t="s">
        <v>241</v>
      </c>
      <c r="C24" s="308"/>
      <c r="D24" s="113">
        <v>0.95674090838948611</v>
      </c>
      <c r="E24" s="115">
        <v>186</v>
      </c>
      <c r="F24" s="114">
        <v>195</v>
      </c>
      <c r="G24" s="114">
        <v>201</v>
      </c>
      <c r="H24" s="114">
        <v>205</v>
      </c>
      <c r="I24" s="140">
        <v>200</v>
      </c>
      <c r="J24" s="115">
        <v>-14</v>
      </c>
      <c r="K24" s="116">
        <v>-7</v>
      </c>
    </row>
    <row r="25" spans="1:11" ht="14.1" customHeight="1" x14ac:dyDescent="0.2">
      <c r="A25" s="306">
        <v>25</v>
      </c>
      <c r="B25" s="307" t="s">
        <v>242</v>
      </c>
      <c r="C25" s="308"/>
      <c r="D25" s="113">
        <v>1.5534180340517463</v>
      </c>
      <c r="E25" s="115">
        <v>302</v>
      </c>
      <c r="F25" s="114">
        <v>298</v>
      </c>
      <c r="G25" s="114">
        <v>300</v>
      </c>
      <c r="H25" s="114">
        <v>310</v>
      </c>
      <c r="I25" s="140">
        <v>303</v>
      </c>
      <c r="J25" s="115">
        <v>-1</v>
      </c>
      <c r="K25" s="116">
        <v>-0.33003300330033003</v>
      </c>
    </row>
    <row r="26" spans="1:11" ht="14.1" customHeight="1" x14ac:dyDescent="0.2">
      <c r="A26" s="306">
        <v>26</v>
      </c>
      <c r="B26" s="307" t="s">
        <v>243</v>
      </c>
      <c r="C26" s="308"/>
      <c r="D26" s="113">
        <v>1.0750475798570032</v>
      </c>
      <c r="E26" s="115">
        <v>209</v>
      </c>
      <c r="F26" s="114">
        <v>207</v>
      </c>
      <c r="G26" s="114">
        <v>212</v>
      </c>
      <c r="H26" s="114">
        <v>230</v>
      </c>
      <c r="I26" s="140">
        <v>226</v>
      </c>
      <c r="J26" s="115">
        <v>-17</v>
      </c>
      <c r="K26" s="116">
        <v>-7.5221238938053094</v>
      </c>
    </row>
    <row r="27" spans="1:11" ht="14.1" customHeight="1" x14ac:dyDescent="0.2">
      <c r="A27" s="306">
        <v>27</v>
      </c>
      <c r="B27" s="307" t="s">
        <v>244</v>
      </c>
      <c r="C27" s="308"/>
      <c r="D27" s="113">
        <v>0.44236407592202048</v>
      </c>
      <c r="E27" s="115">
        <v>86</v>
      </c>
      <c r="F27" s="114">
        <v>84</v>
      </c>
      <c r="G27" s="114">
        <v>87</v>
      </c>
      <c r="H27" s="114">
        <v>90</v>
      </c>
      <c r="I27" s="140">
        <v>87</v>
      </c>
      <c r="J27" s="115">
        <v>-1</v>
      </c>
      <c r="K27" s="116">
        <v>-1.1494252873563218</v>
      </c>
    </row>
    <row r="28" spans="1:11" ht="14.1" customHeight="1" x14ac:dyDescent="0.2">
      <c r="A28" s="306">
        <v>28</v>
      </c>
      <c r="B28" s="307" t="s">
        <v>245</v>
      </c>
      <c r="C28" s="308"/>
      <c r="D28" s="113">
        <v>0.23146957461035955</v>
      </c>
      <c r="E28" s="115">
        <v>45</v>
      </c>
      <c r="F28" s="114">
        <v>42</v>
      </c>
      <c r="G28" s="114">
        <v>46</v>
      </c>
      <c r="H28" s="114">
        <v>45</v>
      </c>
      <c r="I28" s="140">
        <v>46</v>
      </c>
      <c r="J28" s="115">
        <v>-1</v>
      </c>
      <c r="K28" s="116">
        <v>-2.1739130434782608</v>
      </c>
    </row>
    <row r="29" spans="1:11" ht="14.1" customHeight="1" x14ac:dyDescent="0.2">
      <c r="A29" s="306">
        <v>29</v>
      </c>
      <c r="B29" s="307" t="s">
        <v>246</v>
      </c>
      <c r="C29" s="308"/>
      <c r="D29" s="113">
        <v>4.0584332081683039</v>
      </c>
      <c r="E29" s="115">
        <v>789</v>
      </c>
      <c r="F29" s="114">
        <v>925</v>
      </c>
      <c r="G29" s="114">
        <v>963</v>
      </c>
      <c r="H29" s="114">
        <v>893</v>
      </c>
      <c r="I29" s="140">
        <v>986</v>
      </c>
      <c r="J29" s="115">
        <v>-197</v>
      </c>
      <c r="K29" s="116">
        <v>-19.979716024340771</v>
      </c>
    </row>
    <row r="30" spans="1:11" ht="14.1" customHeight="1" x14ac:dyDescent="0.2">
      <c r="A30" s="306" t="s">
        <v>247</v>
      </c>
      <c r="B30" s="307" t="s">
        <v>248</v>
      </c>
      <c r="C30" s="308"/>
      <c r="D30" s="113">
        <v>0.49894552749344168</v>
      </c>
      <c r="E30" s="115">
        <v>97</v>
      </c>
      <c r="F30" s="114" t="s">
        <v>514</v>
      </c>
      <c r="G30" s="114" t="s">
        <v>514</v>
      </c>
      <c r="H30" s="114" t="s">
        <v>514</v>
      </c>
      <c r="I30" s="140" t="s">
        <v>514</v>
      </c>
      <c r="J30" s="115" t="s">
        <v>514</v>
      </c>
      <c r="K30" s="116" t="s">
        <v>514</v>
      </c>
    </row>
    <row r="31" spans="1:11" ht="14.1" customHeight="1" x14ac:dyDescent="0.2">
      <c r="A31" s="306" t="s">
        <v>249</v>
      </c>
      <c r="B31" s="307" t="s">
        <v>250</v>
      </c>
      <c r="C31" s="308"/>
      <c r="D31" s="113">
        <v>3.5594876806748625</v>
      </c>
      <c r="E31" s="115">
        <v>692</v>
      </c>
      <c r="F31" s="114">
        <v>822</v>
      </c>
      <c r="G31" s="114">
        <v>850</v>
      </c>
      <c r="H31" s="114">
        <v>793</v>
      </c>
      <c r="I31" s="140">
        <v>879</v>
      </c>
      <c r="J31" s="115">
        <v>-187</v>
      </c>
      <c r="K31" s="116">
        <v>-21.274175199089875</v>
      </c>
    </row>
    <row r="32" spans="1:11" ht="14.1" customHeight="1" x14ac:dyDescent="0.2">
      <c r="A32" s="306">
        <v>31</v>
      </c>
      <c r="B32" s="307" t="s">
        <v>251</v>
      </c>
      <c r="C32" s="308"/>
      <c r="D32" s="113">
        <v>0.36520755105190061</v>
      </c>
      <c r="E32" s="115">
        <v>71</v>
      </c>
      <c r="F32" s="114">
        <v>67</v>
      </c>
      <c r="G32" s="114">
        <v>69</v>
      </c>
      <c r="H32" s="114">
        <v>65</v>
      </c>
      <c r="I32" s="140">
        <v>64</v>
      </c>
      <c r="J32" s="115">
        <v>7</v>
      </c>
      <c r="K32" s="116">
        <v>10.9375</v>
      </c>
    </row>
    <row r="33" spans="1:11" ht="14.1" customHeight="1" x14ac:dyDescent="0.2">
      <c r="A33" s="306">
        <v>32</v>
      </c>
      <c r="B33" s="307" t="s">
        <v>252</v>
      </c>
      <c r="C33" s="308"/>
      <c r="D33" s="113">
        <v>1.6202870222725168</v>
      </c>
      <c r="E33" s="115">
        <v>315</v>
      </c>
      <c r="F33" s="114">
        <v>291</v>
      </c>
      <c r="G33" s="114">
        <v>300</v>
      </c>
      <c r="H33" s="114">
        <v>315</v>
      </c>
      <c r="I33" s="140">
        <v>309</v>
      </c>
      <c r="J33" s="115">
        <v>6</v>
      </c>
      <c r="K33" s="116">
        <v>1.941747572815534</v>
      </c>
    </row>
    <row r="34" spans="1:11" ht="14.1" customHeight="1" x14ac:dyDescent="0.2">
      <c r="A34" s="306">
        <v>33</v>
      </c>
      <c r="B34" s="307" t="s">
        <v>253</v>
      </c>
      <c r="C34" s="308"/>
      <c r="D34" s="113">
        <v>0.6223959672856334</v>
      </c>
      <c r="E34" s="115">
        <v>121</v>
      </c>
      <c r="F34" s="114">
        <v>125</v>
      </c>
      <c r="G34" s="114">
        <v>119</v>
      </c>
      <c r="H34" s="114">
        <v>117</v>
      </c>
      <c r="I34" s="140">
        <v>132</v>
      </c>
      <c r="J34" s="115">
        <v>-11</v>
      </c>
      <c r="K34" s="116">
        <v>-8.3333333333333339</v>
      </c>
    </row>
    <row r="35" spans="1:11" ht="14.1" customHeight="1" x14ac:dyDescent="0.2">
      <c r="A35" s="306">
        <v>34</v>
      </c>
      <c r="B35" s="307" t="s">
        <v>254</v>
      </c>
      <c r="C35" s="308"/>
      <c r="D35" s="113">
        <v>7.2732884110899647</v>
      </c>
      <c r="E35" s="115">
        <v>1414</v>
      </c>
      <c r="F35" s="114">
        <v>1410</v>
      </c>
      <c r="G35" s="114">
        <v>1414</v>
      </c>
      <c r="H35" s="114">
        <v>1430</v>
      </c>
      <c r="I35" s="140">
        <v>1394</v>
      </c>
      <c r="J35" s="115">
        <v>20</v>
      </c>
      <c r="K35" s="116">
        <v>1.4347202295552368</v>
      </c>
    </row>
    <row r="36" spans="1:11" ht="14.1" customHeight="1" x14ac:dyDescent="0.2">
      <c r="A36" s="306">
        <v>41</v>
      </c>
      <c r="B36" s="307" t="s">
        <v>255</v>
      </c>
      <c r="C36" s="308"/>
      <c r="D36" s="113">
        <v>0.30862609948047942</v>
      </c>
      <c r="E36" s="115">
        <v>60</v>
      </c>
      <c r="F36" s="114">
        <v>59</v>
      </c>
      <c r="G36" s="114">
        <v>65</v>
      </c>
      <c r="H36" s="114">
        <v>63</v>
      </c>
      <c r="I36" s="140">
        <v>58</v>
      </c>
      <c r="J36" s="115">
        <v>2</v>
      </c>
      <c r="K36" s="116">
        <v>3.4482758620689653</v>
      </c>
    </row>
    <row r="37" spans="1:11" ht="14.1" customHeight="1" x14ac:dyDescent="0.2">
      <c r="A37" s="306">
        <v>42</v>
      </c>
      <c r="B37" s="307" t="s">
        <v>256</v>
      </c>
      <c r="C37" s="308"/>
      <c r="D37" s="113">
        <v>0.1183066714675171</v>
      </c>
      <c r="E37" s="115">
        <v>23</v>
      </c>
      <c r="F37" s="114">
        <v>23</v>
      </c>
      <c r="G37" s="114">
        <v>24</v>
      </c>
      <c r="H37" s="114">
        <v>21</v>
      </c>
      <c r="I37" s="140">
        <v>20</v>
      </c>
      <c r="J37" s="115">
        <v>3</v>
      </c>
      <c r="K37" s="116">
        <v>15</v>
      </c>
    </row>
    <row r="38" spans="1:11" ht="14.1" customHeight="1" x14ac:dyDescent="0.2">
      <c r="A38" s="306">
        <v>43</v>
      </c>
      <c r="B38" s="307" t="s">
        <v>257</v>
      </c>
      <c r="C38" s="308"/>
      <c r="D38" s="113">
        <v>0.53495190576616425</v>
      </c>
      <c r="E38" s="115">
        <v>104</v>
      </c>
      <c r="F38" s="114">
        <v>104</v>
      </c>
      <c r="G38" s="114">
        <v>103</v>
      </c>
      <c r="H38" s="114">
        <v>100</v>
      </c>
      <c r="I38" s="140">
        <v>98</v>
      </c>
      <c r="J38" s="115">
        <v>6</v>
      </c>
      <c r="K38" s="116">
        <v>6.1224489795918364</v>
      </c>
    </row>
    <row r="39" spans="1:11" ht="14.1" customHeight="1" x14ac:dyDescent="0.2">
      <c r="A39" s="306">
        <v>51</v>
      </c>
      <c r="B39" s="307" t="s">
        <v>258</v>
      </c>
      <c r="C39" s="308"/>
      <c r="D39" s="113">
        <v>5.3906692042590398</v>
      </c>
      <c r="E39" s="115">
        <v>1048</v>
      </c>
      <c r="F39" s="114">
        <v>1062</v>
      </c>
      <c r="G39" s="114">
        <v>1091</v>
      </c>
      <c r="H39" s="114">
        <v>1134</v>
      </c>
      <c r="I39" s="140">
        <v>1147</v>
      </c>
      <c r="J39" s="115">
        <v>-99</v>
      </c>
      <c r="K39" s="116">
        <v>-8.6312118570183092</v>
      </c>
    </row>
    <row r="40" spans="1:11" ht="14.1" customHeight="1" x14ac:dyDescent="0.2">
      <c r="A40" s="306" t="s">
        <v>259</v>
      </c>
      <c r="B40" s="307" t="s">
        <v>260</v>
      </c>
      <c r="C40" s="308"/>
      <c r="D40" s="113">
        <v>4.7271230903760095</v>
      </c>
      <c r="E40" s="115">
        <v>919</v>
      </c>
      <c r="F40" s="114">
        <v>943</v>
      </c>
      <c r="G40" s="114">
        <v>969</v>
      </c>
      <c r="H40" s="114">
        <v>1015</v>
      </c>
      <c r="I40" s="140">
        <v>1027</v>
      </c>
      <c r="J40" s="115">
        <v>-108</v>
      </c>
      <c r="K40" s="116">
        <v>-10.516066212268743</v>
      </c>
    </row>
    <row r="41" spans="1:11" ht="14.1" customHeight="1" x14ac:dyDescent="0.2">
      <c r="A41" s="306"/>
      <c r="B41" s="307" t="s">
        <v>261</v>
      </c>
      <c r="C41" s="308"/>
      <c r="D41" s="113">
        <v>3.0399670798827221</v>
      </c>
      <c r="E41" s="115">
        <v>591</v>
      </c>
      <c r="F41" s="114">
        <v>609</v>
      </c>
      <c r="G41" s="114">
        <v>619</v>
      </c>
      <c r="H41" s="114">
        <v>594</v>
      </c>
      <c r="I41" s="140">
        <v>613</v>
      </c>
      <c r="J41" s="115">
        <v>-22</v>
      </c>
      <c r="K41" s="116">
        <v>-3.5889070146818924</v>
      </c>
    </row>
    <row r="42" spans="1:11" ht="14.1" customHeight="1" x14ac:dyDescent="0.2">
      <c r="A42" s="306">
        <v>52</v>
      </c>
      <c r="B42" s="307" t="s">
        <v>262</v>
      </c>
      <c r="C42" s="308"/>
      <c r="D42" s="113">
        <v>6.054215318142071</v>
      </c>
      <c r="E42" s="115">
        <v>1177</v>
      </c>
      <c r="F42" s="114">
        <v>1246</v>
      </c>
      <c r="G42" s="114">
        <v>1254</v>
      </c>
      <c r="H42" s="114">
        <v>1248</v>
      </c>
      <c r="I42" s="140">
        <v>1242</v>
      </c>
      <c r="J42" s="115">
        <v>-65</v>
      </c>
      <c r="K42" s="116">
        <v>-5.2334943639291467</v>
      </c>
    </row>
    <row r="43" spans="1:11" ht="14.1" customHeight="1" x14ac:dyDescent="0.2">
      <c r="A43" s="306" t="s">
        <v>263</v>
      </c>
      <c r="B43" s="307" t="s">
        <v>264</v>
      </c>
      <c r="C43" s="308"/>
      <c r="D43" s="113">
        <v>5.7918831335836636</v>
      </c>
      <c r="E43" s="115">
        <v>1126</v>
      </c>
      <c r="F43" s="114">
        <v>1195</v>
      </c>
      <c r="G43" s="114">
        <v>1200</v>
      </c>
      <c r="H43" s="114">
        <v>1192</v>
      </c>
      <c r="I43" s="140">
        <v>1189</v>
      </c>
      <c r="J43" s="115">
        <v>-63</v>
      </c>
      <c r="K43" s="116">
        <v>-5.2985702270815809</v>
      </c>
    </row>
    <row r="44" spans="1:11" ht="14.1" customHeight="1" x14ac:dyDescent="0.2">
      <c r="A44" s="306">
        <v>53</v>
      </c>
      <c r="B44" s="307" t="s">
        <v>265</v>
      </c>
      <c r="C44" s="308"/>
      <c r="D44" s="113">
        <v>1.4351113625842291</v>
      </c>
      <c r="E44" s="115">
        <v>279</v>
      </c>
      <c r="F44" s="114">
        <v>238</v>
      </c>
      <c r="G44" s="114">
        <v>247</v>
      </c>
      <c r="H44" s="114">
        <v>257</v>
      </c>
      <c r="I44" s="140">
        <v>257</v>
      </c>
      <c r="J44" s="115">
        <v>22</v>
      </c>
      <c r="K44" s="116">
        <v>8.5603112840466924</v>
      </c>
    </row>
    <row r="45" spans="1:11" ht="14.1" customHeight="1" x14ac:dyDescent="0.2">
      <c r="A45" s="306" t="s">
        <v>266</v>
      </c>
      <c r="B45" s="307" t="s">
        <v>267</v>
      </c>
      <c r="C45" s="308"/>
      <c r="D45" s="113">
        <v>1.3373797644154106</v>
      </c>
      <c r="E45" s="115">
        <v>260</v>
      </c>
      <c r="F45" s="114">
        <v>219</v>
      </c>
      <c r="G45" s="114">
        <v>225</v>
      </c>
      <c r="H45" s="114">
        <v>236</v>
      </c>
      <c r="I45" s="140">
        <v>236</v>
      </c>
      <c r="J45" s="115">
        <v>24</v>
      </c>
      <c r="K45" s="116">
        <v>10.169491525423728</v>
      </c>
    </row>
    <row r="46" spans="1:11" ht="14.1" customHeight="1" x14ac:dyDescent="0.2">
      <c r="A46" s="306">
        <v>54</v>
      </c>
      <c r="B46" s="307" t="s">
        <v>268</v>
      </c>
      <c r="C46" s="308"/>
      <c r="D46" s="113">
        <v>10.72475695694666</v>
      </c>
      <c r="E46" s="115">
        <v>2085</v>
      </c>
      <c r="F46" s="114">
        <v>2153</v>
      </c>
      <c r="G46" s="114">
        <v>2178</v>
      </c>
      <c r="H46" s="114">
        <v>2174</v>
      </c>
      <c r="I46" s="140">
        <v>2192</v>
      </c>
      <c r="J46" s="115">
        <v>-107</v>
      </c>
      <c r="K46" s="116">
        <v>-4.8813868613138682</v>
      </c>
    </row>
    <row r="47" spans="1:11" ht="14.1" customHeight="1" x14ac:dyDescent="0.2">
      <c r="A47" s="306">
        <v>61</v>
      </c>
      <c r="B47" s="307" t="s">
        <v>269</v>
      </c>
      <c r="C47" s="308"/>
      <c r="D47" s="113">
        <v>0.83843423692196906</v>
      </c>
      <c r="E47" s="115">
        <v>163</v>
      </c>
      <c r="F47" s="114">
        <v>169</v>
      </c>
      <c r="G47" s="114">
        <v>176</v>
      </c>
      <c r="H47" s="114">
        <v>173</v>
      </c>
      <c r="I47" s="140">
        <v>170</v>
      </c>
      <c r="J47" s="115">
        <v>-7</v>
      </c>
      <c r="K47" s="116">
        <v>-4.117647058823529</v>
      </c>
    </row>
    <row r="48" spans="1:11" ht="14.1" customHeight="1" x14ac:dyDescent="0.2">
      <c r="A48" s="306">
        <v>62</v>
      </c>
      <c r="B48" s="307" t="s">
        <v>270</v>
      </c>
      <c r="C48" s="308"/>
      <c r="D48" s="113">
        <v>10.832776091764828</v>
      </c>
      <c r="E48" s="115">
        <v>2106</v>
      </c>
      <c r="F48" s="114">
        <v>2201</v>
      </c>
      <c r="G48" s="114">
        <v>2211</v>
      </c>
      <c r="H48" s="114">
        <v>2291</v>
      </c>
      <c r="I48" s="140">
        <v>2162</v>
      </c>
      <c r="J48" s="115">
        <v>-56</v>
      </c>
      <c r="K48" s="116">
        <v>-2.5901942645698428</v>
      </c>
    </row>
    <row r="49" spans="1:11" ht="14.1" customHeight="1" x14ac:dyDescent="0.2">
      <c r="A49" s="306">
        <v>63</v>
      </c>
      <c r="B49" s="307" t="s">
        <v>271</v>
      </c>
      <c r="C49" s="308"/>
      <c r="D49" s="113">
        <v>9.037600946453372</v>
      </c>
      <c r="E49" s="115">
        <v>1757</v>
      </c>
      <c r="F49" s="114">
        <v>2016</v>
      </c>
      <c r="G49" s="114">
        <v>2098</v>
      </c>
      <c r="H49" s="114">
        <v>2209</v>
      </c>
      <c r="I49" s="140">
        <v>2004</v>
      </c>
      <c r="J49" s="115">
        <v>-247</v>
      </c>
      <c r="K49" s="116">
        <v>-12.325349301397205</v>
      </c>
    </row>
    <row r="50" spans="1:11" ht="14.1" customHeight="1" x14ac:dyDescent="0.2">
      <c r="A50" s="306" t="s">
        <v>272</v>
      </c>
      <c r="B50" s="307" t="s">
        <v>273</v>
      </c>
      <c r="C50" s="308"/>
      <c r="D50" s="113">
        <v>0.50408929581811635</v>
      </c>
      <c r="E50" s="115">
        <v>98</v>
      </c>
      <c r="F50" s="114">
        <v>109</v>
      </c>
      <c r="G50" s="114">
        <v>118</v>
      </c>
      <c r="H50" s="114">
        <v>118</v>
      </c>
      <c r="I50" s="140">
        <v>111</v>
      </c>
      <c r="J50" s="115">
        <v>-13</v>
      </c>
      <c r="K50" s="116">
        <v>-11.711711711711711</v>
      </c>
    </row>
    <row r="51" spans="1:11" ht="14.1" customHeight="1" x14ac:dyDescent="0.2">
      <c r="A51" s="306" t="s">
        <v>274</v>
      </c>
      <c r="B51" s="307" t="s">
        <v>275</v>
      </c>
      <c r="C51" s="308"/>
      <c r="D51" s="113">
        <v>7.8648217684275501</v>
      </c>
      <c r="E51" s="115">
        <v>1529</v>
      </c>
      <c r="F51" s="114">
        <v>1778</v>
      </c>
      <c r="G51" s="114">
        <v>1836</v>
      </c>
      <c r="H51" s="114">
        <v>1949</v>
      </c>
      <c r="I51" s="140">
        <v>1758</v>
      </c>
      <c r="J51" s="115">
        <v>-229</v>
      </c>
      <c r="K51" s="116">
        <v>-13.026166097838452</v>
      </c>
    </row>
    <row r="52" spans="1:11" ht="14.1" customHeight="1" x14ac:dyDescent="0.2">
      <c r="A52" s="306">
        <v>71</v>
      </c>
      <c r="B52" s="307" t="s">
        <v>276</v>
      </c>
      <c r="C52" s="308"/>
      <c r="D52" s="113">
        <v>16.964147934777017</v>
      </c>
      <c r="E52" s="115">
        <v>3298</v>
      </c>
      <c r="F52" s="114">
        <v>3332</v>
      </c>
      <c r="G52" s="114">
        <v>3336</v>
      </c>
      <c r="H52" s="114">
        <v>3345</v>
      </c>
      <c r="I52" s="140">
        <v>3312</v>
      </c>
      <c r="J52" s="115">
        <v>-14</v>
      </c>
      <c r="K52" s="116">
        <v>-0.42270531400966183</v>
      </c>
    </row>
    <row r="53" spans="1:11" ht="14.1" customHeight="1" x14ac:dyDescent="0.2">
      <c r="A53" s="306" t="s">
        <v>277</v>
      </c>
      <c r="B53" s="307" t="s">
        <v>278</v>
      </c>
      <c r="C53" s="308"/>
      <c r="D53" s="113">
        <v>1.8054626819608044</v>
      </c>
      <c r="E53" s="115">
        <v>351</v>
      </c>
      <c r="F53" s="114">
        <v>352</v>
      </c>
      <c r="G53" s="114">
        <v>341</v>
      </c>
      <c r="H53" s="114">
        <v>342</v>
      </c>
      <c r="I53" s="140">
        <v>350</v>
      </c>
      <c r="J53" s="115">
        <v>1</v>
      </c>
      <c r="K53" s="116">
        <v>0.2857142857142857</v>
      </c>
    </row>
    <row r="54" spans="1:11" ht="14.1" customHeight="1" x14ac:dyDescent="0.2">
      <c r="A54" s="306" t="s">
        <v>279</v>
      </c>
      <c r="B54" s="307" t="s">
        <v>280</v>
      </c>
      <c r="C54" s="308"/>
      <c r="D54" s="113">
        <v>14.068206367985185</v>
      </c>
      <c r="E54" s="115">
        <v>2735</v>
      </c>
      <c r="F54" s="114">
        <v>2770</v>
      </c>
      <c r="G54" s="114">
        <v>2784</v>
      </c>
      <c r="H54" s="114">
        <v>2793</v>
      </c>
      <c r="I54" s="140">
        <v>2756</v>
      </c>
      <c r="J54" s="115">
        <v>-21</v>
      </c>
      <c r="K54" s="116">
        <v>-0.76197387518142234</v>
      </c>
    </row>
    <row r="55" spans="1:11" ht="14.1" customHeight="1" x14ac:dyDescent="0.2">
      <c r="A55" s="306">
        <v>72</v>
      </c>
      <c r="B55" s="307" t="s">
        <v>281</v>
      </c>
      <c r="C55" s="308"/>
      <c r="D55" s="113">
        <v>1.8826192068309244</v>
      </c>
      <c r="E55" s="115">
        <v>366</v>
      </c>
      <c r="F55" s="114">
        <v>362</v>
      </c>
      <c r="G55" s="114">
        <v>356</v>
      </c>
      <c r="H55" s="114">
        <v>360</v>
      </c>
      <c r="I55" s="140">
        <v>349</v>
      </c>
      <c r="J55" s="115">
        <v>17</v>
      </c>
      <c r="K55" s="116">
        <v>4.8710601719197708</v>
      </c>
    </row>
    <row r="56" spans="1:11" ht="14.1" customHeight="1" x14ac:dyDescent="0.2">
      <c r="A56" s="306" t="s">
        <v>282</v>
      </c>
      <c r="B56" s="307" t="s">
        <v>283</v>
      </c>
      <c r="C56" s="308"/>
      <c r="D56" s="113">
        <v>0.17488812303893833</v>
      </c>
      <c r="E56" s="115">
        <v>34</v>
      </c>
      <c r="F56" s="114">
        <v>35</v>
      </c>
      <c r="G56" s="114">
        <v>37</v>
      </c>
      <c r="H56" s="114">
        <v>39</v>
      </c>
      <c r="I56" s="140">
        <v>35</v>
      </c>
      <c r="J56" s="115">
        <v>-1</v>
      </c>
      <c r="K56" s="116">
        <v>-2.8571428571428572</v>
      </c>
    </row>
    <row r="57" spans="1:11" ht="14.1" customHeight="1" x14ac:dyDescent="0.2">
      <c r="A57" s="306" t="s">
        <v>284</v>
      </c>
      <c r="B57" s="307" t="s">
        <v>285</v>
      </c>
      <c r="C57" s="308"/>
      <c r="D57" s="113">
        <v>1.4453988992335784</v>
      </c>
      <c r="E57" s="115">
        <v>281</v>
      </c>
      <c r="F57" s="114">
        <v>278</v>
      </c>
      <c r="G57" s="114">
        <v>271</v>
      </c>
      <c r="H57" s="114">
        <v>267</v>
      </c>
      <c r="I57" s="140">
        <v>259</v>
      </c>
      <c r="J57" s="115">
        <v>22</v>
      </c>
      <c r="K57" s="116">
        <v>8.494208494208495</v>
      </c>
    </row>
    <row r="58" spans="1:11" ht="14.1" customHeight="1" x14ac:dyDescent="0.2">
      <c r="A58" s="306">
        <v>73</v>
      </c>
      <c r="B58" s="307" t="s">
        <v>286</v>
      </c>
      <c r="C58" s="308"/>
      <c r="D58" s="113">
        <v>1.0287536649349314</v>
      </c>
      <c r="E58" s="115">
        <v>200</v>
      </c>
      <c r="F58" s="114">
        <v>196</v>
      </c>
      <c r="G58" s="114">
        <v>199</v>
      </c>
      <c r="H58" s="114">
        <v>202</v>
      </c>
      <c r="I58" s="140">
        <v>200</v>
      </c>
      <c r="J58" s="115">
        <v>0</v>
      </c>
      <c r="K58" s="116">
        <v>0</v>
      </c>
    </row>
    <row r="59" spans="1:11" ht="14.1" customHeight="1" x14ac:dyDescent="0.2">
      <c r="A59" s="306" t="s">
        <v>287</v>
      </c>
      <c r="B59" s="307" t="s">
        <v>288</v>
      </c>
      <c r="C59" s="308"/>
      <c r="D59" s="113">
        <v>0.81271539529859571</v>
      </c>
      <c r="E59" s="115">
        <v>158</v>
      </c>
      <c r="F59" s="114">
        <v>159</v>
      </c>
      <c r="G59" s="114">
        <v>160</v>
      </c>
      <c r="H59" s="114">
        <v>162</v>
      </c>
      <c r="I59" s="140">
        <v>161</v>
      </c>
      <c r="J59" s="115">
        <v>-3</v>
      </c>
      <c r="K59" s="116">
        <v>-1.8633540372670807</v>
      </c>
    </row>
    <row r="60" spans="1:11" ht="14.1" customHeight="1" x14ac:dyDescent="0.2">
      <c r="A60" s="306">
        <v>81</v>
      </c>
      <c r="B60" s="307" t="s">
        <v>289</v>
      </c>
      <c r="C60" s="308"/>
      <c r="D60" s="113">
        <v>3.2868679594671057</v>
      </c>
      <c r="E60" s="115">
        <v>639</v>
      </c>
      <c r="F60" s="114">
        <v>672</v>
      </c>
      <c r="G60" s="114">
        <v>648</v>
      </c>
      <c r="H60" s="114">
        <v>651</v>
      </c>
      <c r="I60" s="140">
        <v>668</v>
      </c>
      <c r="J60" s="115">
        <v>-29</v>
      </c>
      <c r="K60" s="116">
        <v>-4.341317365269461</v>
      </c>
    </row>
    <row r="61" spans="1:11" ht="14.1" customHeight="1" x14ac:dyDescent="0.2">
      <c r="A61" s="306" t="s">
        <v>290</v>
      </c>
      <c r="B61" s="307" t="s">
        <v>291</v>
      </c>
      <c r="C61" s="308"/>
      <c r="D61" s="113">
        <v>1.0596162748829794</v>
      </c>
      <c r="E61" s="115">
        <v>206</v>
      </c>
      <c r="F61" s="114">
        <v>215</v>
      </c>
      <c r="G61" s="114">
        <v>214</v>
      </c>
      <c r="H61" s="114">
        <v>213</v>
      </c>
      <c r="I61" s="140">
        <v>221</v>
      </c>
      <c r="J61" s="115">
        <v>-15</v>
      </c>
      <c r="K61" s="116">
        <v>-6.7873303167420813</v>
      </c>
    </row>
    <row r="62" spans="1:11" ht="14.1" customHeight="1" x14ac:dyDescent="0.2">
      <c r="A62" s="306" t="s">
        <v>292</v>
      </c>
      <c r="B62" s="307" t="s">
        <v>293</v>
      </c>
      <c r="C62" s="308"/>
      <c r="D62" s="113">
        <v>1.1419165680777739</v>
      </c>
      <c r="E62" s="115">
        <v>222</v>
      </c>
      <c r="F62" s="114">
        <v>231</v>
      </c>
      <c r="G62" s="114">
        <v>221</v>
      </c>
      <c r="H62" s="114">
        <v>224</v>
      </c>
      <c r="I62" s="140">
        <v>220</v>
      </c>
      <c r="J62" s="115">
        <v>2</v>
      </c>
      <c r="K62" s="116">
        <v>0.90909090909090906</v>
      </c>
    </row>
    <row r="63" spans="1:11" ht="14.1" customHeight="1" x14ac:dyDescent="0.2">
      <c r="A63" s="306"/>
      <c r="B63" s="307" t="s">
        <v>294</v>
      </c>
      <c r="C63" s="308"/>
      <c r="D63" s="113">
        <v>0.82300293194794505</v>
      </c>
      <c r="E63" s="115">
        <v>160</v>
      </c>
      <c r="F63" s="114">
        <v>164</v>
      </c>
      <c r="G63" s="114">
        <v>156</v>
      </c>
      <c r="H63" s="114">
        <v>162</v>
      </c>
      <c r="I63" s="140">
        <v>163</v>
      </c>
      <c r="J63" s="115">
        <v>-3</v>
      </c>
      <c r="K63" s="116">
        <v>-1.8404907975460123</v>
      </c>
    </row>
    <row r="64" spans="1:11" ht="14.1" customHeight="1" x14ac:dyDescent="0.2">
      <c r="A64" s="306" t="s">
        <v>295</v>
      </c>
      <c r="B64" s="307" t="s">
        <v>296</v>
      </c>
      <c r="C64" s="308"/>
      <c r="D64" s="113">
        <v>0.18003189136361297</v>
      </c>
      <c r="E64" s="115">
        <v>35</v>
      </c>
      <c r="F64" s="114">
        <v>38</v>
      </c>
      <c r="G64" s="114">
        <v>38</v>
      </c>
      <c r="H64" s="114">
        <v>40</v>
      </c>
      <c r="I64" s="140">
        <v>40</v>
      </c>
      <c r="J64" s="115">
        <v>-5</v>
      </c>
      <c r="K64" s="116">
        <v>-12.5</v>
      </c>
    </row>
    <row r="65" spans="1:11" ht="14.1" customHeight="1" x14ac:dyDescent="0.2">
      <c r="A65" s="306" t="s">
        <v>297</v>
      </c>
      <c r="B65" s="307" t="s">
        <v>298</v>
      </c>
      <c r="C65" s="308"/>
      <c r="D65" s="113">
        <v>0.60182089398693484</v>
      </c>
      <c r="E65" s="115">
        <v>117</v>
      </c>
      <c r="F65" s="114">
        <v>122</v>
      </c>
      <c r="G65" s="114">
        <v>111</v>
      </c>
      <c r="H65" s="114">
        <v>112</v>
      </c>
      <c r="I65" s="140">
        <v>121</v>
      </c>
      <c r="J65" s="115">
        <v>-4</v>
      </c>
      <c r="K65" s="116">
        <v>-3.3057851239669422</v>
      </c>
    </row>
    <row r="66" spans="1:11" ht="14.1" customHeight="1" x14ac:dyDescent="0.2">
      <c r="A66" s="306">
        <v>82</v>
      </c>
      <c r="B66" s="307" t="s">
        <v>299</v>
      </c>
      <c r="C66" s="308"/>
      <c r="D66" s="113">
        <v>1.5276991924283729</v>
      </c>
      <c r="E66" s="115">
        <v>297</v>
      </c>
      <c r="F66" s="114">
        <v>324</v>
      </c>
      <c r="G66" s="114">
        <v>330</v>
      </c>
      <c r="H66" s="114">
        <v>338</v>
      </c>
      <c r="I66" s="140">
        <v>340</v>
      </c>
      <c r="J66" s="115">
        <v>-43</v>
      </c>
      <c r="K66" s="116">
        <v>-12.647058823529411</v>
      </c>
    </row>
    <row r="67" spans="1:11" ht="14.1" customHeight="1" x14ac:dyDescent="0.2">
      <c r="A67" s="306" t="s">
        <v>300</v>
      </c>
      <c r="B67" s="307" t="s">
        <v>301</v>
      </c>
      <c r="C67" s="308"/>
      <c r="D67" s="113">
        <v>0.6223959672856334</v>
      </c>
      <c r="E67" s="115">
        <v>121</v>
      </c>
      <c r="F67" s="114">
        <v>126</v>
      </c>
      <c r="G67" s="114">
        <v>137</v>
      </c>
      <c r="H67" s="114">
        <v>138</v>
      </c>
      <c r="I67" s="140">
        <v>130</v>
      </c>
      <c r="J67" s="115">
        <v>-9</v>
      </c>
      <c r="K67" s="116">
        <v>-6.9230769230769234</v>
      </c>
    </row>
    <row r="68" spans="1:11" ht="14.1" customHeight="1" x14ac:dyDescent="0.2">
      <c r="A68" s="306" t="s">
        <v>302</v>
      </c>
      <c r="B68" s="307" t="s">
        <v>303</v>
      </c>
      <c r="C68" s="308"/>
      <c r="D68" s="113">
        <v>0.42693277094799648</v>
      </c>
      <c r="E68" s="115">
        <v>83</v>
      </c>
      <c r="F68" s="114">
        <v>98</v>
      </c>
      <c r="G68" s="114">
        <v>96</v>
      </c>
      <c r="H68" s="114">
        <v>100</v>
      </c>
      <c r="I68" s="140">
        <v>106</v>
      </c>
      <c r="J68" s="115">
        <v>-23</v>
      </c>
      <c r="K68" s="116">
        <v>-21.69811320754717</v>
      </c>
    </row>
    <row r="69" spans="1:11" ht="14.1" customHeight="1" x14ac:dyDescent="0.2">
      <c r="A69" s="306">
        <v>83</v>
      </c>
      <c r="B69" s="307" t="s">
        <v>304</v>
      </c>
      <c r="C69" s="308"/>
      <c r="D69" s="113">
        <v>2.2889769044802222</v>
      </c>
      <c r="E69" s="115">
        <v>445</v>
      </c>
      <c r="F69" s="114">
        <v>426</v>
      </c>
      <c r="G69" s="114">
        <v>454</v>
      </c>
      <c r="H69" s="114">
        <v>452</v>
      </c>
      <c r="I69" s="140">
        <v>436</v>
      </c>
      <c r="J69" s="115">
        <v>9</v>
      </c>
      <c r="K69" s="116">
        <v>2.0642201834862384</v>
      </c>
    </row>
    <row r="70" spans="1:11" ht="14.1" customHeight="1" x14ac:dyDescent="0.2">
      <c r="A70" s="306" t="s">
        <v>305</v>
      </c>
      <c r="B70" s="307" t="s">
        <v>306</v>
      </c>
      <c r="C70" s="308"/>
      <c r="D70" s="113">
        <v>1.2602232395452908</v>
      </c>
      <c r="E70" s="115">
        <v>245</v>
      </c>
      <c r="F70" s="114">
        <v>236</v>
      </c>
      <c r="G70" s="114">
        <v>247</v>
      </c>
      <c r="H70" s="114">
        <v>254</v>
      </c>
      <c r="I70" s="140">
        <v>242</v>
      </c>
      <c r="J70" s="115">
        <v>3</v>
      </c>
      <c r="K70" s="116">
        <v>1.2396694214876034</v>
      </c>
    </row>
    <row r="71" spans="1:11" ht="14.1" customHeight="1" x14ac:dyDescent="0.2">
      <c r="A71" s="306"/>
      <c r="B71" s="307" t="s">
        <v>307</v>
      </c>
      <c r="C71" s="308"/>
      <c r="D71" s="113">
        <v>0.78185278535054781</v>
      </c>
      <c r="E71" s="115">
        <v>152</v>
      </c>
      <c r="F71" s="114">
        <v>143</v>
      </c>
      <c r="G71" s="114">
        <v>153</v>
      </c>
      <c r="H71" s="114">
        <v>163</v>
      </c>
      <c r="I71" s="140">
        <v>149</v>
      </c>
      <c r="J71" s="115">
        <v>3</v>
      </c>
      <c r="K71" s="116">
        <v>2.0134228187919465</v>
      </c>
    </row>
    <row r="72" spans="1:11" ht="14.1" customHeight="1" x14ac:dyDescent="0.2">
      <c r="A72" s="306">
        <v>84</v>
      </c>
      <c r="B72" s="307" t="s">
        <v>308</v>
      </c>
      <c r="C72" s="308"/>
      <c r="D72" s="113">
        <v>0.82300293194794505</v>
      </c>
      <c r="E72" s="115">
        <v>160</v>
      </c>
      <c r="F72" s="114">
        <v>164</v>
      </c>
      <c r="G72" s="114">
        <v>158</v>
      </c>
      <c r="H72" s="114">
        <v>159</v>
      </c>
      <c r="I72" s="140">
        <v>150</v>
      </c>
      <c r="J72" s="115">
        <v>10</v>
      </c>
      <c r="K72" s="116">
        <v>6.666666666666667</v>
      </c>
    </row>
    <row r="73" spans="1:11" ht="14.1" customHeight="1" x14ac:dyDescent="0.2">
      <c r="A73" s="306" t="s">
        <v>309</v>
      </c>
      <c r="B73" s="307" t="s">
        <v>310</v>
      </c>
      <c r="C73" s="308"/>
      <c r="D73" s="113">
        <v>8.230029319479451E-2</v>
      </c>
      <c r="E73" s="115">
        <v>16</v>
      </c>
      <c r="F73" s="114">
        <v>15</v>
      </c>
      <c r="G73" s="114">
        <v>14</v>
      </c>
      <c r="H73" s="114">
        <v>17</v>
      </c>
      <c r="I73" s="140">
        <v>17</v>
      </c>
      <c r="J73" s="115">
        <v>-1</v>
      </c>
      <c r="K73" s="116">
        <v>-5.882352941176471</v>
      </c>
    </row>
    <row r="74" spans="1:11" ht="14.1" customHeight="1" x14ac:dyDescent="0.2">
      <c r="A74" s="306" t="s">
        <v>311</v>
      </c>
      <c r="B74" s="307" t="s">
        <v>312</v>
      </c>
      <c r="C74" s="308"/>
      <c r="D74" s="113">
        <v>8.230029319479451E-2</v>
      </c>
      <c r="E74" s="115">
        <v>16</v>
      </c>
      <c r="F74" s="114">
        <v>20</v>
      </c>
      <c r="G74" s="114">
        <v>20</v>
      </c>
      <c r="H74" s="114">
        <v>18</v>
      </c>
      <c r="I74" s="140">
        <v>17</v>
      </c>
      <c r="J74" s="115">
        <v>-1</v>
      </c>
      <c r="K74" s="116">
        <v>-5.882352941176471</v>
      </c>
    </row>
    <row r="75" spans="1:11" ht="14.1" customHeight="1" x14ac:dyDescent="0.2">
      <c r="A75" s="306" t="s">
        <v>313</v>
      </c>
      <c r="B75" s="307" t="s">
        <v>314</v>
      </c>
      <c r="C75" s="308"/>
      <c r="D75" s="113">
        <v>2.0575073298698628E-2</v>
      </c>
      <c r="E75" s="115">
        <v>4</v>
      </c>
      <c r="F75" s="114">
        <v>4</v>
      </c>
      <c r="G75" s="114">
        <v>3</v>
      </c>
      <c r="H75" s="114">
        <v>3</v>
      </c>
      <c r="I75" s="140">
        <v>3</v>
      </c>
      <c r="J75" s="115">
        <v>1</v>
      </c>
      <c r="K75" s="116">
        <v>33.333333333333336</v>
      </c>
    </row>
    <row r="76" spans="1:11" ht="14.1" customHeight="1" x14ac:dyDescent="0.2">
      <c r="A76" s="306">
        <v>91</v>
      </c>
      <c r="B76" s="307" t="s">
        <v>315</v>
      </c>
      <c r="C76" s="308"/>
      <c r="D76" s="113">
        <v>3.6006378272722593E-2</v>
      </c>
      <c r="E76" s="115">
        <v>7</v>
      </c>
      <c r="F76" s="114">
        <v>7</v>
      </c>
      <c r="G76" s="114">
        <v>6</v>
      </c>
      <c r="H76" s="114">
        <v>4</v>
      </c>
      <c r="I76" s="140">
        <v>3</v>
      </c>
      <c r="J76" s="115">
        <v>4</v>
      </c>
      <c r="K76" s="116">
        <v>133.33333333333334</v>
      </c>
    </row>
    <row r="77" spans="1:11" ht="14.1" customHeight="1" x14ac:dyDescent="0.2">
      <c r="A77" s="306">
        <v>92</v>
      </c>
      <c r="B77" s="307" t="s">
        <v>316</v>
      </c>
      <c r="C77" s="308"/>
      <c r="D77" s="113">
        <v>0.29319479450645541</v>
      </c>
      <c r="E77" s="115">
        <v>57</v>
      </c>
      <c r="F77" s="114">
        <v>53</v>
      </c>
      <c r="G77" s="114">
        <v>55</v>
      </c>
      <c r="H77" s="114">
        <v>56</v>
      </c>
      <c r="I77" s="140">
        <v>52</v>
      </c>
      <c r="J77" s="115">
        <v>5</v>
      </c>
      <c r="K77" s="116">
        <v>9.615384615384615</v>
      </c>
    </row>
    <row r="78" spans="1:11" ht="14.1" customHeight="1" x14ac:dyDescent="0.2">
      <c r="A78" s="306">
        <v>93</v>
      </c>
      <c r="B78" s="307" t="s">
        <v>317</v>
      </c>
      <c r="C78" s="308"/>
      <c r="D78" s="113">
        <v>0.11316290314284244</v>
      </c>
      <c r="E78" s="115">
        <v>22</v>
      </c>
      <c r="F78" s="114">
        <v>22</v>
      </c>
      <c r="G78" s="114">
        <v>23</v>
      </c>
      <c r="H78" s="114">
        <v>24</v>
      </c>
      <c r="I78" s="140">
        <v>25</v>
      </c>
      <c r="J78" s="115">
        <v>-3</v>
      </c>
      <c r="K78" s="116">
        <v>-12</v>
      </c>
    </row>
    <row r="79" spans="1:11" ht="14.1" customHeight="1" x14ac:dyDescent="0.2">
      <c r="A79" s="306">
        <v>94</v>
      </c>
      <c r="B79" s="307" t="s">
        <v>318</v>
      </c>
      <c r="C79" s="308"/>
      <c r="D79" s="113">
        <v>0.65840234555835608</v>
      </c>
      <c r="E79" s="115">
        <v>128</v>
      </c>
      <c r="F79" s="114">
        <v>152</v>
      </c>
      <c r="G79" s="114">
        <v>146</v>
      </c>
      <c r="H79" s="114">
        <v>146</v>
      </c>
      <c r="I79" s="140">
        <v>135</v>
      </c>
      <c r="J79" s="115">
        <v>-7</v>
      </c>
      <c r="K79" s="116">
        <v>-5.1851851851851851</v>
      </c>
    </row>
    <row r="80" spans="1:11" ht="14.1" customHeight="1" x14ac:dyDescent="0.2">
      <c r="A80" s="306" t="s">
        <v>319</v>
      </c>
      <c r="B80" s="307" t="s">
        <v>320</v>
      </c>
      <c r="C80" s="308"/>
      <c r="D80" s="113">
        <v>2.0575073298698628E-2</v>
      </c>
      <c r="E80" s="115">
        <v>4</v>
      </c>
      <c r="F80" s="114">
        <v>5</v>
      </c>
      <c r="G80" s="114">
        <v>4</v>
      </c>
      <c r="H80" s="114">
        <v>5</v>
      </c>
      <c r="I80" s="140">
        <v>7</v>
      </c>
      <c r="J80" s="115">
        <v>-3</v>
      </c>
      <c r="K80" s="116">
        <v>-42.857142857142854</v>
      </c>
    </row>
    <row r="81" spans="1:11" ht="14.1" customHeight="1" x14ac:dyDescent="0.2">
      <c r="A81" s="310" t="s">
        <v>321</v>
      </c>
      <c r="B81" s="311" t="s">
        <v>334</v>
      </c>
      <c r="C81" s="312"/>
      <c r="D81" s="125">
        <v>2.8650789568437838</v>
      </c>
      <c r="E81" s="143">
        <v>557</v>
      </c>
      <c r="F81" s="144">
        <v>584</v>
      </c>
      <c r="G81" s="144">
        <v>589</v>
      </c>
      <c r="H81" s="144">
        <v>608</v>
      </c>
      <c r="I81" s="145">
        <v>593</v>
      </c>
      <c r="J81" s="143">
        <v>-36</v>
      </c>
      <c r="K81" s="146">
        <v>-6.0708263069139967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9681</v>
      </c>
      <c r="G12" s="536">
        <v>7334</v>
      </c>
      <c r="H12" s="536">
        <v>12002</v>
      </c>
      <c r="I12" s="536">
        <v>9302</v>
      </c>
      <c r="J12" s="537">
        <v>10282</v>
      </c>
      <c r="K12" s="538">
        <v>-601</v>
      </c>
      <c r="L12" s="349">
        <v>-5.8451663100564089</v>
      </c>
    </row>
    <row r="13" spans="1:17" s="110" customFormat="1" ht="15" customHeight="1" x14ac:dyDescent="0.2">
      <c r="A13" s="350" t="s">
        <v>345</v>
      </c>
      <c r="B13" s="351" t="s">
        <v>346</v>
      </c>
      <c r="C13" s="347"/>
      <c r="D13" s="347"/>
      <c r="E13" s="348"/>
      <c r="F13" s="536">
        <v>5568</v>
      </c>
      <c r="G13" s="536">
        <v>4028</v>
      </c>
      <c r="H13" s="536">
        <v>6878</v>
      </c>
      <c r="I13" s="536">
        <v>5417</v>
      </c>
      <c r="J13" s="537">
        <v>5740</v>
      </c>
      <c r="K13" s="538">
        <v>-172</v>
      </c>
      <c r="L13" s="349">
        <v>-2.9965156794425085</v>
      </c>
    </row>
    <row r="14" spans="1:17" s="110" customFormat="1" ht="22.5" customHeight="1" x14ac:dyDescent="0.2">
      <c r="A14" s="350"/>
      <c r="B14" s="351" t="s">
        <v>347</v>
      </c>
      <c r="C14" s="347"/>
      <c r="D14" s="347"/>
      <c r="E14" s="348"/>
      <c r="F14" s="536">
        <v>4113</v>
      </c>
      <c r="G14" s="536">
        <v>3306</v>
      </c>
      <c r="H14" s="536">
        <v>5124</v>
      </c>
      <c r="I14" s="536">
        <v>3885</v>
      </c>
      <c r="J14" s="537">
        <v>4542</v>
      </c>
      <c r="K14" s="538">
        <v>-429</v>
      </c>
      <c r="L14" s="349">
        <v>-9.4451783355350063</v>
      </c>
    </row>
    <row r="15" spans="1:17" s="110" customFormat="1" ht="15" customHeight="1" x14ac:dyDescent="0.2">
      <c r="A15" s="350" t="s">
        <v>348</v>
      </c>
      <c r="B15" s="351" t="s">
        <v>108</v>
      </c>
      <c r="C15" s="347"/>
      <c r="D15" s="347"/>
      <c r="E15" s="348"/>
      <c r="F15" s="536">
        <v>1502</v>
      </c>
      <c r="G15" s="536">
        <v>1263</v>
      </c>
      <c r="H15" s="536">
        <v>4210</v>
      </c>
      <c r="I15" s="536">
        <v>1292</v>
      </c>
      <c r="J15" s="537">
        <v>1399</v>
      </c>
      <c r="K15" s="538">
        <v>103</v>
      </c>
      <c r="L15" s="349">
        <v>7.362401715511079</v>
      </c>
    </row>
    <row r="16" spans="1:17" s="110" customFormat="1" ht="15" customHeight="1" x14ac:dyDescent="0.2">
      <c r="A16" s="350"/>
      <c r="B16" s="351" t="s">
        <v>109</v>
      </c>
      <c r="C16" s="347"/>
      <c r="D16" s="347"/>
      <c r="E16" s="348"/>
      <c r="F16" s="536">
        <v>6773</v>
      </c>
      <c r="G16" s="536">
        <v>5255</v>
      </c>
      <c r="H16" s="536">
        <v>6630</v>
      </c>
      <c r="I16" s="536">
        <v>6607</v>
      </c>
      <c r="J16" s="537">
        <v>7306</v>
      </c>
      <c r="K16" s="538">
        <v>-533</v>
      </c>
      <c r="L16" s="349">
        <v>-7.2953736654804269</v>
      </c>
    </row>
    <row r="17" spans="1:12" s="110" customFormat="1" ht="15" customHeight="1" x14ac:dyDescent="0.2">
      <c r="A17" s="350"/>
      <c r="B17" s="351" t="s">
        <v>110</v>
      </c>
      <c r="C17" s="347"/>
      <c r="D17" s="347"/>
      <c r="E17" s="348"/>
      <c r="F17" s="536">
        <v>1271</v>
      </c>
      <c r="G17" s="536">
        <v>757</v>
      </c>
      <c r="H17" s="536">
        <v>1081</v>
      </c>
      <c r="I17" s="536">
        <v>1287</v>
      </c>
      <c r="J17" s="537">
        <v>1460</v>
      </c>
      <c r="K17" s="538">
        <v>-189</v>
      </c>
      <c r="L17" s="349">
        <v>-12.945205479452055</v>
      </c>
    </row>
    <row r="18" spans="1:12" s="110" customFormat="1" ht="15" customHeight="1" x14ac:dyDescent="0.2">
      <c r="A18" s="350"/>
      <c r="B18" s="351" t="s">
        <v>111</v>
      </c>
      <c r="C18" s="347"/>
      <c r="D18" s="347"/>
      <c r="E18" s="348"/>
      <c r="F18" s="536">
        <v>135</v>
      </c>
      <c r="G18" s="536">
        <v>59</v>
      </c>
      <c r="H18" s="536">
        <v>81</v>
      </c>
      <c r="I18" s="536">
        <v>116</v>
      </c>
      <c r="J18" s="537">
        <v>117</v>
      </c>
      <c r="K18" s="538">
        <v>18</v>
      </c>
      <c r="L18" s="349">
        <v>15.384615384615385</v>
      </c>
    </row>
    <row r="19" spans="1:12" s="110" customFormat="1" ht="15" customHeight="1" x14ac:dyDescent="0.2">
      <c r="A19" s="118" t="s">
        <v>113</v>
      </c>
      <c r="B19" s="119" t="s">
        <v>181</v>
      </c>
      <c r="C19" s="347"/>
      <c r="D19" s="347"/>
      <c r="E19" s="348"/>
      <c r="F19" s="536">
        <v>6195</v>
      </c>
      <c r="G19" s="536">
        <v>4590</v>
      </c>
      <c r="H19" s="536">
        <v>8423</v>
      </c>
      <c r="I19" s="536">
        <v>6041</v>
      </c>
      <c r="J19" s="537">
        <v>6720</v>
      </c>
      <c r="K19" s="538">
        <v>-525</v>
      </c>
      <c r="L19" s="349">
        <v>-7.8125</v>
      </c>
    </row>
    <row r="20" spans="1:12" s="110" customFormat="1" ht="15" customHeight="1" x14ac:dyDescent="0.2">
      <c r="A20" s="118"/>
      <c r="B20" s="119" t="s">
        <v>182</v>
      </c>
      <c r="C20" s="347"/>
      <c r="D20" s="347"/>
      <c r="E20" s="348"/>
      <c r="F20" s="536">
        <v>3486</v>
      </c>
      <c r="G20" s="536">
        <v>2744</v>
      </c>
      <c r="H20" s="536">
        <v>3579</v>
      </c>
      <c r="I20" s="536">
        <v>3261</v>
      </c>
      <c r="J20" s="537">
        <v>3562</v>
      </c>
      <c r="K20" s="538">
        <v>-76</v>
      </c>
      <c r="L20" s="349">
        <v>-2.1336327905670971</v>
      </c>
    </row>
    <row r="21" spans="1:12" s="110" customFormat="1" ht="15" customHeight="1" x14ac:dyDescent="0.2">
      <c r="A21" s="118" t="s">
        <v>113</v>
      </c>
      <c r="B21" s="119" t="s">
        <v>116</v>
      </c>
      <c r="C21" s="347"/>
      <c r="D21" s="347"/>
      <c r="E21" s="348"/>
      <c r="F21" s="536">
        <v>8428</v>
      </c>
      <c r="G21" s="536">
        <v>6127</v>
      </c>
      <c r="H21" s="536">
        <v>10524</v>
      </c>
      <c r="I21" s="536">
        <v>8058</v>
      </c>
      <c r="J21" s="537">
        <v>9150</v>
      </c>
      <c r="K21" s="538">
        <v>-722</v>
      </c>
      <c r="L21" s="349">
        <v>-7.8907103825136611</v>
      </c>
    </row>
    <row r="22" spans="1:12" s="110" customFormat="1" ht="15" customHeight="1" x14ac:dyDescent="0.2">
      <c r="A22" s="118"/>
      <c r="B22" s="119" t="s">
        <v>117</v>
      </c>
      <c r="C22" s="347"/>
      <c r="D22" s="347"/>
      <c r="E22" s="348"/>
      <c r="F22" s="536">
        <v>1248</v>
      </c>
      <c r="G22" s="536">
        <v>1206</v>
      </c>
      <c r="H22" s="536">
        <v>1473</v>
      </c>
      <c r="I22" s="536">
        <v>1242</v>
      </c>
      <c r="J22" s="537">
        <v>1129</v>
      </c>
      <c r="K22" s="538">
        <v>119</v>
      </c>
      <c r="L22" s="349">
        <v>10.54030115146147</v>
      </c>
    </row>
    <row r="23" spans="1:12" s="110" customFormat="1" ht="15" customHeight="1" x14ac:dyDescent="0.2">
      <c r="A23" s="352" t="s">
        <v>348</v>
      </c>
      <c r="B23" s="353" t="s">
        <v>193</v>
      </c>
      <c r="C23" s="354"/>
      <c r="D23" s="354"/>
      <c r="E23" s="355"/>
      <c r="F23" s="539">
        <v>161</v>
      </c>
      <c r="G23" s="539">
        <v>234</v>
      </c>
      <c r="H23" s="539">
        <v>2265</v>
      </c>
      <c r="I23" s="539">
        <v>79</v>
      </c>
      <c r="J23" s="540">
        <v>185</v>
      </c>
      <c r="K23" s="541">
        <v>-24</v>
      </c>
      <c r="L23" s="356">
        <v>-12.972972972972974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v>
      </c>
      <c r="G25" s="542">
        <v>28</v>
      </c>
      <c r="H25" s="542">
        <v>28.2</v>
      </c>
      <c r="I25" s="542">
        <v>25.9</v>
      </c>
      <c r="J25" s="542">
        <v>24.1</v>
      </c>
      <c r="K25" s="543" t="s">
        <v>350</v>
      </c>
      <c r="L25" s="364">
        <v>-0.10000000000000142</v>
      </c>
    </row>
    <row r="26" spans="1:12" s="110" customFormat="1" ht="15" customHeight="1" x14ac:dyDescent="0.2">
      <c r="A26" s="365" t="s">
        <v>105</v>
      </c>
      <c r="B26" s="366" t="s">
        <v>346</v>
      </c>
      <c r="C26" s="362"/>
      <c r="D26" s="362"/>
      <c r="E26" s="363"/>
      <c r="F26" s="542">
        <v>22.2</v>
      </c>
      <c r="G26" s="542">
        <v>23.7</v>
      </c>
      <c r="H26" s="542">
        <v>24.2</v>
      </c>
      <c r="I26" s="542">
        <v>22</v>
      </c>
      <c r="J26" s="544">
        <v>21.4</v>
      </c>
      <c r="K26" s="543" t="s">
        <v>350</v>
      </c>
      <c r="L26" s="364">
        <v>0.80000000000000071</v>
      </c>
    </row>
    <row r="27" spans="1:12" s="110" customFormat="1" ht="15" customHeight="1" x14ac:dyDescent="0.2">
      <c r="A27" s="365"/>
      <c r="B27" s="366" t="s">
        <v>347</v>
      </c>
      <c r="C27" s="362"/>
      <c r="D27" s="362"/>
      <c r="E27" s="363"/>
      <c r="F27" s="542">
        <v>26.4</v>
      </c>
      <c r="G27" s="542">
        <v>33.299999999999997</v>
      </c>
      <c r="H27" s="542">
        <v>33.4</v>
      </c>
      <c r="I27" s="542">
        <v>31.3</v>
      </c>
      <c r="J27" s="542">
        <v>27.4</v>
      </c>
      <c r="K27" s="543" t="s">
        <v>350</v>
      </c>
      <c r="L27" s="364">
        <v>-1</v>
      </c>
    </row>
    <row r="28" spans="1:12" s="110" customFormat="1" ht="15" customHeight="1" x14ac:dyDescent="0.2">
      <c r="A28" s="365" t="s">
        <v>113</v>
      </c>
      <c r="B28" s="366" t="s">
        <v>108</v>
      </c>
      <c r="C28" s="362"/>
      <c r="D28" s="362"/>
      <c r="E28" s="363"/>
      <c r="F28" s="542">
        <v>29.7</v>
      </c>
      <c r="G28" s="542">
        <v>34.799999999999997</v>
      </c>
      <c r="H28" s="542">
        <v>37</v>
      </c>
      <c r="I28" s="542">
        <v>37.5</v>
      </c>
      <c r="J28" s="542">
        <v>33.9</v>
      </c>
      <c r="K28" s="543" t="s">
        <v>350</v>
      </c>
      <c r="L28" s="364">
        <v>-4.1999999999999993</v>
      </c>
    </row>
    <row r="29" spans="1:12" s="110" customFormat="1" ht="11.25" x14ac:dyDescent="0.2">
      <c r="A29" s="365"/>
      <c r="B29" s="366" t="s">
        <v>109</v>
      </c>
      <c r="C29" s="362"/>
      <c r="D29" s="362"/>
      <c r="E29" s="363"/>
      <c r="F29" s="542">
        <v>22.7</v>
      </c>
      <c r="G29" s="542">
        <v>26.7</v>
      </c>
      <c r="H29" s="542">
        <v>25.9</v>
      </c>
      <c r="I29" s="542">
        <v>23.6</v>
      </c>
      <c r="J29" s="544">
        <v>22.6</v>
      </c>
      <c r="K29" s="543" t="s">
        <v>350</v>
      </c>
      <c r="L29" s="364">
        <v>9.9999999999997868E-2</v>
      </c>
    </row>
    <row r="30" spans="1:12" s="110" customFormat="1" ht="15" customHeight="1" x14ac:dyDescent="0.2">
      <c r="A30" s="365"/>
      <c r="B30" s="366" t="s">
        <v>110</v>
      </c>
      <c r="C30" s="362"/>
      <c r="D30" s="362"/>
      <c r="E30" s="363"/>
      <c r="F30" s="542">
        <v>23.4</v>
      </c>
      <c r="G30" s="542">
        <v>27.4</v>
      </c>
      <c r="H30" s="542">
        <v>25.8</v>
      </c>
      <c r="I30" s="542">
        <v>25.2</v>
      </c>
      <c r="J30" s="542">
        <v>22</v>
      </c>
      <c r="K30" s="543" t="s">
        <v>350</v>
      </c>
      <c r="L30" s="364">
        <v>1.3999999999999986</v>
      </c>
    </row>
    <row r="31" spans="1:12" s="110" customFormat="1" ht="15" customHeight="1" x14ac:dyDescent="0.2">
      <c r="A31" s="365"/>
      <c r="B31" s="366" t="s">
        <v>111</v>
      </c>
      <c r="C31" s="362"/>
      <c r="D31" s="362"/>
      <c r="E31" s="363"/>
      <c r="F31" s="542">
        <v>36.1</v>
      </c>
      <c r="G31" s="542">
        <v>40.700000000000003</v>
      </c>
      <c r="H31" s="542">
        <v>43.2</v>
      </c>
      <c r="I31" s="542">
        <v>40.5</v>
      </c>
      <c r="J31" s="542">
        <v>41</v>
      </c>
      <c r="K31" s="543" t="s">
        <v>350</v>
      </c>
      <c r="L31" s="364">
        <v>-4.8999999999999986</v>
      </c>
    </row>
    <row r="32" spans="1:12" s="110" customFormat="1" ht="15" customHeight="1" x14ac:dyDescent="0.2">
      <c r="A32" s="367" t="s">
        <v>113</v>
      </c>
      <c r="B32" s="368" t="s">
        <v>181</v>
      </c>
      <c r="C32" s="362"/>
      <c r="D32" s="362"/>
      <c r="E32" s="363"/>
      <c r="F32" s="542">
        <v>21</v>
      </c>
      <c r="G32" s="542">
        <v>24</v>
      </c>
      <c r="H32" s="542">
        <v>24.6</v>
      </c>
      <c r="I32" s="542">
        <v>21.7</v>
      </c>
      <c r="J32" s="544">
        <v>21.2</v>
      </c>
      <c r="K32" s="543" t="s">
        <v>350</v>
      </c>
      <c r="L32" s="364">
        <v>-0.19999999999999929</v>
      </c>
    </row>
    <row r="33" spans="1:12" s="110" customFormat="1" ht="15" customHeight="1" x14ac:dyDescent="0.2">
      <c r="A33" s="367"/>
      <c r="B33" s="368" t="s">
        <v>182</v>
      </c>
      <c r="C33" s="362"/>
      <c r="D33" s="362"/>
      <c r="E33" s="363"/>
      <c r="F33" s="542">
        <v>29.2</v>
      </c>
      <c r="G33" s="542">
        <v>34.6</v>
      </c>
      <c r="H33" s="542">
        <v>34.299999999999997</v>
      </c>
      <c r="I33" s="542">
        <v>33.700000000000003</v>
      </c>
      <c r="J33" s="542">
        <v>29.4</v>
      </c>
      <c r="K33" s="543" t="s">
        <v>350</v>
      </c>
      <c r="L33" s="364">
        <v>-0.19999999999999929</v>
      </c>
    </row>
    <row r="34" spans="1:12" s="369" customFormat="1" ht="15" customHeight="1" x14ac:dyDescent="0.2">
      <c r="A34" s="367" t="s">
        <v>113</v>
      </c>
      <c r="B34" s="368" t="s">
        <v>116</v>
      </c>
      <c r="C34" s="362"/>
      <c r="D34" s="362"/>
      <c r="E34" s="363"/>
      <c r="F34" s="542">
        <v>24.1</v>
      </c>
      <c r="G34" s="542">
        <v>28.1</v>
      </c>
      <c r="H34" s="542">
        <v>28.1</v>
      </c>
      <c r="I34" s="542">
        <v>25.8</v>
      </c>
      <c r="J34" s="542">
        <v>23.5</v>
      </c>
      <c r="K34" s="543" t="s">
        <v>350</v>
      </c>
      <c r="L34" s="364">
        <v>0.60000000000000142</v>
      </c>
    </row>
    <row r="35" spans="1:12" s="369" customFormat="1" ht="11.25" x14ac:dyDescent="0.2">
      <c r="A35" s="370"/>
      <c r="B35" s="371" t="s">
        <v>117</v>
      </c>
      <c r="C35" s="372"/>
      <c r="D35" s="372"/>
      <c r="E35" s="373"/>
      <c r="F35" s="545">
        <v>23.3</v>
      </c>
      <c r="G35" s="545">
        <v>27.4</v>
      </c>
      <c r="H35" s="545">
        <v>28.5</v>
      </c>
      <c r="I35" s="545">
        <v>26.1</v>
      </c>
      <c r="J35" s="546">
        <v>28.5</v>
      </c>
      <c r="K35" s="547" t="s">
        <v>350</v>
      </c>
      <c r="L35" s="374">
        <v>-5.1999999999999993</v>
      </c>
    </row>
    <row r="36" spans="1:12" s="369" customFormat="1" ht="15.95" customHeight="1" x14ac:dyDescent="0.2">
      <c r="A36" s="375" t="s">
        <v>351</v>
      </c>
      <c r="B36" s="376"/>
      <c r="C36" s="377"/>
      <c r="D36" s="376"/>
      <c r="E36" s="378"/>
      <c r="F36" s="548">
        <v>9429</v>
      </c>
      <c r="G36" s="548">
        <v>6991</v>
      </c>
      <c r="H36" s="548">
        <v>9382</v>
      </c>
      <c r="I36" s="548">
        <v>9113</v>
      </c>
      <c r="J36" s="548">
        <v>9979</v>
      </c>
      <c r="K36" s="549">
        <v>-550</v>
      </c>
      <c r="L36" s="380">
        <v>-5.5115743060426894</v>
      </c>
    </row>
    <row r="37" spans="1:12" s="369" customFormat="1" ht="15.95" customHeight="1" x14ac:dyDescent="0.2">
      <c r="A37" s="381"/>
      <c r="B37" s="382" t="s">
        <v>113</v>
      </c>
      <c r="C37" s="382" t="s">
        <v>352</v>
      </c>
      <c r="D37" s="382"/>
      <c r="E37" s="383"/>
      <c r="F37" s="548">
        <v>2261</v>
      </c>
      <c r="G37" s="548">
        <v>1960</v>
      </c>
      <c r="H37" s="548">
        <v>2645</v>
      </c>
      <c r="I37" s="548">
        <v>2358</v>
      </c>
      <c r="J37" s="548">
        <v>2400</v>
      </c>
      <c r="K37" s="549">
        <v>-139</v>
      </c>
      <c r="L37" s="380">
        <v>-5.791666666666667</v>
      </c>
    </row>
    <row r="38" spans="1:12" s="369" customFormat="1" ht="15.95" customHeight="1" x14ac:dyDescent="0.2">
      <c r="A38" s="381"/>
      <c r="B38" s="384" t="s">
        <v>105</v>
      </c>
      <c r="C38" s="384" t="s">
        <v>106</v>
      </c>
      <c r="D38" s="385"/>
      <c r="E38" s="383"/>
      <c r="F38" s="548">
        <v>5445</v>
      </c>
      <c r="G38" s="548">
        <v>3851</v>
      </c>
      <c r="H38" s="548">
        <v>5296</v>
      </c>
      <c r="I38" s="548">
        <v>5331</v>
      </c>
      <c r="J38" s="550">
        <v>5573</v>
      </c>
      <c r="K38" s="549">
        <v>-128</v>
      </c>
      <c r="L38" s="380">
        <v>-2.2967880854118068</v>
      </c>
    </row>
    <row r="39" spans="1:12" s="369" customFormat="1" ht="15.95" customHeight="1" x14ac:dyDescent="0.2">
      <c r="A39" s="381"/>
      <c r="B39" s="385"/>
      <c r="C39" s="382" t="s">
        <v>353</v>
      </c>
      <c r="D39" s="385"/>
      <c r="E39" s="383"/>
      <c r="F39" s="548">
        <v>1211</v>
      </c>
      <c r="G39" s="548">
        <v>914</v>
      </c>
      <c r="H39" s="548">
        <v>1281</v>
      </c>
      <c r="I39" s="548">
        <v>1174</v>
      </c>
      <c r="J39" s="548">
        <v>1194</v>
      </c>
      <c r="K39" s="549">
        <v>17</v>
      </c>
      <c r="L39" s="380">
        <v>1.4237855946398661</v>
      </c>
    </row>
    <row r="40" spans="1:12" s="369" customFormat="1" ht="15.95" customHeight="1" x14ac:dyDescent="0.2">
      <c r="A40" s="381"/>
      <c r="B40" s="384"/>
      <c r="C40" s="384" t="s">
        <v>107</v>
      </c>
      <c r="D40" s="385"/>
      <c r="E40" s="383"/>
      <c r="F40" s="548">
        <v>3984</v>
      </c>
      <c r="G40" s="548">
        <v>3140</v>
      </c>
      <c r="H40" s="548">
        <v>4086</v>
      </c>
      <c r="I40" s="548">
        <v>3782</v>
      </c>
      <c r="J40" s="548">
        <v>4406</v>
      </c>
      <c r="K40" s="549">
        <v>-422</v>
      </c>
      <c r="L40" s="380">
        <v>-9.577848388561053</v>
      </c>
    </row>
    <row r="41" spans="1:12" s="369" customFormat="1" ht="24" customHeight="1" x14ac:dyDescent="0.2">
      <c r="A41" s="381"/>
      <c r="B41" s="385"/>
      <c r="C41" s="382" t="s">
        <v>353</v>
      </c>
      <c r="D41" s="385"/>
      <c r="E41" s="383"/>
      <c r="F41" s="548">
        <v>1050</v>
      </c>
      <c r="G41" s="548">
        <v>1046</v>
      </c>
      <c r="H41" s="548">
        <v>1364</v>
      </c>
      <c r="I41" s="548">
        <v>1184</v>
      </c>
      <c r="J41" s="550">
        <v>1206</v>
      </c>
      <c r="K41" s="549">
        <v>-156</v>
      </c>
      <c r="L41" s="380">
        <v>-12.935323383084578</v>
      </c>
    </row>
    <row r="42" spans="1:12" s="110" customFormat="1" ht="15" customHeight="1" x14ac:dyDescent="0.2">
      <c r="A42" s="381"/>
      <c r="B42" s="384" t="s">
        <v>113</v>
      </c>
      <c r="C42" s="384" t="s">
        <v>354</v>
      </c>
      <c r="D42" s="385"/>
      <c r="E42" s="383"/>
      <c r="F42" s="548">
        <v>1336</v>
      </c>
      <c r="G42" s="548">
        <v>1009</v>
      </c>
      <c r="H42" s="548">
        <v>1822</v>
      </c>
      <c r="I42" s="548">
        <v>1211</v>
      </c>
      <c r="J42" s="548">
        <v>1202</v>
      </c>
      <c r="K42" s="549">
        <v>134</v>
      </c>
      <c r="L42" s="380">
        <v>11.148086522462563</v>
      </c>
    </row>
    <row r="43" spans="1:12" s="110" customFormat="1" ht="15" customHeight="1" x14ac:dyDescent="0.2">
      <c r="A43" s="381"/>
      <c r="B43" s="385"/>
      <c r="C43" s="382" t="s">
        <v>353</v>
      </c>
      <c r="D43" s="385"/>
      <c r="E43" s="383"/>
      <c r="F43" s="548">
        <v>397</v>
      </c>
      <c r="G43" s="548">
        <v>351</v>
      </c>
      <c r="H43" s="548">
        <v>674</v>
      </c>
      <c r="I43" s="548">
        <v>454</v>
      </c>
      <c r="J43" s="548">
        <v>407</v>
      </c>
      <c r="K43" s="549">
        <v>-10</v>
      </c>
      <c r="L43" s="380">
        <v>-2.4570024570024569</v>
      </c>
    </row>
    <row r="44" spans="1:12" s="110" customFormat="1" ht="15" customHeight="1" x14ac:dyDescent="0.2">
      <c r="A44" s="381"/>
      <c r="B44" s="384"/>
      <c r="C44" s="366" t="s">
        <v>109</v>
      </c>
      <c r="D44" s="385"/>
      <c r="E44" s="383"/>
      <c r="F44" s="548">
        <v>6704</v>
      </c>
      <c r="G44" s="548">
        <v>5187</v>
      </c>
      <c r="H44" s="548">
        <v>6418</v>
      </c>
      <c r="I44" s="548">
        <v>6530</v>
      </c>
      <c r="J44" s="550">
        <v>7223</v>
      </c>
      <c r="K44" s="549">
        <v>-519</v>
      </c>
      <c r="L44" s="380">
        <v>-7.1853800359961237</v>
      </c>
    </row>
    <row r="45" spans="1:12" s="110" customFormat="1" ht="15" customHeight="1" x14ac:dyDescent="0.2">
      <c r="A45" s="381"/>
      <c r="B45" s="385"/>
      <c r="C45" s="382" t="s">
        <v>353</v>
      </c>
      <c r="D45" s="385"/>
      <c r="E45" s="383"/>
      <c r="F45" s="548">
        <v>1522</v>
      </c>
      <c r="G45" s="548">
        <v>1383</v>
      </c>
      <c r="H45" s="548">
        <v>1662</v>
      </c>
      <c r="I45" s="548">
        <v>1540</v>
      </c>
      <c r="J45" s="548">
        <v>1629</v>
      </c>
      <c r="K45" s="549">
        <v>-107</v>
      </c>
      <c r="L45" s="380">
        <v>-6.5684468999386123</v>
      </c>
    </row>
    <row r="46" spans="1:12" s="110" customFormat="1" ht="15" customHeight="1" x14ac:dyDescent="0.2">
      <c r="A46" s="381"/>
      <c r="B46" s="384"/>
      <c r="C46" s="366" t="s">
        <v>110</v>
      </c>
      <c r="D46" s="385"/>
      <c r="E46" s="383"/>
      <c r="F46" s="548">
        <v>1256</v>
      </c>
      <c r="G46" s="548">
        <v>736</v>
      </c>
      <c r="H46" s="548">
        <v>1061</v>
      </c>
      <c r="I46" s="548">
        <v>1256</v>
      </c>
      <c r="J46" s="548">
        <v>1437</v>
      </c>
      <c r="K46" s="549">
        <v>-181</v>
      </c>
      <c r="L46" s="380">
        <v>-12.595685455810717</v>
      </c>
    </row>
    <row r="47" spans="1:12" s="110" customFormat="1" ht="15" customHeight="1" x14ac:dyDescent="0.2">
      <c r="A47" s="381"/>
      <c r="B47" s="385"/>
      <c r="C47" s="382" t="s">
        <v>353</v>
      </c>
      <c r="D47" s="385"/>
      <c r="E47" s="383"/>
      <c r="F47" s="548">
        <v>294</v>
      </c>
      <c r="G47" s="548">
        <v>202</v>
      </c>
      <c r="H47" s="548">
        <v>274</v>
      </c>
      <c r="I47" s="548">
        <v>317</v>
      </c>
      <c r="J47" s="550">
        <v>316</v>
      </c>
      <c r="K47" s="549">
        <v>-22</v>
      </c>
      <c r="L47" s="380">
        <v>-6.962025316455696</v>
      </c>
    </row>
    <row r="48" spans="1:12" s="110" customFormat="1" ht="15" customHeight="1" x14ac:dyDescent="0.2">
      <c r="A48" s="381"/>
      <c r="B48" s="385"/>
      <c r="C48" s="366" t="s">
        <v>111</v>
      </c>
      <c r="D48" s="386"/>
      <c r="E48" s="387"/>
      <c r="F48" s="548">
        <v>133</v>
      </c>
      <c r="G48" s="548">
        <v>59</v>
      </c>
      <c r="H48" s="548">
        <v>81</v>
      </c>
      <c r="I48" s="548">
        <v>116</v>
      </c>
      <c r="J48" s="548">
        <v>117</v>
      </c>
      <c r="K48" s="549">
        <v>16</v>
      </c>
      <c r="L48" s="380">
        <v>13.675213675213675</v>
      </c>
    </row>
    <row r="49" spans="1:12" s="110" customFormat="1" ht="15" customHeight="1" x14ac:dyDescent="0.2">
      <c r="A49" s="381"/>
      <c r="B49" s="385"/>
      <c r="C49" s="382" t="s">
        <v>353</v>
      </c>
      <c r="D49" s="385"/>
      <c r="E49" s="383"/>
      <c r="F49" s="548">
        <v>48</v>
      </c>
      <c r="G49" s="548">
        <v>24</v>
      </c>
      <c r="H49" s="548">
        <v>35</v>
      </c>
      <c r="I49" s="548">
        <v>47</v>
      </c>
      <c r="J49" s="548">
        <v>48</v>
      </c>
      <c r="K49" s="549">
        <v>0</v>
      </c>
      <c r="L49" s="380">
        <v>0</v>
      </c>
    </row>
    <row r="50" spans="1:12" s="110" customFormat="1" ht="15" customHeight="1" x14ac:dyDescent="0.2">
      <c r="A50" s="381"/>
      <c r="B50" s="384" t="s">
        <v>113</v>
      </c>
      <c r="C50" s="382" t="s">
        <v>181</v>
      </c>
      <c r="D50" s="385"/>
      <c r="E50" s="383"/>
      <c r="F50" s="548">
        <v>6005</v>
      </c>
      <c r="G50" s="548">
        <v>4325</v>
      </c>
      <c r="H50" s="548">
        <v>5908</v>
      </c>
      <c r="I50" s="548">
        <v>5945</v>
      </c>
      <c r="J50" s="550">
        <v>6502</v>
      </c>
      <c r="K50" s="549">
        <v>-497</v>
      </c>
      <c r="L50" s="380">
        <v>-7.6438019071055061</v>
      </c>
    </row>
    <row r="51" spans="1:12" s="110" customFormat="1" ht="15" customHeight="1" x14ac:dyDescent="0.2">
      <c r="A51" s="381"/>
      <c r="B51" s="385"/>
      <c r="C51" s="382" t="s">
        <v>353</v>
      </c>
      <c r="D51" s="385"/>
      <c r="E51" s="383"/>
      <c r="F51" s="548">
        <v>1262</v>
      </c>
      <c r="G51" s="548">
        <v>1037</v>
      </c>
      <c r="H51" s="548">
        <v>1454</v>
      </c>
      <c r="I51" s="548">
        <v>1291</v>
      </c>
      <c r="J51" s="548">
        <v>1377</v>
      </c>
      <c r="K51" s="549">
        <v>-115</v>
      </c>
      <c r="L51" s="380">
        <v>-8.3514887436456071</v>
      </c>
    </row>
    <row r="52" spans="1:12" s="110" customFormat="1" ht="15" customHeight="1" x14ac:dyDescent="0.2">
      <c r="A52" s="381"/>
      <c r="B52" s="384"/>
      <c r="C52" s="382" t="s">
        <v>182</v>
      </c>
      <c r="D52" s="385"/>
      <c r="E52" s="383"/>
      <c r="F52" s="548">
        <v>3424</v>
      </c>
      <c r="G52" s="548">
        <v>2666</v>
      </c>
      <c r="H52" s="548">
        <v>3474</v>
      </c>
      <c r="I52" s="548">
        <v>3168</v>
      </c>
      <c r="J52" s="548">
        <v>3477</v>
      </c>
      <c r="K52" s="549">
        <v>-53</v>
      </c>
      <c r="L52" s="380">
        <v>-1.5243025596778832</v>
      </c>
    </row>
    <row r="53" spans="1:12" s="269" customFormat="1" ht="11.25" customHeight="1" x14ac:dyDescent="0.2">
      <c r="A53" s="381"/>
      <c r="B53" s="385"/>
      <c r="C53" s="382" t="s">
        <v>353</v>
      </c>
      <c r="D53" s="385"/>
      <c r="E53" s="383"/>
      <c r="F53" s="548">
        <v>999</v>
      </c>
      <c r="G53" s="548">
        <v>923</v>
      </c>
      <c r="H53" s="548">
        <v>1191</v>
      </c>
      <c r="I53" s="548">
        <v>1067</v>
      </c>
      <c r="J53" s="550">
        <v>1023</v>
      </c>
      <c r="K53" s="549">
        <v>-24</v>
      </c>
      <c r="L53" s="380">
        <v>-2.3460410557184752</v>
      </c>
    </row>
    <row r="54" spans="1:12" s="151" customFormat="1" ht="12.75" customHeight="1" x14ac:dyDescent="0.2">
      <c r="A54" s="381"/>
      <c r="B54" s="384" t="s">
        <v>113</v>
      </c>
      <c r="C54" s="384" t="s">
        <v>116</v>
      </c>
      <c r="D54" s="385"/>
      <c r="E54" s="383"/>
      <c r="F54" s="548">
        <v>8201</v>
      </c>
      <c r="G54" s="548">
        <v>5806</v>
      </c>
      <c r="H54" s="548">
        <v>8023</v>
      </c>
      <c r="I54" s="548">
        <v>7884</v>
      </c>
      <c r="J54" s="548">
        <v>8867</v>
      </c>
      <c r="K54" s="549">
        <v>-666</v>
      </c>
      <c r="L54" s="380">
        <v>-7.5109958272245407</v>
      </c>
    </row>
    <row r="55" spans="1:12" ht="11.25" x14ac:dyDescent="0.2">
      <c r="A55" s="381"/>
      <c r="B55" s="385"/>
      <c r="C55" s="382" t="s">
        <v>353</v>
      </c>
      <c r="D55" s="385"/>
      <c r="E55" s="383"/>
      <c r="F55" s="548">
        <v>1974</v>
      </c>
      <c r="G55" s="548">
        <v>1634</v>
      </c>
      <c r="H55" s="548">
        <v>2257</v>
      </c>
      <c r="I55" s="548">
        <v>2037</v>
      </c>
      <c r="J55" s="548">
        <v>2084</v>
      </c>
      <c r="K55" s="549">
        <v>-110</v>
      </c>
      <c r="L55" s="380">
        <v>-5.2783109404990407</v>
      </c>
    </row>
    <row r="56" spans="1:12" ht="14.25" customHeight="1" x14ac:dyDescent="0.2">
      <c r="A56" s="381"/>
      <c r="B56" s="385"/>
      <c r="C56" s="384" t="s">
        <v>117</v>
      </c>
      <c r="D56" s="385"/>
      <c r="E56" s="383"/>
      <c r="F56" s="548">
        <v>1223</v>
      </c>
      <c r="G56" s="548">
        <v>1184</v>
      </c>
      <c r="H56" s="548">
        <v>1357</v>
      </c>
      <c r="I56" s="548">
        <v>1228</v>
      </c>
      <c r="J56" s="548">
        <v>1109</v>
      </c>
      <c r="K56" s="549">
        <v>114</v>
      </c>
      <c r="L56" s="380">
        <v>10.279531109107303</v>
      </c>
    </row>
    <row r="57" spans="1:12" ht="18.75" customHeight="1" x14ac:dyDescent="0.2">
      <c r="A57" s="388"/>
      <c r="B57" s="389"/>
      <c r="C57" s="390" t="s">
        <v>353</v>
      </c>
      <c r="D57" s="389"/>
      <c r="E57" s="391"/>
      <c r="F57" s="551">
        <v>285</v>
      </c>
      <c r="G57" s="552">
        <v>325</v>
      </c>
      <c r="H57" s="552">
        <v>387</v>
      </c>
      <c r="I57" s="552">
        <v>321</v>
      </c>
      <c r="J57" s="552">
        <v>316</v>
      </c>
      <c r="K57" s="553">
        <f t="shared" ref="K57" si="0">IF(OR(F57=".",J57=".")=TRUE,".",IF(OR(F57="*",J57="*")=TRUE,"*",IF(AND(F57="-",J57="-")=TRUE,"-",IF(AND(ISNUMBER(J57),ISNUMBER(F57))=TRUE,IF(F57-J57=0,0,F57-J57),IF(ISNUMBER(F57)=TRUE,F57,-J57)))))</f>
        <v>-31</v>
      </c>
      <c r="L57" s="392">
        <f t="shared" ref="L57" si="1">IF(K57 =".",".",IF(K57 ="*","*",IF(K57="-","-",IF(K57=0,0,IF(OR(J57="-",J57=".",F57="-",F57=".")=TRUE,"X",IF(J57=0,"0,0",IF(ABS(K57*100/J57)&gt;250,".X",(K57*100/J57))))))))</f>
        <v>-9.8101265822784818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9681</v>
      </c>
      <c r="E11" s="114">
        <v>7334</v>
      </c>
      <c r="F11" s="114">
        <v>12002</v>
      </c>
      <c r="G11" s="114">
        <v>9302</v>
      </c>
      <c r="H11" s="140">
        <v>10282</v>
      </c>
      <c r="I11" s="115">
        <v>-601</v>
      </c>
      <c r="J11" s="116">
        <v>-5.8451663100564089</v>
      </c>
    </row>
    <row r="12" spans="1:15" s="110" customFormat="1" ht="24.95" customHeight="1" x14ac:dyDescent="0.2">
      <c r="A12" s="193" t="s">
        <v>132</v>
      </c>
      <c r="B12" s="194" t="s">
        <v>133</v>
      </c>
      <c r="C12" s="113">
        <v>3.305443652515236</v>
      </c>
      <c r="D12" s="115">
        <v>320</v>
      </c>
      <c r="E12" s="114">
        <v>202</v>
      </c>
      <c r="F12" s="114">
        <v>347</v>
      </c>
      <c r="G12" s="114">
        <v>339</v>
      </c>
      <c r="H12" s="140">
        <v>363</v>
      </c>
      <c r="I12" s="115">
        <v>-43</v>
      </c>
      <c r="J12" s="116">
        <v>-11.845730027548209</v>
      </c>
    </row>
    <row r="13" spans="1:15" s="110" customFormat="1" ht="24.95" customHeight="1" x14ac:dyDescent="0.2">
      <c r="A13" s="193" t="s">
        <v>134</v>
      </c>
      <c r="B13" s="199" t="s">
        <v>214</v>
      </c>
      <c r="C13" s="113">
        <v>1.5494267121165168</v>
      </c>
      <c r="D13" s="115">
        <v>150</v>
      </c>
      <c r="E13" s="114">
        <v>127</v>
      </c>
      <c r="F13" s="114">
        <v>209</v>
      </c>
      <c r="G13" s="114">
        <v>140</v>
      </c>
      <c r="H13" s="140">
        <v>193</v>
      </c>
      <c r="I13" s="115">
        <v>-43</v>
      </c>
      <c r="J13" s="116">
        <v>-22.279792746113991</v>
      </c>
    </row>
    <row r="14" spans="1:15" s="287" customFormat="1" ht="24.95" customHeight="1" x14ac:dyDescent="0.2">
      <c r="A14" s="193" t="s">
        <v>215</v>
      </c>
      <c r="B14" s="199" t="s">
        <v>137</v>
      </c>
      <c r="C14" s="113">
        <v>12.612333436628447</v>
      </c>
      <c r="D14" s="115">
        <v>1221</v>
      </c>
      <c r="E14" s="114">
        <v>1061</v>
      </c>
      <c r="F14" s="114">
        <v>1670</v>
      </c>
      <c r="G14" s="114">
        <v>1155</v>
      </c>
      <c r="H14" s="140">
        <v>1301</v>
      </c>
      <c r="I14" s="115">
        <v>-80</v>
      </c>
      <c r="J14" s="116">
        <v>-6.1491160645657184</v>
      </c>
      <c r="K14" s="110"/>
      <c r="L14" s="110"/>
      <c r="M14" s="110"/>
      <c r="N14" s="110"/>
      <c r="O14" s="110"/>
    </row>
    <row r="15" spans="1:15" s="110" customFormat="1" ht="24.95" customHeight="1" x14ac:dyDescent="0.2">
      <c r="A15" s="193" t="s">
        <v>216</v>
      </c>
      <c r="B15" s="199" t="s">
        <v>217</v>
      </c>
      <c r="C15" s="113">
        <v>4.1111455428158248</v>
      </c>
      <c r="D15" s="115">
        <v>398</v>
      </c>
      <c r="E15" s="114">
        <v>399</v>
      </c>
      <c r="F15" s="114">
        <v>524</v>
      </c>
      <c r="G15" s="114">
        <v>349</v>
      </c>
      <c r="H15" s="140">
        <v>273</v>
      </c>
      <c r="I15" s="115">
        <v>125</v>
      </c>
      <c r="J15" s="116">
        <v>45.787545787545788</v>
      </c>
    </row>
    <row r="16" spans="1:15" s="287" customFormat="1" ht="24.95" customHeight="1" x14ac:dyDescent="0.2">
      <c r="A16" s="193" t="s">
        <v>218</v>
      </c>
      <c r="B16" s="199" t="s">
        <v>141</v>
      </c>
      <c r="C16" s="113">
        <v>4.9581654787728544</v>
      </c>
      <c r="D16" s="115">
        <v>480</v>
      </c>
      <c r="E16" s="114">
        <v>440</v>
      </c>
      <c r="F16" s="114">
        <v>682</v>
      </c>
      <c r="G16" s="114">
        <v>482</v>
      </c>
      <c r="H16" s="140">
        <v>585</v>
      </c>
      <c r="I16" s="115">
        <v>-105</v>
      </c>
      <c r="J16" s="116">
        <v>-17.948717948717949</v>
      </c>
      <c r="K16" s="110"/>
      <c r="L16" s="110"/>
      <c r="M16" s="110"/>
      <c r="N16" s="110"/>
      <c r="O16" s="110"/>
    </row>
    <row r="17" spans="1:15" s="110" customFormat="1" ht="24.95" customHeight="1" x14ac:dyDescent="0.2">
      <c r="A17" s="193" t="s">
        <v>142</v>
      </c>
      <c r="B17" s="199" t="s">
        <v>220</v>
      </c>
      <c r="C17" s="113">
        <v>3.5430224150397684</v>
      </c>
      <c r="D17" s="115">
        <v>343</v>
      </c>
      <c r="E17" s="114">
        <v>222</v>
      </c>
      <c r="F17" s="114">
        <v>464</v>
      </c>
      <c r="G17" s="114">
        <v>324</v>
      </c>
      <c r="H17" s="140">
        <v>443</v>
      </c>
      <c r="I17" s="115">
        <v>-100</v>
      </c>
      <c r="J17" s="116">
        <v>-22.573363431151243</v>
      </c>
    </row>
    <row r="18" spans="1:15" s="287" customFormat="1" ht="24.95" customHeight="1" x14ac:dyDescent="0.2">
      <c r="A18" s="201" t="s">
        <v>144</v>
      </c>
      <c r="B18" s="202" t="s">
        <v>145</v>
      </c>
      <c r="C18" s="113">
        <v>11.589711806631547</v>
      </c>
      <c r="D18" s="115">
        <v>1122</v>
      </c>
      <c r="E18" s="114">
        <v>570</v>
      </c>
      <c r="F18" s="114">
        <v>1318</v>
      </c>
      <c r="G18" s="114">
        <v>1183</v>
      </c>
      <c r="H18" s="140">
        <v>1194</v>
      </c>
      <c r="I18" s="115">
        <v>-72</v>
      </c>
      <c r="J18" s="116">
        <v>-6.0301507537688446</v>
      </c>
      <c r="K18" s="110"/>
      <c r="L18" s="110"/>
      <c r="M18" s="110"/>
      <c r="N18" s="110"/>
      <c r="O18" s="110"/>
    </row>
    <row r="19" spans="1:15" s="110" customFormat="1" ht="24.95" customHeight="1" x14ac:dyDescent="0.2">
      <c r="A19" s="193" t="s">
        <v>146</v>
      </c>
      <c r="B19" s="199" t="s">
        <v>147</v>
      </c>
      <c r="C19" s="113">
        <v>15.236029335812416</v>
      </c>
      <c r="D19" s="115">
        <v>1475</v>
      </c>
      <c r="E19" s="114">
        <v>1126</v>
      </c>
      <c r="F19" s="114">
        <v>1678</v>
      </c>
      <c r="G19" s="114">
        <v>1183</v>
      </c>
      <c r="H19" s="140">
        <v>1513</v>
      </c>
      <c r="I19" s="115">
        <v>-38</v>
      </c>
      <c r="J19" s="116">
        <v>-2.5115664243225382</v>
      </c>
    </row>
    <row r="20" spans="1:15" s="287" customFormat="1" ht="24.95" customHeight="1" x14ac:dyDescent="0.2">
      <c r="A20" s="193" t="s">
        <v>148</v>
      </c>
      <c r="B20" s="199" t="s">
        <v>149</v>
      </c>
      <c r="C20" s="113">
        <v>11.97190372895362</v>
      </c>
      <c r="D20" s="115">
        <v>1159</v>
      </c>
      <c r="E20" s="114">
        <v>932</v>
      </c>
      <c r="F20" s="114">
        <v>1346</v>
      </c>
      <c r="G20" s="114">
        <v>1006</v>
      </c>
      <c r="H20" s="140">
        <v>1039</v>
      </c>
      <c r="I20" s="115">
        <v>120</v>
      </c>
      <c r="J20" s="116">
        <v>11.549566891241579</v>
      </c>
      <c r="K20" s="110"/>
      <c r="L20" s="110"/>
      <c r="M20" s="110"/>
      <c r="N20" s="110"/>
      <c r="O20" s="110"/>
    </row>
    <row r="21" spans="1:15" s="110" customFormat="1" ht="24.95" customHeight="1" x14ac:dyDescent="0.2">
      <c r="A21" s="201" t="s">
        <v>150</v>
      </c>
      <c r="B21" s="202" t="s">
        <v>151</v>
      </c>
      <c r="C21" s="113">
        <v>5.4849705608924699</v>
      </c>
      <c r="D21" s="115">
        <v>531</v>
      </c>
      <c r="E21" s="114">
        <v>409</v>
      </c>
      <c r="F21" s="114">
        <v>588</v>
      </c>
      <c r="G21" s="114">
        <v>589</v>
      </c>
      <c r="H21" s="140">
        <v>437</v>
      </c>
      <c r="I21" s="115">
        <v>94</v>
      </c>
      <c r="J21" s="116">
        <v>21.51029748283753</v>
      </c>
    </row>
    <row r="22" spans="1:15" s="110" customFormat="1" ht="24.95" customHeight="1" x14ac:dyDescent="0.2">
      <c r="A22" s="201" t="s">
        <v>152</v>
      </c>
      <c r="B22" s="199" t="s">
        <v>153</v>
      </c>
      <c r="C22" s="113">
        <v>0.82636091312880899</v>
      </c>
      <c r="D22" s="115">
        <v>80</v>
      </c>
      <c r="E22" s="114">
        <v>58</v>
      </c>
      <c r="F22" s="114">
        <v>82</v>
      </c>
      <c r="G22" s="114">
        <v>87</v>
      </c>
      <c r="H22" s="140">
        <v>74</v>
      </c>
      <c r="I22" s="115">
        <v>6</v>
      </c>
      <c r="J22" s="116">
        <v>8.1081081081081088</v>
      </c>
    </row>
    <row r="23" spans="1:15" s="110" customFormat="1" ht="24.95" customHeight="1" x14ac:dyDescent="0.2">
      <c r="A23" s="193" t="s">
        <v>154</v>
      </c>
      <c r="B23" s="199" t="s">
        <v>155</v>
      </c>
      <c r="C23" s="113">
        <v>0.67141824191715727</v>
      </c>
      <c r="D23" s="115">
        <v>65</v>
      </c>
      <c r="E23" s="114">
        <v>37</v>
      </c>
      <c r="F23" s="114">
        <v>55</v>
      </c>
      <c r="G23" s="114">
        <v>43</v>
      </c>
      <c r="H23" s="140">
        <v>62</v>
      </c>
      <c r="I23" s="115">
        <v>3</v>
      </c>
      <c r="J23" s="116">
        <v>4.838709677419355</v>
      </c>
    </row>
    <row r="24" spans="1:15" s="110" customFormat="1" ht="24.95" customHeight="1" x14ac:dyDescent="0.2">
      <c r="A24" s="193" t="s">
        <v>156</v>
      </c>
      <c r="B24" s="199" t="s">
        <v>221</v>
      </c>
      <c r="C24" s="113">
        <v>4.9168474331164136</v>
      </c>
      <c r="D24" s="115">
        <v>476</v>
      </c>
      <c r="E24" s="114">
        <v>393</v>
      </c>
      <c r="F24" s="114">
        <v>503</v>
      </c>
      <c r="G24" s="114">
        <v>418</v>
      </c>
      <c r="H24" s="140">
        <v>571</v>
      </c>
      <c r="I24" s="115">
        <v>-95</v>
      </c>
      <c r="J24" s="116">
        <v>-16.637478108581437</v>
      </c>
    </row>
    <row r="25" spans="1:15" s="110" customFormat="1" ht="24.95" customHeight="1" x14ac:dyDescent="0.2">
      <c r="A25" s="193" t="s">
        <v>222</v>
      </c>
      <c r="B25" s="204" t="s">
        <v>159</v>
      </c>
      <c r="C25" s="113">
        <v>4.6895981820059909</v>
      </c>
      <c r="D25" s="115">
        <v>454</v>
      </c>
      <c r="E25" s="114">
        <v>394</v>
      </c>
      <c r="F25" s="114">
        <v>413</v>
      </c>
      <c r="G25" s="114">
        <v>519</v>
      </c>
      <c r="H25" s="140">
        <v>446</v>
      </c>
      <c r="I25" s="115">
        <v>8</v>
      </c>
      <c r="J25" s="116">
        <v>1.7937219730941705</v>
      </c>
    </row>
    <row r="26" spans="1:15" s="110" customFormat="1" ht="24.95" customHeight="1" x14ac:dyDescent="0.2">
      <c r="A26" s="201">
        <v>782.78300000000002</v>
      </c>
      <c r="B26" s="203" t="s">
        <v>160</v>
      </c>
      <c r="C26" s="113">
        <v>3.1711600041318047</v>
      </c>
      <c r="D26" s="115">
        <v>307</v>
      </c>
      <c r="E26" s="114">
        <v>262</v>
      </c>
      <c r="F26" s="114">
        <v>417</v>
      </c>
      <c r="G26" s="114">
        <v>440</v>
      </c>
      <c r="H26" s="140">
        <v>316</v>
      </c>
      <c r="I26" s="115">
        <v>-9</v>
      </c>
      <c r="J26" s="116">
        <v>-2.8481012658227849</v>
      </c>
    </row>
    <row r="27" spans="1:15" s="110" customFormat="1" ht="24.95" customHeight="1" x14ac:dyDescent="0.2">
      <c r="A27" s="193" t="s">
        <v>161</v>
      </c>
      <c r="B27" s="199" t="s">
        <v>162</v>
      </c>
      <c r="C27" s="113">
        <v>3.0472058671624831</v>
      </c>
      <c r="D27" s="115">
        <v>295</v>
      </c>
      <c r="E27" s="114">
        <v>219</v>
      </c>
      <c r="F27" s="114">
        <v>498</v>
      </c>
      <c r="G27" s="114">
        <v>285</v>
      </c>
      <c r="H27" s="140">
        <v>352</v>
      </c>
      <c r="I27" s="115">
        <v>-57</v>
      </c>
      <c r="J27" s="116">
        <v>-16.193181818181817</v>
      </c>
    </row>
    <row r="28" spans="1:15" s="110" customFormat="1" ht="24.95" customHeight="1" x14ac:dyDescent="0.2">
      <c r="A28" s="193" t="s">
        <v>163</v>
      </c>
      <c r="B28" s="199" t="s">
        <v>164</v>
      </c>
      <c r="C28" s="113">
        <v>2.3034810453465551</v>
      </c>
      <c r="D28" s="115">
        <v>223</v>
      </c>
      <c r="E28" s="114">
        <v>191</v>
      </c>
      <c r="F28" s="114">
        <v>531</v>
      </c>
      <c r="G28" s="114">
        <v>151</v>
      </c>
      <c r="H28" s="140">
        <v>297</v>
      </c>
      <c r="I28" s="115">
        <v>-74</v>
      </c>
      <c r="J28" s="116">
        <v>-24.915824915824917</v>
      </c>
    </row>
    <row r="29" spans="1:15" s="110" customFormat="1" ht="24.95" customHeight="1" x14ac:dyDescent="0.2">
      <c r="A29" s="193">
        <v>86</v>
      </c>
      <c r="B29" s="199" t="s">
        <v>165</v>
      </c>
      <c r="C29" s="113">
        <v>6.9104431360396656</v>
      </c>
      <c r="D29" s="115">
        <v>669</v>
      </c>
      <c r="E29" s="114">
        <v>451</v>
      </c>
      <c r="F29" s="114">
        <v>803</v>
      </c>
      <c r="G29" s="114">
        <v>545</v>
      </c>
      <c r="H29" s="140">
        <v>1071</v>
      </c>
      <c r="I29" s="115">
        <v>-402</v>
      </c>
      <c r="J29" s="116">
        <v>-37.535014005602243</v>
      </c>
    </row>
    <row r="30" spans="1:15" s="110" customFormat="1" ht="24.95" customHeight="1" x14ac:dyDescent="0.2">
      <c r="A30" s="193">
        <v>87.88</v>
      </c>
      <c r="B30" s="204" t="s">
        <v>166</v>
      </c>
      <c r="C30" s="113">
        <v>7.4165891953310608</v>
      </c>
      <c r="D30" s="115">
        <v>718</v>
      </c>
      <c r="E30" s="114">
        <v>645</v>
      </c>
      <c r="F30" s="114">
        <v>1094</v>
      </c>
      <c r="G30" s="114">
        <v>571</v>
      </c>
      <c r="H30" s="140">
        <v>650</v>
      </c>
      <c r="I30" s="115">
        <v>68</v>
      </c>
      <c r="J30" s="116">
        <v>10.461538461538462</v>
      </c>
    </row>
    <row r="31" spans="1:15" s="110" customFormat="1" ht="24.95" customHeight="1" x14ac:dyDescent="0.2">
      <c r="A31" s="193" t="s">
        <v>167</v>
      </c>
      <c r="B31" s="199" t="s">
        <v>168</v>
      </c>
      <c r="C31" s="113">
        <v>4.2970767482698067</v>
      </c>
      <c r="D31" s="115">
        <v>416</v>
      </c>
      <c r="E31" s="114">
        <v>257</v>
      </c>
      <c r="F31" s="114">
        <v>450</v>
      </c>
      <c r="G31" s="114">
        <v>648</v>
      </c>
      <c r="H31" s="140">
        <v>403</v>
      </c>
      <c r="I31" s="115">
        <v>13</v>
      </c>
      <c r="J31" s="116">
        <v>3.225806451612903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3.305443652515236</v>
      </c>
      <c r="D34" s="115">
        <v>320</v>
      </c>
      <c r="E34" s="114">
        <v>202</v>
      </c>
      <c r="F34" s="114">
        <v>347</v>
      </c>
      <c r="G34" s="114">
        <v>339</v>
      </c>
      <c r="H34" s="140">
        <v>363</v>
      </c>
      <c r="I34" s="115">
        <v>-43</v>
      </c>
      <c r="J34" s="116">
        <v>-11.845730027548209</v>
      </c>
    </row>
    <row r="35" spans="1:10" s="110" customFormat="1" ht="24.95" customHeight="1" x14ac:dyDescent="0.2">
      <c r="A35" s="292" t="s">
        <v>171</v>
      </c>
      <c r="B35" s="293" t="s">
        <v>172</v>
      </c>
      <c r="C35" s="113">
        <v>25.751471955376509</v>
      </c>
      <c r="D35" s="115">
        <v>2493</v>
      </c>
      <c r="E35" s="114">
        <v>1758</v>
      </c>
      <c r="F35" s="114">
        <v>3197</v>
      </c>
      <c r="G35" s="114">
        <v>2478</v>
      </c>
      <c r="H35" s="140">
        <v>2688</v>
      </c>
      <c r="I35" s="115">
        <v>-195</v>
      </c>
      <c r="J35" s="116">
        <v>-7.2544642857142856</v>
      </c>
    </row>
    <row r="36" spans="1:10" s="110" customFormat="1" ht="24.95" customHeight="1" x14ac:dyDescent="0.2">
      <c r="A36" s="294" t="s">
        <v>173</v>
      </c>
      <c r="B36" s="295" t="s">
        <v>174</v>
      </c>
      <c r="C36" s="125">
        <v>70.943084392108247</v>
      </c>
      <c r="D36" s="143">
        <v>6868</v>
      </c>
      <c r="E36" s="144">
        <v>5374</v>
      </c>
      <c r="F36" s="144">
        <v>8458</v>
      </c>
      <c r="G36" s="144">
        <v>6485</v>
      </c>
      <c r="H36" s="145">
        <v>7231</v>
      </c>
      <c r="I36" s="143">
        <v>-363</v>
      </c>
      <c r="J36" s="146">
        <v>-5.0200525515143131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9681</v>
      </c>
      <c r="F11" s="264">
        <v>7334</v>
      </c>
      <c r="G11" s="264">
        <v>12002</v>
      </c>
      <c r="H11" s="264">
        <v>9302</v>
      </c>
      <c r="I11" s="265">
        <v>10282</v>
      </c>
      <c r="J11" s="263">
        <v>-601</v>
      </c>
      <c r="K11" s="266">
        <v>-5.8451663100564089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19.842991426505527</v>
      </c>
      <c r="E13" s="115">
        <v>1921</v>
      </c>
      <c r="F13" s="114">
        <v>1681</v>
      </c>
      <c r="G13" s="114">
        <v>2540</v>
      </c>
      <c r="H13" s="114">
        <v>2367</v>
      </c>
      <c r="I13" s="140">
        <v>2054</v>
      </c>
      <c r="J13" s="115">
        <v>-133</v>
      </c>
      <c r="K13" s="116">
        <v>-6.4751703992210325</v>
      </c>
    </row>
    <row r="14" spans="1:15" ht="15.95" customHeight="1" x14ac:dyDescent="0.2">
      <c r="A14" s="306" t="s">
        <v>230</v>
      </c>
      <c r="B14" s="307"/>
      <c r="C14" s="308"/>
      <c r="D14" s="113">
        <v>63.784732982129945</v>
      </c>
      <c r="E14" s="115">
        <v>6175</v>
      </c>
      <c r="F14" s="114">
        <v>4436</v>
      </c>
      <c r="G14" s="114">
        <v>7872</v>
      </c>
      <c r="H14" s="114">
        <v>5636</v>
      </c>
      <c r="I14" s="140">
        <v>6374</v>
      </c>
      <c r="J14" s="115">
        <v>-199</v>
      </c>
      <c r="K14" s="116">
        <v>-3.1220583620960149</v>
      </c>
    </row>
    <row r="15" spans="1:15" ht="15.95" customHeight="1" x14ac:dyDescent="0.2">
      <c r="A15" s="306" t="s">
        <v>231</v>
      </c>
      <c r="B15" s="307"/>
      <c r="C15" s="308"/>
      <c r="D15" s="113">
        <v>8.6251420307819444</v>
      </c>
      <c r="E15" s="115">
        <v>835</v>
      </c>
      <c r="F15" s="114">
        <v>624</v>
      </c>
      <c r="G15" s="114">
        <v>789</v>
      </c>
      <c r="H15" s="114">
        <v>677</v>
      </c>
      <c r="I15" s="140">
        <v>940</v>
      </c>
      <c r="J15" s="115">
        <v>-105</v>
      </c>
      <c r="K15" s="116">
        <v>-11.170212765957446</v>
      </c>
    </row>
    <row r="16" spans="1:15" ht="15.95" customHeight="1" x14ac:dyDescent="0.2">
      <c r="A16" s="306" t="s">
        <v>232</v>
      </c>
      <c r="B16" s="307"/>
      <c r="C16" s="308"/>
      <c r="D16" s="113">
        <v>7.4992252866439415</v>
      </c>
      <c r="E16" s="115">
        <v>726</v>
      </c>
      <c r="F16" s="114">
        <v>563</v>
      </c>
      <c r="G16" s="114">
        <v>688</v>
      </c>
      <c r="H16" s="114">
        <v>603</v>
      </c>
      <c r="I16" s="140">
        <v>891</v>
      </c>
      <c r="J16" s="115">
        <v>-165</v>
      </c>
      <c r="K16" s="116">
        <v>-18.518518518518519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2.3654581138312158</v>
      </c>
      <c r="E18" s="115">
        <v>229</v>
      </c>
      <c r="F18" s="114">
        <v>185</v>
      </c>
      <c r="G18" s="114">
        <v>372</v>
      </c>
      <c r="H18" s="114">
        <v>281</v>
      </c>
      <c r="I18" s="140">
        <v>269</v>
      </c>
      <c r="J18" s="115">
        <v>-40</v>
      </c>
      <c r="K18" s="116">
        <v>-14.869888475836431</v>
      </c>
    </row>
    <row r="19" spans="1:11" ht="14.1" customHeight="1" x14ac:dyDescent="0.2">
      <c r="A19" s="306" t="s">
        <v>235</v>
      </c>
      <c r="B19" s="307" t="s">
        <v>236</v>
      </c>
      <c r="C19" s="308"/>
      <c r="D19" s="113">
        <v>1.280859415349654</v>
      </c>
      <c r="E19" s="115">
        <v>124</v>
      </c>
      <c r="F19" s="114">
        <v>111</v>
      </c>
      <c r="G19" s="114">
        <v>249</v>
      </c>
      <c r="H19" s="114">
        <v>188</v>
      </c>
      <c r="I19" s="140">
        <v>127</v>
      </c>
      <c r="J19" s="115">
        <v>-3</v>
      </c>
      <c r="K19" s="116">
        <v>-2.3622047244094486</v>
      </c>
    </row>
    <row r="20" spans="1:11" ht="14.1" customHeight="1" x14ac:dyDescent="0.2">
      <c r="A20" s="306">
        <v>12</v>
      </c>
      <c r="B20" s="307" t="s">
        <v>237</v>
      </c>
      <c r="C20" s="308"/>
      <c r="D20" s="113">
        <v>2.1588678855490135</v>
      </c>
      <c r="E20" s="115">
        <v>209</v>
      </c>
      <c r="F20" s="114">
        <v>63</v>
      </c>
      <c r="G20" s="114">
        <v>194</v>
      </c>
      <c r="H20" s="114">
        <v>210</v>
      </c>
      <c r="I20" s="140">
        <v>227</v>
      </c>
      <c r="J20" s="115">
        <v>-18</v>
      </c>
      <c r="K20" s="116">
        <v>-7.929515418502203</v>
      </c>
    </row>
    <row r="21" spans="1:11" ht="14.1" customHeight="1" x14ac:dyDescent="0.2">
      <c r="A21" s="306">
        <v>21</v>
      </c>
      <c r="B21" s="307" t="s">
        <v>238</v>
      </c>
      <c r="C21" s="308"/>
      <c r="D21" s="113">
        <v>0.8160314017146989</v>
      </c>
      <c r="E21" s="115">
        <v>79</v>
      </c>
      <c r="F21" s="114">
        <v>42</v>
      </c>
      <c r="G21" s="114">
        <v>88</v>
      </c>
      <c r="H21" s="114">
        <v>64</v>
      </c>
      <c r="I21" s="140">
        <v>88</v>
      </c>
      <c r="J21" s="115">
        <v>-9</v>
      </c>
      <c r="K21" s="116">
        <v>-10.227272727272727</v>
      </c>
    </row>
    <row r="22" spans="1:11" ht="14.1" customHeight="1" x14ac:dyDescent="0.2">
      <c r="A22" s="306">
        <v>22</v>
      </c>
      <c r="B22" s="307" t="s">
        <v>239</v>
      </c>
      <c r="C22" s="308"/>
      <c r="D22" s="113">
        <v>2.2724925111042249</v>
      </c>
      <c r="E22" s="115">
        <v>220</v>
      </c>
      <c r="F22" s="114">
        <v>121</v>
      </c>
      <c r="G22" s="114">
        <v>256</v>
      </c>
      <c r="H22" s="114">
        <v>182</v>
      </c>
      <c r="I22" s="140">
        <v>191</v>
      </c>
      <c r="J22" s="115">
        <v>29</v>
      </c>
      <c r="K22" s="116">
        <v>15.183246073298429</v>
      </c>
    </row>
    <row r="23" spans="1:11" ht="14.1" customHeight="1" x14ac:dyDescent="0.2">
      <c r="A23" s="306">
        <v>23</v>
      </c>
      <c r="B23" s="307" t="s">
        <v>240</v>
      </c>
      <c r="C23" s="308"/>
      <c r="D23" s="113">
        <v>0.54746410494783593</v>
      </c>
      <c r="E23" s="115">
        <v>53</v>
      </c>
      <c r="F23" s="114">
        <v>48</v>
      </c>
      <c r="G23" s="114">
        <v>147</v>
      </c>
      <c r="H23" s="114">
        <v>50</v>
      </c>
      <c r="I23" s="140">
        <v>54</v>
      </c>
      <c r="J23" s="115">
        <v>-1</v>
      </c>
      <c r="K23" s="116">
        <v>-1.8518518518518519</v>
      </c>
    </row>
    <row r="24" spans="1:11" ht="14.1" customHeight="1" x14ac:dyDescent="0.2">
      <c r="A24" s="306">
        <v>24</v>
      </c>
      <c r="B24" s="307" t="s">
        <v>241</v>
      </c>
      <c r="C24" s="308"/>
      <c r="D24" s="113">
        <v>2.2208449540336743</v>
      </c>
      <c r="E24" s="115">
        <v>215</v>
      </c>
      <c r="F24" s="114">
        <v>164</v>
      </c>
      <c r="G24" s="114">
        <v>373</v>
      </c>
      <c r="H24" s="114">
        <v>274</v>
      </c>
      <c r="I24" s="140">
        <v>297</v>
      </c>
      <c r="J24" s="115">
        <v>-82</v>
      </c>
      <c r="K24" s="116">
        <v>-27.609427609427609</v>
      </c>
    </row>
    <row r="25" spans="1:11" ht="14.1" customHeight="1" x14ac:dyDescent="0.2">
      <c r="A25" s="306">
        <v>25</v>
      </c>
      <c r="B25" s="307" t="s">
        <v>242</v>
      </c>
      <c r="C25" s="308"/>
      <c r="D25" s="113">
        <v>4.5966325792790004</v>
      </c>
      <c r="E25" s="115">
        <v>445</v>
      </c>
      <c r="F25" s="114">
        <v>269</v>
      </c>
      <c r="G25" s="114">
        <v>557</v>
      </c>
      <c r="H25" s="114">
        <v>390</v>
      </c>
      <c r="I25" s="140">
        <v>505</v>
      </c>
      <c r="J25" s="115">
        <v>-60</v>
      </c>
      <c r="K25" s="116">
        <v>-11.881188118811881</v>
      </c>
    </row>
    <row r="26" spans="1:11" ht="14.1" customHeight="1" x14ac:dyDescent="0.2">
      <c r="A26" s="306">
        <v>26</v>
      </c>
      <c r="B26" s="307" t="s">
        <v>243</v>
      </c>
      <c r="C26" s="308"/>
      <c r="D26" s="113">
        <v>2.6753434562545193</v>
      </c>
      <c r="E26" s="115">
        <v>259</v>
      </c>
      <c r="F26" s="114">
        <v>152</v>
      </c>
      <c r="G26" s="114">
        <v>350</v>
      </c>
      <c r="H26" s="114">
        <v>202</v>
      </c>
      <c r="I26" s="140">
        <v>318</v>
      </c>
      <c r="J26" s="115">
        <v>-59</v>
      </c>
      <c r="K26" s="116">
        <v>-18.553459119496857</v>
      </c>
    </row>
    <row r="27" spans="1:11" ht="14.1" customHeight="1" x14ac:dyDescent="0.2">
      <c r="A27" s="306">
        <v>27</v>
      </c>
      <c r="B27" s="307" t="s">
        <v>244</v>
      </c>
      <c r="C27" s="308"/>
      <c r="D27" s="113">
        <v>1.1259167441380022</v>
      </c>
      <c r="E27" s="115">
        <v>109</v>
      </c>
      <c r="F27" s="114">
        <v>122</v>
      </c>
      <c r="G27" s="114">
        <v>113</v>
      </c>
      <c r="H27" s="114">
        <v>113</v>
      </c>
      <c r="I27" s="140">
        <v>146</v>
      </c>
      <c r="J27" s="115">
        <v>-37</v>
      </c>
      <c r="K27" s="116">
        <v>-25.342465753424658</v>
      </c>
    </row>
    <row r="28" spans="1:11" ht="14.1" customHeight="1" x14ac:dyDescent="0.2">
      <c r="A28" s="306">
        <v>28</v>
      </c>
      <c r="B28" s="307" t="s">
        <v>245</v>
      </c>
      <c r="C28" s="308"/>
      <c r="D28" s="113">
        <v>0.1549426712116517</v>
      </c>
      <c r="E28" s="115">
        <v>15</v>
      </c>
      <c r="F28" s="114">
        <v>13</v>
      </c>
      <c r="G28" s="114">
        <v>22</v>
      </c>
      <c r="H28" s="114">
        <v>20</v>
      </c>
      <c r="I28" s="140">
        <v>46</v>
      </c>
      <c r="J28" s="115">
        <v>-31</v>
      </c>
      <c r="K28" s="116">
        <v>-67.391304347826093</v>
      </c>
    </row>
    <row r="29" spans="1:11" ht="14.1" customHeight="1" x14ac:dyDescent="0.2">
      <c r="A29" s="306">
        <v>29</v>
      </c>
      <c r="B29" s="307" t="s">
        <v>246</v>
      </c>
      <c r="C29" s="308"/>
      <c r="D29" s="113">
        <v>4.8961884102881932</v>
      </c>
      <c r="E29" s="115">
        <v>474</v>
      </c>
      <c r="F29" s="114">
        <v>464</v>
      </c>
      <c r="G29" s="114">
        <v>496</v>
      </c>
      <c r="H29" s="114">
        <v>365</v>
      </c>
      <c r="I29" s="140">
        <v>295</v>
      </c>
      <c r="J29" s="115">
        <v>179</v>
      </c>
      <c r="K29" s="116">
        <v>60.677966101694913</v>
      </c>
    </row>
    <row r="30" spans="1:11" ht="14.1" customHeight="1" x14ac:dyDescent="0.2">
      <c r="A30" s="306" t="s">
        <v>247</v>
      </c>
      <c r="B30" s="307" t="s">
        <v>248</v>
      </c>
      <c r="C30" s="308"/>
      <c r="D30" s="113">
        <v>2.5307302964569778</v>
      </c>
      <c r="E30" s="115">
        <v>245</v>
      </c>
      <c r="F30" s="114">
        <v>293</v>
      </c>
      <c r="G30" s="114">
        <v>214</v>
      </c>
      <c r="H30" s="114">
        <v>105</v>
      </c>
      <c r="I30" s="140" t="s">
        <v>514</v>
      </c>
      <c r="J30" s="115" t="s">
        <v>514</v>
      </c>
      <c r="K30" s="116" t="s">
        <v>514</v>
      </c>
    </row>
    <row r="31" spans="1:11" ht="14.1" customHeight="1" x14ac:dyDescent="0.2">
      <c r="A31" s="306" t="s">
        <v>249</v>
      </c>
      <c r="B31" s="307" t="s">
        <v>250</v>
      </c>
      <c r="C31" s="308"/>
      <c r="D31" s="113">
        <v>2.3241400681747755</v>
      </c>
      <c r="E31" s="115">
        <v>225</v>
      </c>
      <c r="F31" s="114">
        <v>171</v>
      </c>
      <c r="G31" s="114">
        <v>275</v>
      </c>
      <c r="H31" s="114">
        <v>257</v>
      </c>
      <c r="I31" s="140">
        <v>208</v>
      </c>
      <c r="J31" s="115">
        <v>17</v>
      </c>
      <c r="K31" s="116">
        <v>8.1730769230769234</v>
      </c>
    </row>
    <row r="32" spans="1:11" ht="14.1" customHeight="1" x14ac:dyDescent="0.2">
      <c r="A32" s="306">
        <v>31</v>
      </c>
      <c r="B32" s="307" t="s">
        <v>251</v>
      </c>
      <c r="C32" s="308"/>
      <c r="D32" s="113">
        <v>0.58878215060427641</v>
      </c>
      <c r="E32" s="115">
        <v>57</v>
      </c>
      <c r="F32" s="114">
        <v>45</v>
      </c>
      <c r="G32" s="114">
        <v>66</v>
      </c>
      <c r="H32" s="114">
        <v>74</v>
      </c>
      <c r="I32" s="140">
        <v>49</v>
      </c>
      <c r="J32" s="115">
        <v>8</v>
      </c>
      <c r="K32" s="116">
        <v>16.326530612244898</v>
      </c>
    </row>
    <row r="33" spans="1:11" ht="14.1" customHeight="1" x14ac:dyDescent="0.2">
      <c r="A33" s="306">
        <v>32</v>
      </c>
      <c r="B33" s="307" t="s">
        <v>252</v>
      </c>
      <c r="C33" s="308"/>
      <c r="D33" s="113">
        <v>4.648280136349551</v>
      </c>
      <c r="E33" s="115">
        <v>450</v>
      </c>
      <c r="F33" s="114">
        <v>249</v>
      </c>
      <c r="G33" s="114">
        <v>566</v>
      </c>
      <c r="H33" s="114">
        <v>553</v>
      </c>
      <c r="I33" s="140">
        <v>442</v>
      </c>
      <c r="J33" s="115">
        <v>8</v>
      </c>
      <c r="K33" s="116">
        <v>1.8099547511312217</v>
      </c>
    </row>
    <row r="34" spans="1:11" ht="14.1" customHeight="1" x14ac:dyDescent="0.2">
      <c r="A34" s="306">
        <v>33</v>
      </c>
      <c r="B34" s="307" t="s">
        <v>253</v>
      </c>
      <c r="C34" s="308"/>
      <c r="D34" s="113">
        <v>2.1588678855490135</v>
      </c>
      <c r="E34" s="115">
        <v>209</v>
      </c>
      <c r="F34" s="114">
        <v>92</v>
      </c>
      <c r="G34" s="114">
        <v>233</v>
      </c>
      <c r="H34" s="114">
        <v>197</v>
      </c>
      <c r="I34" s="140">
        <v>240</v>
      </c>
      <c r="J34" s="115">
        <v>-31</v>
      </c>
      <c r="K34" s="116">
        <v>-12.916666666666666</v>
      </c>
    </row>
    <row r="35" spans="1:11" ht="14.1" customHeight="1" x14ac:dyDescent="0.2">
      <c r="A35" s="306">
        <v>34</v>
      </c>
      <c r="B35" s="307" t="s">
        <v>254</v>
      </c>
      <c r="C35" s="308"/>
      <c r="D35" s="113">
        <v>3.1298419584753643</v>
      </c>
      <c r="E35" s="115">
        <v>303</v>
      </c>
      <c r="F35" s="114">
        <v>188</v>
      </c>
      <c r="G35" s="114">
        <v>336</v>
      </c>
      <c r="H35" s="114">
        <v>285</v>
      </c>
      <c r="I35" s="140">
        <v>309</v>
      </c>
      <c r="J35" s="115">
        <v>-6</v>
      </c>
      <c r="K35" s="116">
        <v>-1.941747572815534</v>
      </c>
    </row>
    <row r="36" spans="1:11" ht="14.1" customHeight="1" x14ac:dyDescent="0.2">
      <c r="A36" s="306">
        <v>41</v>
      </c>
      <c r="B36" s="307" t="s">
        <v>255</v>
      </c>
      <c r="C36" s="308"/>
      <c r="D36" s="113">
        <v>0.5991116620183865</v>
      </c>
      <c r="E36" s="115">
        <v>58</v>
      </c>
      <c r="F36" s="114">
        <v>30</v>
      </c>
      <c r="G36" s="114">
        <v>62</v>
      </c>
      <c r="H36" s="114">
        <v>52</v>
      </c>
      <c r="I36" s="140">
        <v>61</v>
      </c>
      <c r="J36" s="115">
        <v>-3</v>
      </c>
      <c r="K36" s="116">
        <v>-4.918032786885246</v>
      </c>
    </row>
    <row r="37" spans="1:11" ht="14.1" customHeight="1" x14ac:dyDescent="0.2">
      <c r="A37" s="306">
        <v>42</v>
      </c>
      <c r="B37" s="307" t="s">
        <v>256</v>
      </c>
      <c r="C37" s="308"/>
      <c r="D37" s="113">
        <v>0.14461315979754158</v>
      </c>
      <c r="E37" s="115">
        <v>14</v>
      </c>
      <c r="F37" s="114">
        <v>9</v>
      </c>
      <c r="G37" s="114">
        <v>23</v>
      </c>
      <c r="H37" s="114">
        <v>9</v>
      </c>
      <c r="I37" s="140">
        <v>13</v>
      </c>
      <c r="J37" s="115">
        <v>1</v>
      </c>
      <c r="K37" s="116">
        <v>7.6923076923076925</v>
      </c>
    </row>
    <row r="38" spans="1:11" ht="14.1" customHeight="1" x14ac:dyDescent="0.2">
      <c r="A38" s="306">
        <v>43</v>
      </c>
      <c r="B38" s="307" t="s">
        <v>257</v>
      </c>
      <c r="C38" s="308"/>
      <c r="D38" s="113">
        <v>0.6197706848466068</v>
      </c>
      <c r="E38" s="115">
        <v>60</v>
      </c>
      <c r="F38" s="114">
        <v>50</v>
      </c>
      <c r="G38" s="114">
        <v>72</v>
      </c>
      <c r="H38" s="114">
        <v>32</v>
      </c>
      <c r="I38" s="140">
        <v>41</v>
      </c>
      <c r="J38" s="115">
        <v>19</v>
      </c>
      <c r="K38" s="116">
        <v>46.341463414634148</v>
      </c>
    </row>
    <row r="39" spans="1:11" ht="14.1" customHeight="1" x14ac:dyDescent="0.2">
      <c r="A39" s="306">
        <v>51</v>
      </c>
      <c r="B39" s="307" t="s">
        <v>258</v>
      </c>
      <c r="C39" s="308"/>
      <c r="D39" s="113">
        <v>10.432806528251215</v>
      </c>
      <c r="E39" s="115">
        <v>1010</v>
      </c>
      <c r="F39" s="114">
        <v>898</v>
      </c>
      <c r="G39" s="114">
        <v>1354</v>
      </c>
      <c r="H39" s="114">
        <v>1090</v>
      </c>
      <c r="I39" s="140">
        <v>960</v>
      </c>
      <c r="J39" s="115">
        <v>50</v>
      </c>
      <c r="K39" s="116">
        <v>5.208333333333333</v>
      </c>
    </row>
    <row r="40" spans="1:11" ht="14.1" customHeight="1" x14ac:dyDescent="0.2">
      <c r="A40" s="306" t="s">
        <v>259</v>
      </c>
      <c r="B40" s="307" t="s">
        <v>260</v>
      </c>
      <c r="C40" s="308"/>
      <c r="D40" s="113">
        <v>8.8523912818923662</v>
      </c>
      <c r="E40" s="115">
        <v>857</v>
      </c>
      <c r="F40" s="114">
        <v>735</v>
      </c>
      <c r="G40" s="114">
        <v>1195</v>
      </c>
      <c r="H40" s="114">
        <v>892</v>
      </c>
      <c r="I40" s="140">
        <v>830</v>
      </c>
      <c r="J40" s="115">
        <v>27</v>
      </c>
      <c r="K40" s="116">
        <v>3.2530120481927711</v>
      </c>
    </row>
    <row r="41" spans="1:11" ht="14.1" customHeight="1" x14ac:dyDescent="0.2">
      <c r="A41" s="306"/>
      <c r="B41" s="307" t="s">
        <v>261</v>
      </c>
      <c r="C41" s="308"/>
      <c r="D41" s="113">
        <v>4.9684949901869642</v>
      </c>
      <c r="E41" s="115">
        <v>481</v>
      </c>
      <c r="F41" s="114">
        <v>414</v>
      </c>
      <c r="G41" s="114">
        <v>718</v>
      </c>
      <c r="H41" s="114">
        <v>560</v>
      </c>
      <c r="I41" s="140">
        <v>497</v>
      </c>
      <c r="J41" s="115">
        <v>-16</v>
      </c>
      <c r="K41" s="116">
        <v>-3.2193158953722336</v>
      </c>
    </row>
    <row r="42" spans="1:11" ht="14.1" customHeight="1" x14ac:dyDescent="0.2">
      <c r="A42" s="306">
        <v>52</v>
      </c>
      <c r="B42" s="307" t="s">
        <v>262</v>
      </c>
      <c r="C42" s="308"/>
      <c r="D42" s="113">
        <v>7.044726784423097</v>
      </c>
      <c r="E42" s="115">
        <v>682</v>
      </c>
      <c r="F42" s="114">
        <v>558</v>
      </c>
      <c r="G42" s="114">
        <v>755</v>
      </c>
      <c r="H42" s="114">
        <v>712</v>
      </c>
      <c r="I42" s="140">
        <v>708</v>
      </c>
      <c r="J42" s="115">
        <v>-26</v>
      </c>
      <c r="K42" s="116">
        <v>-3.6723163841807911</v>
      </c>
    </row>
    <row r="43" spans="1:11" ht="14.1" customHeight="1" x14ac:dyDescent="0.2">
      <c r="A43" s="306" t="s">
        <v>263</v>
      </c>
      <c r="B43" s="307" t="s">
        <v>264</v>
      </c>
      <c r="C43" s="308"/>
      <c r="D43" s="113">
        <v>5.8155149261439938</v>
      </c>
      <c r="E43" s="115">
        <v>563</v>
      </c>
      <c r="F43" s="114">
        <v>471</v>
      </c>
      <c r="G43" s="114">
        <v>618</v>
      </c>
      <c r="H43" s="114">
        <v>572</v>
      </c>
      <c r="I43" s="140">
        <v>600</v>
      </c>
      <c r="J43" s="115">
        <v>-37</v>
      </c>
      <c r="K43" s="116">
        <v>-6.166666666666667</v>
      </c>
    </row>
    <row r="44" spans="1:11" ht="14.1" customHeight="1" x14ac:dyDescent="0.2">
      <c r="A44" s="306">
        <v>53</v>
      </c>
      <c r="B44" s="307" t="s">
        <v>265</v>
      </c>
      <c r="C44" s="308"/>
      <c r="D44" s="113">
        <v>0.67141824191715727</v>
      </c>
      <c r="E44" s="115">
        <v>65</v>
      </c>
      <c r="F44" s="114">
        <v>91</v>
      </c>
      <c r="G44" s="114">
        <v>74</v>
      </c>
      <c r="H44" s="114">
        <v>87</v>
      </c>
      <c r="I44" s="140">
        <v>100</v>
      </c>
      <c r="J44" s="115">
        <v>-35</v>
      </c>
      <c r="K44" s="116">
        <v>-35</v>
      </c>
    </row>
    <row r="45" spans="1:11" ht="14.1" customHeight="1" x14ac:dyDescent="0.2">
      <c r="A45" s="306" t="s">
        <v>266</v>
      </c>
      <c r="B45" s="307" t="s">
        <v>267</v>
      </c>
      <c r="C45" s="308"/>
      <c r="D45" s="113">
        <v>0.63010019626071689</v>
      </c>
      <c r="E45" s="115">
        <v>61</v>
      </c>
      <c r="F45" s="114">
        <v>84</v>
      </c>
      <c r="G45" s="114">
        <v>70</v>
      </c>
      <c r="H45" s="114">
        <v>82</v>
      </c>
      <c r="I45" s="140">
        <v>96</v>
      </c>
      <c r="J45" s="115">
        <v>-35</v>
      </c>
      <c r="K45" s="116">
        <v>-36.458333333333336</v>
      </c>
    </row>
    <row r="46" spans="1:11" ht="14.1" customHeight="1" x14ac:dyDescent="0.2">
      <c r="A46" s="306">
        <v>54</v>
      </c>
      <c r="B46" s="307" t="s">
        <v>268</v>
      </c>
      <c r="C46" s="308"/>
      <c r="D46" s="113">
        <v>2.6753434562545193</v>
      </c>
      <c r="E46" s="115">
        <v>259</v>
      </c>
      <c r="F46" s="114">
        <v>236</v>
      </c>
      <c r="G46" s="114">
        <v>240</v>
      </c>
      <c r="H46" s="114">
        <v>497</v>
      </c>
      <c r="I46" s="140">
        <v>283</v>
      </c>
      <c r="J46" s="115">
        <v>-24</v>
      </c>
      <c r="K46" s="116">
        <v>-8.4805653710247348</v>
      </c>
    </row>
    <row r="47" spans="1:11" ht="14.1" customHeight="1" x14ac:dyDescent="0.2">
      <c r="A47" s="306">
        <v>61</v>
      </c>
      <c r="B47" s="307" t="s">
        <v>269</v>
      </c>
      <c r="C47" s="308"/>
      <c r="D47" s="113">
        <v>2.4584237165582068</v>
      </c>
      <c r="E47" s="115">
        <v>238</v>
      </c>
      <c r="F47" s="114">
        <v>127</v>
      </c>
      <c r="G47" s="114">
        <v>203</v>
      </c>
      <c r="H47" s="114">
        <v>152</v>
      </c>
      <c r="I47" s="140">
        <v>189</v>
      </c>
      <c r="J47" s="115">
        <v>49</v>
      </c>
      <c r="K47" s="116">
        <v>25.925925925925927</v>
      </c>
    </row>
    <row r="48" spans="1:11" ht="14.1" customHeight="1" x14ac:dyDescent="0.2">
      <c r="A48" s="306">
        <v>62</v>
      </c>
      <c r="B48" s="307" t="s">
        <v>270</v>
      </c>
      <c r="C48" s="308"/>
      <c r="D48" s="113">
        <v>7.1996694556347487</v>
      </c>
      <c r="E48" s="115">
        <v>697</v>
      </c>
      <c r="F48" s="114">
        <v>644</v>
      </c>
      <c r="G48" s="114">
        <v>862</v>
      </c>
      <c r="H48" s="114">
        <v>597</v>
      </c>
      <c r="I48" s="140">
        <v>781</v>
      </c>
      <c r="J48" s="115">
        <v>-84</v>
      </c>
      <c r="K48" s="116">
        <v>-10.755441741357235</v>
      </c>
    </row>
    <row r="49" spans="1:11" ht="14.1" customHeight="1" x14ac:dyDescent="0.2">
      <c r="A49" s="306">
        <v>63</v>
      </c>
      <c r="B49" s="307" t="s">
        <v>271</v>
      </c>
      <c r="C49" s="308"/>
      <c r="D49" s="113">
        <v>3.2744551182729058</v>
      </c>
      <c r="E49" s="115">
        <v>317</v>
      </c>
      <c r="F49" s="114">
        <v>306</v>
      </c>
      <c r="G49" s="114">
        <v>408</v>
      </c>
      <c r="H49" s="114">
        <v>410</v>
      </c>
      <c r="I49" s="140">
        <v>301</v>
      </c>
      <c r="J49" s="115">
        <v>16</v>
      </c>
      <c r="K49" s="116">
        <v>5.3156146179401995</v>
      </c>
    </row>
    <row r="50" spans="1:11" ht="14.1" customHeight="1" x14ac:dyDescent="0.2">
      <c r="A50" s="306" t="s">
        <v>272</v>
      </c>
      <c r="B50" s="307" t="s">
        <v>273</v>
      </c>
      <c r="C50" s="308"/>
      <c r="D50" s="113">
        <v>0.70240677615948766</v>
      </c>
      <c r="E50" s="115">
        <v>68</v>
      </c>
      <c r="F50" s="114">
        <v>45</v>
      </c>
      <c r="G50" s="114">
        <v>63</v>
      </c>
      <c r="H50" s="114">
        <v>53</v>
      </c>
      <c r="I50" s="140">
        <v>63</v>
      </c>
      <c r="J50" s="115">
        <v>5</v>
      </c>
      <c r="K50" s="116">
        <v>7.9365079365079367</v>
      </c>
    </row>
    <row r="51" spans="1:11" ht="14.1" customHeight="1" x14ac:dyDescent="0.2">
      <c r="A51" s="306" t="s">
        <v>274</v>
      </c>
      <c r="B51" s="307" t="s">
        <v>275</v>
      </c>
      <c r="C51" s="308"/>
      <c r="D51" s="113">
        <v>2.2931515339324449</v>
      </c>
      <c r="E51" s="115">
        <v>222</v>
      </c>
      <c r="F51" s="114">
        <v>239</v>
      </c>
      <c r="G51" s="114">
        <v>317</v>
      </c>
      <c r="H51" s="114">
        <v>328</v>
      </c>
      <c r="I51" s="140">
        <v>216</v>
      </c>
      <c r="J51" s="115">
        <v>6</v>
      </c>
      <c r="K51" s="116">
        <v>2.7777777777777777</v>
      </c>
    </row>
    <row r="52" spans="1:11" ht="14.1" customHeight="1" x14ac:dyDescent="0.2">
      <c r="A52" s="306">
        <v>71</v>
      </c>
      <c r="B52" s="307" t="s">
        <v>276</v>
      </c>
      <c r="C52" s="308"/>
      <c r="D52" s="113">
        <v>7.2719760355335197</v>
      </c>
      <c r="E52" s="115">
        <v>704</v>
      </c>
      <c r="F52" s="114">
        <v>525</v>
      </c>
      <c r="G52" s="114">
        <v>759</v>
      </c>
      <c r="H52" s="114">
        <v>717</v>
      </c>
      <c r="I52" s="140">
        <v>750</v>
      </c>
      <c r="J52" s="115">
        <v>-46</v>
      </c>
      <c r="K52" s="116">
        <v>-6.1333333333333337</v>
      </c>
    </row>
    <row r="53" spans="1:11" ht="14.1" customHeight="1" x14ac:dyDescent="0.2">
      <c r="A53" s="306" t="s">
        <v>277</v>
      </c>
      <c r="B53" s="307" t="s">
        <v>278</v>
      </c>
      <c r="C53" s="308"/>
      <c r="D53" s="113">
        <v>2.4584237165582068</v>
      </c>
      <c r="E53" s="115">
        <v>238</v>
      </c>
      <c r="F53" s="114">
        <v>194</v>
      </c>
      <c r="G53" s="114">
        <v>305</v>
      </c>
      <c r="H53" s="114">
        <v>262</v>
      </c>
      <c r="I53" s="140">
        <v>298</v>
      </c>
      <c r="J53" s="115">
        <v>-60</v>
      </c>
      <c r="K53" s="116">
        <v>-20.134228187919462</v>
      </c>
    </row>
    <row r="54" spans="1:11" ht="14.1" customHeight="1" x14ac:dyDescent="0.2">
      <c r="A54" s="306" t="s">
        <v>279</v>
      </c>
      <c r="B54" s="307" t="s">
        <v>280</v>
      </c>
      <c r="C54" s="308"/>
      <c r="D54" s="113">
        <v>3.9665323830182833</v>
      </c>
      <c r="E54" s="115">
        <v>384</v>
      </c>
      <c r="F54" s="114">
        <v>295</v>
      </c>
      <c r="G54" s="114">
        <v>393</v>
      </c>
      <c r="H54" s="114">
        <v>384</v>
      </c>
      <c r="I54" s="140">
        <v>384</v>
      </c>
      <c r="J54" s="115">
        <v>0</v>
      </c>
      <c r="K54" s="116">
        <v>0</v>
      </c>
    </row>
    <row r="55" spans="1:11" ht="14.1" customHeight="1" x14ac:dyDescent="0.2">
      <c r="A55" s="306">
        <v>72</v>
      </c>
      <c r="B55" s="307" t="s">
        <v>281</v>
      </c>
      <c r="C55" s="308"/>
      <c r="D55" s="113">
        <v>1.5907447577729574</v>
      </c>
      <c r="E55" s="115">
        <v>154</v>
      </c>
      <c r="F55" s="114">
        <v>99</v>
      </c>
      <c r="G55" s="114">
        <v>128</v>
      </c>
      <c r="H55" s="114">
        <v>109</v>
      </c>
      <c r="I55" s="140">
        <v>181</v>
      </c>
      <c r="J55" s="115">
        <v>-27</v>
      </c>
      <c r="K55" s="116">
        <v>-14.917127071823204</v>
      </c>
    </row>
    <row r="56" spans="1:11" ht="14.1" customHeight="1" x14ac:dyDescent="0.2">
      <c r="A56" s="306" t="s">
        <v>282</v>
      </c>
      <c r="B56" s="307" t="s">
        <v>283</v>
      </c>
      <c r="C56" s="308"/>
      <c r="D56" s="113">
        <v>0.32021485383741349</v>
      </c>
      <c r="E56" s="115">
        <v>31</v>
      </c>
      <c r="F56" s="114">
        <v>21</v>
      </c>
      <c r="G56" s="114">
        <v>35</v>
      </c>
      <c r="H56" s="114">
        <v>19</v>
      </c>
      <c r="I56" s="140">
        <v>35</v>
      </c>
      <c r="J56" s="115">
        <v>-4</v>
      </c>
      <c r="K56" s="116">
        <v>-11.428571428571429</v>
      </c>
    </row>
    <row r="57" spans="1:11" ht="14.1" customHeight="1" x14ac:dyDescent="0.2">
      <c r="A57" s="306" t="s">
        <v>284</v>
      </c>
      <c r="B57" s="307" t="s">
        <v>285</v>
      </c>
      <c r="C57" s="308"/>
      <c r="D57" s="113">
        <v>1.0019626071686809</v>
      </c>
      <c r="E57" s="115">
        <v>97</v>
      </c>
      <c r="F57" s="114">
        <v>61</v>
      </c>
      <c r="G57" s="114">
        <v>70</v>
      </c>
      <c r="H57" s="114">
        <v>74</v>
      </c>
      <c r="I57" s="140">
        <v>115</v>
      </c>
      <c r="J57" s="115">
        <v>-18</v>
      </c>
      <c r="K57" s="116">
        <v>-15.652173913043478</v>
      </c>
    </row>
    <row r="58" spans="1:11" ht="14.1" customHeight="1" x14ac:dyDescent="0.2">
      <c r="A58" s="306">
        <v>73</v>
      </c>
      <c r="B58" s="307" t="s">
        <v>286</v>
      </c>
      <c r="C58" s="308"/>
      <c r="D58" s="113">
        <v>1.9935957029232518</v>
      </c>
      <c r="E58" s="115">
        <v>193</v>
      </c>
      <c r="F58" s="114">
        <v>98</v>
      </c>
      <c r="G58" s="114">
        <v>193</v>
      </c>
      <c r="H58" s="114">
        <v>107</v>
      </c>
      <c r="I58" s="140">
        <v>147</v>
      </c>
      <c r="J58" s="115">
        <v>46</v>
      </c>
      <c r="K58" s="116">
        <v>31.292517006802722</v>
      </c>
    </row>
    <row r="59" spans="1:11" ht="14.1" customHeight="1" x14ac:dyDescent="0.2">
      <c r="A59" s="306" t="s">
        <v>287</v>
      </c>
      <c r="B59" s="307" t="s">
        <v>288</v>
      </c>
      <c r="C59" s="308"/>
      <c r="D59" s="113">
        <v>1.4151430637330855</v>
      </c>
      <c r="E59" s="115">
        <v>137</v>
      </c>
      <c r="F59" s="114">
        <v>79</v>
      </c>
      <c r="G59" s="114">
        <v>161</v>
      </c>
      <c r="H59" s="114">
        <v>89</v>
      </c>
      <c r="I59" s="140">
        <v>110</v>
      </c>
      <c r="J59" s="115">
        <v>27</v>
      </c>
      <c r="K59" s="116">
        <v>24.545454545454547</v>
      </c>
    </row>
    <row r="60" spans="1:11" ht="14.1" customHeight="1" x14ac:dyDescent="0.2">
      <c r="A60" s="306">
        <v>81</v>
      </c>
      <c r="B60" s="307" t="s">
        <v>289</v>
      </c>
      <c r="C60" s="308"/>
      <c r="D60" s="113">
        <v>7.1067038529077573</v>
      </c>
      <c r="E60" s="115">
        <v>688</v>
      </c>
      <c r="F60" s="114">
        <v>483</v>
      </c>
      <c r="G60" s="114">
        <v>878</v>
      </c>
      <c r="H60" s="114">
        <v>575</v>
      </c>
      <c r="I60" s="140">
        <v>1070</v>
      </c>
      <c r="J60" s="115">
        <v>-382</v>
      </c>
      <c r="K60" s="116">
        <v>-35.700934579439256</v>
      </c>
    </row>
    <row r="61" spans="1:11" ht="14.1" customHeight="1" x14ac:dyDescent="0.2">
      <c r="A61" s="306" t="s">
        <v>290</v>
      </c>
      <c r="B61" s="307" t="s">
        <v>291</v>
      </c>
      <c r="C61" s="308"/>
      <c r="D61" s="113">
        <v>1.7456874289846089</v>
      </c>
      <c r="E61" s="115">
        <v>169</v>
      </c>
      <c r="F61" s="114">
        <v>66</v>
      </c>
      <c r="G61" s="114">
        <v>186</v>
      </c>
      <c r="H61" s="114">
        <v>152</v>
      </c>
      <c r="I61" s="140">
        <v>129</v>
      </c>
      <c r="J61" s="115">
        <v>40</v>
      </c>
      <c r="K61" s="116">
        <v>31.007751937984494</v>
      </c>
    </row>
    <row r="62" spans="1:11" ht="14.1" customHeight="1" x14ac:dyDescent="0.2">
      <c r="A62" s="306" t="s">
        <v>292</v>
      </c>
      <c r="B62" s="307" t="s">
        <v>293</v>
      </c>
      <c r="C62" s="308"/>
      <c r="D62" s="113">
        <v>2.5513893192851977</v>
      </c>
      <c r="E62" s="115">
        <v>247</v>
      </c>
      <c r="F62" s="114">
        <v>202</v>
      </c>
      <c r="G62" s="114">
        <v>434</v>
      </c>
      <c r="H62" s="114">
        <v>173</v>
      </c>
      <c r="I62" s="140">
        <v>533</v>
      </c>
      <c r="J62" s="115">
        <v>-286</v>
      </c>
      <c r="K62" s="116">
        <v>-53.658536585365852</v>
      </c>
    </row>
    <row r="63" spans="1:11" ht="14.1" customHeight="1" x14ac:dyDescent="0.2">
      <c r="A63" s="306"/>
      <c r="B63" s="307" t="s">
        <v>294</v>
      </c>
      <c r="C63" s="308"/>
      <c r="D63" s="113">
        <v>2.3344695795888852</v>
      </c>
      <c r="E63" s="115">
        <v>226</v>
      </c>
      <c r="F63" s="114">
        <v>182</v>
      </c>
      <c r="G63" s="114">
        <v>395</v>
      </c>
      <c r="H63" s="114">
        <v>159</v>
      </c>
      <c r="I63" s="140">
        <v>434</v>
      </c>
      <c r="J63" s="115">
        <v>-208</v>
      </c>
      <c r="K63" s="116">
        <v>-47.926267281105993</v>
      </c>
    </row>
    <row r="64" spans="1:11" ht="14.1" customHeight="1" x14ac:dyDescent="0.2">
      <c r="A64" s="306" t="s">
        <v>295</v>
      </c>
      <c r="B64" s="307" t="s">
        <v>296</v>
      </c>
      <c r="C64" s="308"/>
      <c r="D64" s="113">
        <v>1.187893812622663</v>
      </c>
      <c r="E64" s="115">
        <v>115</v>
      </c>
      <c r="F64" s="114">
        <v>81</v>
      </c>
      <c r="G64" s="114">
        <v>93</v>
      </c>
      <c r="H64" s="114">
        <v>89</v>
      </c>
      <c r="I64" s="140">
        <v>120</v>
      </c>
      <c r="J64" s="115">
        <v>-5</v>
      </c>
      <c r="K64" s="116">
        <v>-4.166666666666667</v>
      </c>
    </row>
    <row r="65" spans="1:11" ht="14.1" customHeight="1" x14ac:dyDescent="0.2">
      <c r="A65" s="306" t="s">
        <v>297</v>
      </c>
      <c r="B65" s="307" t="s">
        <v>298</v>
      </c>
      <c r="C65" s="308"/>
      <c r="D65" s="113">
        <v>0.74372482181592814</v>
      </c>
      <c r="E65" s="115">
        <v>72</v>
      </c>
      <c r="F65" s="114">
        <v>70</v>
      </c>
      <c r="G65" s="114">
        <v>99</v>
      </c>
      <c r="H65" s="114">
        <v>90</v>
      </c>
      <c r="I65" s="140">
        <v>196</v>
      </c>
      <c r="J65" s="115">
        <v>-124</v>
      </c>
      <c r="K65" s="116">
        <v>-63.265306122448976</v>
      </c>
    </row>
    <row r="66" spans="1:11" ht="14.1" customHeight="1" x14ac:dyDescent="0.2">
      <c r="A66" s="306">
        <v>82</v>
      </c>
      <c r="B66" s="307" t="s">
        <v>299</v>
      </c>
      <c r="C66" s="308"/>
      <c r="D66" s="113">
        <v>4.1937816341287055</v>
      </c>
      <c r="E66" s="115">
        <v>406</v>
      </c>
      <c r="F66" s="114">
        <v>291</v>
      </c>
      <c r="G66" s="114">
        <v>609</v>
      </c>
      <c r="H66" s="114">
        <v>289</v>
      </c>
      <c r="I66" s="140">
        <v>354</v>
      </c>
      <c r="J66" s="115">
        <v>52</v>
      </c>
      <c r="K66" s="116">
        <v>14.689265536723164</v>
      </c>
    </row>
    <row r="67" spans="1:11" ht="14.1" customHeight="1" x14ac:dyDescent="0.2">
      <c r="A67" s="306" t="s">
        <v>300</v>
      </c>
      <c r="B67" s="307" t="s">
        <v>301</v>
      </c>
      <c r="C67" s="308"/>
      <c r="D67" s="113">
        <v>2.8716041731226114</v>
      </c>
      <c r="E67" s="115">
        <v>278</v>
      </c>
      <c r="F67" s="114">
        <v>232</v>
      </c>
      <c r="G67" s="114">
        <v>484</v>
      </c>
      <c r="H67" s="114">
        <v>230</v>
      </c>
      <c r="I67" s="140">
        <v>284</v>
      </c>
      <c r="J67" s="115">
        <v>-6</v>
      </c>
      <c r="K67" s="116">
        <v>-2.112676056338028</v>
      </c>
    </row>
    <row r="68" spans="1:11" ht="14.1" customHeight="1" x14ac:dyDescent="0.2">
      <c r="A68" s="306" t="s">
        <v>302</v>
      </c>
      <c r="B68" s="307" t="s">
        <v>303</v>
      </c>
      <c r="C68" s="308"/>
      <c r="D68" s="113">
        <v>0.68174775333126747</v>
      </c>
      <c r="E68" s="115">
        <v>66</v>
      </c>
      <c r="F68" s="114">
        <v>38</v>
      </c>
      <c r="G68" s="114">
        <v>64</v>
      </c>
      <c r="H68" s="114">
        <v>26</v>
      </c>
      <c r="I68" s="140">
        <v>46</v>
      </c>
      <c r="J68" s="115">
        <v>20</v>
      </c>
      <c r="K68" s="116">
        <v>43.478260869565219</v>
      </c>
    </row>
    <row r="69" spans="1:11" ht="14.1" customHeight="1" x14ac:dyDescent="0.2">
      <c r="A69" s="306">
        <v>83</v>
      </c>
      <c r="B69" s="307" t="s">
        <v>304</v>
      </c>
      <c r="C69" s="308"/>
      <c r="D69" s="113">
        <v>5.5882656750335711</v>
      </c>
      <c r="E69" s="115">
        <v>541</v>
      </c>
      <c r="F69" s="114">
        <v>457</v>
      </c>
      <c r="G69" s="114">
        <v>803</v>
      </c>
      <c r="H69" s="114">
        <v>406</v>
      </c>
      <c r="I69" s="140">
        <v>498</v>
      </c>
      <c r="J69" s="115">
        <v>43</v>
      </c>
      <c r="K69" s="116">
        <v>8.6345381526104426</v>
      </c>
    </row>
    <row r="70" spans="1:11" ht="14.1" customHeight="1" x14ac:dyDescent="0.2">
      <c r="A70" s="306" t="s">
        <v>305</v>
      </c>
      <c r="B70" s="307" t="s">
        <v>306</v>
      </c>
      <c r="C70" s="308"/>
      <c r="D70" s="113">
        <v>4.5966325792790004</v>
      </c>
      <c r="E70" s="115">
        <v>445</v>
      </c>
      <c r="F70" s="114">
        <v>388</v>
      </c>
      <c r="G70" s="114">
        <v>716</v>
      </c>
      <c r="H70" s="114">
        <v>328</v>
      </c>
      <c r="I70" s="140">
        <v>433</v>
      </c>
      <c r="J70" s="115">
        <v>12</v>
      </c>
      <c r="K70" s="116">
        <v>2.7713625866050808</v>
      </c>
    </row>
    <row r="71" spans="1:11" ht="14.1" customHeight="1" x14ac:dyDescent="0.2">
      <c r="A71" s="306"/>
      <c r="B71" s="307" t="s">
        <v>307</v>
      </c>
      <c r="C71" s="308"/>
      <c r="D71" s="113">
        <v>2.6236958991839687</v>
      </c>
      <c r="E71" s="115">
        <v>254</v>
      </c>
      <c r="F71" s="114">
        <v>233</v>
      </c>
      <c r="G71" s="114">
        <v>510</v>
      </c>
      <c r="H71" s="114">
        <v>186</v>
      </c>
      <c r="I71" s="140">
        <v>243</v>
      </c>
      <c r="J71" s="115">
        <v>11</v>
      </c>
      <c r="K71" s="116">
        <v>4.5267489711934159</v>
      </c>
    </row>
    <row r="72" spans="1:11" ht="14.1" customHeight="1" x14ac:dyDescent="0.2">
      <c r="A72" s="306">
        <v>84</v>
      </c>
      <c r="B72" s="307" t="s">
        <v>308</v>
      </c>
      <c r="C72" s="308"/>
      <c r="D72" s="113">
        <v>1.4667906208036361</v>
      </c>
      <c r="E72" s="115">
        <v>142</v>
      </c>
      <c r="F72" s="114">
        <v>102</v>
      </c>
      <c r="G72" s="114">
        <v>201</v>
      </c>
      <c r="H72" s="114">
        <v>102</v>
      </c>
      <c r="I72" s="140">
        <v>250</v>
      </c>
      <c r="J72" s="115">
        <v>-108</v>
      </c>
      <c r="K72" s="116">
        <v>-43.2</v>
      </c>
    </row>
    <row r="73" spans="1:11" ht="14.1" customHeight="1" x14ac:dyDescent="0.2">
      <c r="A73" s="306" t="s">
        <v>309</v>
      </c>
      <c r="B73" s="307" t="s">
        <v>310</v>
      </c>
      <c r="C73" s="308"/>
      <c r="D73" s="113">
        <v>0.77471335605825842</v>
      </c>
      <c r="E73" s="115">
        <v>75</v>
      </c>
      <c r="F73" s="114">
        <v>62</v>
      </c>
      <c r="G73" s="114">
        <v>119</v>
      </c>
      <c r="H73" s="114">
        <v>42</v>
      </c>
      <c r="I73" s="140">
        <v>110</v>
      </c>
      <c r="J73" s="115">
        <v>-35</v>
      </c>
      <c r="K73" s="116">
        <v>-31.818181818181817</v>
      </c>
    </row>
    <row r="74" spans="1:11" ht="14.1" customHeight="1" x14ac:dyDescent="0.2">
      <c r="A74" s="306" t="s">
        <v>311</v>
      </c>
      <c r="B74" s="307" t="s">
        <v>312</v>
      </c>
      <c r="C74" s="308"/>
      <c r="D74" s="113">
        <v>0.20659022828220225</v>
      </c>
      <c r="E74" s="115">
        <v>20</v>
      </c>
      <c r="F74" s="114">
        <v>21</v>
      </c>
      <c r="G74" s="114">
        <v>33</v>
      </c>
      <c r="H74" s="114">
        <v>15</v>
      </c>
      <c r="I74" s="140">
        <v>27</v>
      </c>
      <c r="J74" s="115">
        <v>-7</v>
      </c>
      <c r="K74" s="116">
        <v>-25.925925925925927</v>
      </c>
    </row>
    <row r="75" spans="1:11" ht="14.1" customHeight="1" x14ac:dyDescent="0.2">
      <c r="A75" s="306" t="s">
        <v>313</v>
      </c>
      <c r="B75" s="307" t="s">
        <v>314</v>
      </c>
      <c r="C75" s="308"/>
      <c r="D75" s="113">
        <v>4.1318045656440448E-2</v>
      </c>
      <c r="E75" s="115">
        <v>4</v>
      </c>
      <c r="F75" s="114">
        <v>3</v>
      </c>
      <c r="G75" s="114">
        <v>5</v>
      </c>
      <c r="H75" s="114">
        <v>5</v>
      </c>
      <c r="I75" s="140">
        <v>7</v>
      </c>
      <c r="J75" s="115">
        <v>-3</v>
      </c>
      <c r="K75" s="116">
        <v>-42.857142857142854</v>
      </c>
    </row>
    <row r="76" spans="1:11" ht="14.1" customHeight="1" x14ac:dyDescent="0.2">
      <c r="A76" s="306">
        <v>91</v>
      </c>
      <c r="B76" s="307" t="s">
        <v>315</v>
      </c>
      <c r="C76" s="308"/>
      <c r="D76" s="113">
        <v>0.12395413696932135</v>
      </c>
      <c r="E76" s="115">
        <v>12</v>
      </c>
      <c r="F76" s="114">
        <v>12</v>
      </c>
      <c r="G76" s="114" t="s">
        <v>514</v>
      </c>
      <c r="H76" s="114">
        <v>10</v>
      </c>
      <c r="I76" s="140">
        <v>14</v>
      </c>
      <c r="J76" s="115">
        <v>-2</v>
      </c>
      <c r="K76" s="116">
        <v>-14.285714285714286</v>
      </c>
    </row>
    <row r="77" spans="1:11" ht="14.1" customHeight="1" x14ac:dyDescent="0.2">
      <c r="A77" s="306">
        <v>92</v>
      </c>
      <c r="B77" s="307" t="s">
        <v>316</v>
      </c>
      <c r="C77" s="308"/>
      <c r="D77" s="113">
        <v>0.47515752504906517</v>
      </c>
      <c r="E77" s="115">
        <v>46</v>
      </c>
      <c r="F77" s="114">
        <v>40</v>
      </c>
      <c r="G77" s="114">
        <v>35</v>
      </c>
      <c r="H77" s="114">
        <v>21</v>
      </c>
      <c r="I77" s="140">
        <v>45</v>
      </c>
      <c r="J77" s="115">
        <v>1</v>
      </c>
      <c r="K77" s="116">
        <v>2.2222222222222223</v>
      </c>
    </row>
    <row r="78" spans="1:11" ht="14.1" customHeight="1" x14ac:dyDescent="0.2">
      <c r="A78" s="306">
        <v>93</v>
      </c>
      <c r="B78" s="307" t="s">
        <v>317</v>
      </c>
      <c r="C78" s="308"/>
      <c r="D78" s="113" t="s">
        <v>514</v>
      </c>
      <c r="E78" s="115" t="s">
        <v>514</v>
      </c>
      <c r="F78" s="114" t="s">
        <v>514</v>
      </c>
      <c r="G78" s="114">
        <v>21</v>
      </c>
      <c r="H78" s="114" t="s">
        <v>514</v>
      </c>
      <c r="I78" s="140" t="s">
        <v>514</v>
      </c>
      <c r="J78" s="115" t="s">
        <v>514</v>
      </c>
      <c r="K78" s="116" t="s">
        <v>514</v>
      </c>
    </row>
    <row r="79" spans="1:11" ht="14.1" customHeight="1" x14ac:dyDescent="0.2">
      <c r="A79" s="306">
        <v>94</v>
      </c>
      <c r="B79" s="307" t="s">
        <v>318</v>
      </c>
      <c r="C79" s="308"/>
      <c r="D79" s="113">
        <v>0.33054436525152359</v>
      </c>
      <c r="E79" s="115">
        <v>32</v>
      </c>
      <c r="F79" s="114">
        <v>24</v>
      </c>
      <c r="G79" s="114">
        <v>23</v>
      </c>
      <c r="H79" s="114">
        <v>41</v>
      </c>
      <c r="I79" s="140">
        <v>26</v>
      </c>
      <c r="J79" s="115">
        <v>6</v>
      </c>
      <c r="K79" s="116">
        <v>23.076923076923077</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0.2479082739386427</v>
      </c>
      <c r="E81" s="143">
        <v>24</v>
      </c>
      <c r="F81" s="144">
        <v>30</v>
      </c>
      <c r="G81" s="144">
        <v>113</v>
      </c>
      <c r="H81" s="144">
        <v>19</v>
      </c>
      <c r="I81" s="145">
        <v>23</v>
      </c>
      <c r="J81" s="143">
        <v>1</v>
      </c>
      <c r="K81" s="146">
        <v>4.3478260869565215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10586</v>
      </c>
      <c r="E11" s="114">
        <v>8566</v>
      </c>
      <c r="F11" s="114">
        <v>10146</v>
      </c>
      <c r="G11" s="114">
        <v>8475</v>
      </c>
      <c r="H11" s="140">
        <v>11204</v>
      </c>
      <c r="I11" s="115">
        <v>-618</v>
      </c>
      <c r="J11" s="116">
        <v>-5.5158871831488758</v>
      </c>
    </row>
    <row r="12" spans="1:15" s="110" customFormat="1" ht="24.95" customHeight="1" x14ac:dyDescent="0.2">
      <c r="A12" s="193" t="s">
        <v>132</v>
      </c>
      <c r="B12" s="194" t="s">
        <v>133</v>
      </c>
      <c r="C12" s="113">
        <v>3.0700925750991876</v>
      </c>
      <c r="D12" s="115">
        <v>325</v>
      </c>
      <c r="E12" s="114">
        <v>393</v>
      </c>
      <c r="F12" s="114">
        <v>336</v>
      </c>
      <c r="G12" s="114">
        <v>245</v>
      </c>
      <c r="H12" s="140">
        <v>298</v>
      </c>
      <c r="I12" s="115">
        <v>27</v>
      </c>
      <c r="J12" s="116">
        <v>9.0604026845637584</v>
      </c>
    </row>
    <row r="13" spans="1:15" s="110" customFormat="1" ht="24.95" customHeight="1" x14ac:dyDescent="0.2">
      <c r="A13" s="193" t="s">
        <v>134</v>
      </c>
      <c r="B13" s="199" t="s">
        <v>214</v>
      </c>
      <c r="C13" s="113">
        <v>2.1254487058378992</v>
      </c>
      <c r="D13" s="115">
        <v>225</v>
      </c>
      <c r="E13" s="114">
        <v>133</v>
      </c>
      <c r="F13" s="114">
        <v>157</v>
      </c>
      <c r="G13" s="114">
        <v>114</v>
      </c>
      <c r="H13" s="140">
        <v>214</v>
      </c>
      <c r="I13" s="115">
        <v>11</v>
      </c>
      <c r="J13" s="116">
        <v>5.1401869158878508</v>
      </c>
    </row>
    <row r="14" spans="1:15" s="287" customFormat="1" ht="24.95" customHeight="1" x14ac:dyDescent="0.2">
      <c r="A14" s="193" t="s">
        <v>215</v>
      </c>
      <c r="B14" s="199" t="s">
        <v>137</v>
      </c>
      <c r="C14" s="113">
        <v>13.310032117891556</v>
      </c>
      <c r="D14" s="115">
        <v>1409</v>
      </c>
      <c r="E14" s="114">
        <v>1169</v>
      </c>
      <c r="F14" s="114">
        <v>1305</v>
      </c>
      <c r="G14" s="114">
        <v>1139</v>
      </c>
      <c r="H14" s="140">
        <v>1381</v>
      </c>
      <c r="I14" s="115">
        <v>28</v>
      </c>
      <c r="J14" s="116">
        <v>2.0275162925416366</v>
      </c>
      <c r="K14" s="110"/>
      <c r="L14" s="110"/>
      <c r="M14" s="110"/>
      <c r="N14" s="110"/>
      <c r="O14" s="110"/>
    </row>
    <row r="15" spans="1:15" s="110" customFormat="1" ht="24.95" customHeight="1" x14ac:dyDescent="0.2">
      <c r="A15" s="193" t="s">
        <v>216</v>
      </c>
      <c r="B15" s="199" t="s">
        <v>217</v>
      </c>
      <c r="C15" s="113">
        <v>3.7974683544303796</v>
      </c>
      <c r="D15" s="115">
        <v>402</v>
      </c>
      <c r="E15" s="114">
        <v>390</v>
      </c>
      <c r="F15" s="114">
        <v>485</v>
      </c>
      <c r="G15" s="114">
        <v>371</v>
      </c>
      <c r="H15" s="140">
        <v>400</v>
      </c>
      <c r="I15" s="115">
        <v>2</v>
      </c>
      <c r="J15" s="116">
        <v>0.5</v>
      </c>
    </row>
    <row r="16" spans="1:15" s="287" customFormat="1" ht="24.95" customHeight="1" x14ac:dyDescent="0.2">
      <c r="A16" s="193" t="s">
        <v>218</v>
      </c>
      <c r="B16" s="199" t="s">
        <v>141</v>
      </c>
      <c r="C16" s="113">
        <v>6.0929529567353109</v>
      </c>
      <c r="D16" s="115">
        <v>645</v>
      </c>
      <c r="E16" s="114">
        <v>484</v>
      </c>
      <c r="F16" s="114">
        <v>459</v>
      </c>
      <c r="G16" s="114">
        <v>451</v>
      </c>
      <c r="H16" s="140">
        <v>601</v>
      </c>
      <c r="I16" s="115">
        <v>44</v>
      </c>
      <c r="J16" s="116">
        <v>7.3211314475873541</v>
      </c>
      <c r="K16" s="110"/>
      <c r="L16" s="110"/>
      <c r="M16" s="110"/>
      <c r="N16" s="110"/>
      <c r="O16" s="110"/>
    </row>
    <row r="17" spans="1:15" s="110" customFormat="1" ht="24.95" customHeight="1" x14ac:dyDescent="0.2">
      <c r="A17" s="193" t="s">
        <v>142</v>
      </c>
      <c r="B17" s="199" t="s">
        <v>220</v>
      </c>
      <c r="C17" s="113">
        <v>3.4196108067258644</v>
      </c>
      <c r="D17" s="115">
        <v>362</v>
      </c>
      <c r="E17" s="114">
        <v>295</v>
      </c>
      <c r="F17" s="114">
        <v>361</v>
      </c>
      <c r="G17" s="114">
        <v>317</v>
      </c>
      <c r="H17" s="140">
        <v>380</v>
      </c>
      <c r="I17" s="115">
        <v>-18</v>
      </c>
      <c r="J17" s="116">
        <v>-4.7368421052631575</v>
      </c>
    </row>
    <row r="18" spans="1:15" s="287" customFormat="1" ht="24.95" customHeight="1" x14ac:dyDescent="0.2">
      <c r="A18" s="201" t="s">
        <v>144</v>
      </c>
      <c r="B18" s="202" t="s">
        <v>145</v>
      </c>
      <c r="C18" s="113">
        <v>11.042886831664463</v>
      </c>
      <c r="D18" s="115">
        <v>1169</v>
      </c>
      <c r="E18" s="114">
        <v>990</v>
      </c>
      <c r="F18" s="114">
        <v>1066</v>
      </c>
      <c r="G18" s="114">
        <v>948</v>
      </c>
      <c r="H18" s="140">
        <v>1090</v>
      </c>
      <c r="I18" s="115">
        <v>79</v>
      </c>
      <c r="J18" s="116">
        <v>7.2477064220183482</v>
      </c>
      <c r="K18" s="110"/>
      <c r="L18" s="110"/>
      <c r="M18" s="110"/>
      <c r="N18" s="110"/>
      <c r="O18" s="110"/>
    </row>
    <row r="19" spans="1:15" s="110" customFormat="1" ht="24.95" customHeight="1" x14ac:dyDescent="0.2">
      <c r="A19" s="193" t="s">
        <v>146</v>
      </c>
      <c r="B19" s="199" t="s">
        <v>147</v>
      </c>
      <c r="C19" s="113">
        <v>16.106177970904969</v>
      </c>
      <c r="D19" s="115">
        <v>1705</v>
      </c>
      <c r="E19" s="114">
        <v>1203</v>
      </c>
      <c r="F19" s="114">
        <v>1376</v>
      </c>
      <c r="G19" s="114">
        <v>1251</v>
      </c>
      <c r="H19" s="140">
        <v>1685</v>
      </c>
      <c r="I19" s="115">
        <v>20</v>
      </c>
      <c r="J19" s="116">
        <v>1.1869436201780414</v>
      </c>
    </row>
    <row r="20" spans="1:15" s="287" customFormat="1" ht="24.95" customHeight="1" x14ac:dyDescent="0.2">
      <c r="A20" s="193" t="s">
        <v>148</v>
      </c>
      <c r="B20" s="199" t="s">
        <v>149</v>
      </c>
      <c r="C20" s="113">
        <v>10.05101076894011</v>
      </c>
      <c r="D20" s="115">
        <v>1064</v>
      </c>
      <c r="E20" s="114">
        <v>966</v>
      </c>
      <c r="F20" s="114">
        <v>1146</v>
      </c>
      <c r="G20" s="114">
        <v>920</v>
      </c>
      <c r="H20" s="140">
        <v>1068</v>
      </c>
      <c r="I20" s="115">
        <v>-4</v>
      </c>
      <c r="J20" s="116">
        <v>-0.37453183520599254</v>
      </c>
      <c r="K20" s="110"/>
      <c r="L20" s="110"/>
      <c r="M20" s="110"/>
      <c r="N20" s="110"/>
      <c r="O20" s="110"/>
    </row>
    <row r="21" spans="1:15" s="110" customFormat="1" ht="24.95" customHeight="1" x14ac:dyDescent="0.2">
      <c r="A21" s="201" t="s">
        <v>150</v>
      </c>
      <c r="B21" s="202" t="s">
        <v>151</v>
      </c>
      <c r="C21" s="113">
        <v>6.0362743245796331</v>
      </c>
      <c r="D21" s="115">
        <v>639</v>
      </c>
      <c r="E21" s="114">
        <v>517</v>
      </c>
      <c r="F21" s="114">
        <v>550</v>
      </c>
      <c r="G21" s="114">
        <v>425</v>
      </c>
      <c r="H21" s="140">
        <v>542</v>
      </c>
      <c r="I21" s="115">
        <v>97</v>
      </c>
      <c r="J21" s="116">
        <v>17.896678966789668</v>
      </c>
    </row>
    <row r="22" spans="1:15" s="110" customFormat="1" ht="24.95" customHeight="1" x14ac:dyDescent="0.2">
      <c r="A22" s="201" t="s">
        <v>152</v>
      </c>
      <c r="B22" s="199" t="s">
        <v>153</v>
      </c>
      <c r="C22" s="113">
        <v>0.82184016625732104</v>
      </c>
      <c r="D22" s="115">
        <v>87</v>
      </c>
      <c r="E22" s="114">
        <v>95</v>
      </c>
      <c r="F22" s="114">
        <v>66</v>
      </c>
      <c r="G22" s="114">
        <v>72</v>
      </c>
      <c r="H22" s="140">
        <v>95</v>
      </c>
      <c r="I22" s="115">
        <v>-8</v>
      </c>
      <c r="J22" s="116">
        <v>-8.4210526315789469</v>
      </c>
    </row>
    <row r="23" spans="1:15" s="110" customFormat="1" ht="24.95" customHeight="1" x14ac:dyDescent="0.2">
      <c r="A23" s="193" t="s">
        <v>154</v>
      </c>
      <c r="B23" s="199" t="s">
        <v>155</v>
      </c>
      <c r="C23" s="113">
        <v>0.58567919894199882</v>
      </c>
      <c r="D23" s="115">
        <v>62</v>
      </c>
      <c r="E23" s="114">
        <v>52</v>
      </c>
      <c r="F23" s="114">
        <v>54</v>
      </c>
      <c r="G23" s="114">
        <v>43</v>
      </c>
      <c r="H23" s="140">
        <v>78</v>
      </c>
      <c r="I23" s="115">
        <v>-16</v>
      </c>
      <c r="J23" s="116">
        <v>-20.512820512820515</v>
      </c>
    </row>
    <row r="24" spans="1:15" s="110" customFormat="1" ht="24.95" customHeight="1" x14ac:dyDescent="0.2">
      <c r="A24" s="193" t="s">
        <v>156</v>
      </c>
      <c r="B24" s="199" t="s">
        <v>221</v>
      </c>
      <c r="C24" s="113">
        <v>4.2225580955979591</v>
      </c>
      <c r="D24" s="115">
        <v>447</v>
      </c>
      <c r="E24" s="114">
        <v>367</v>
      </c>
      <c r="F24" s="114">
        <v>421</v>
      </c>
      <c r="G24" s="114">
        <v>351</v>
      </c>
      <c r="H24" s="140">
        <v>442</v>
      </c>
      <c r="I24" s="115">
        <v>5</v>
      </c>
      <c r="J24" s="116">
        <v>1.1312217194570136</v>
      </c>
    </row>
    <row r="25" spans="1:15" s="110" customFormat="1" ht="24.95" customHeight="1" x14ac:dyDescent="0.2">
      <c r="A25" s="193" t="s">
        <v>222</v>
      </c>
      <c r="B25" s="204" t="s">
        <v>159</v>
      </c>
      <c r="C25" s="113">
        <v>4.4398261855280561</v>
      </c>
      <c r="D25" s="115">
        <v>470</v>
      </c>
      <c r="E25" s="114">
        <v>497</v>
      </c>
      <c r="F25" s="114">
        <v>413</v>
      </c>
      <c r="G25" s="114">
        <v>368</v>
      </c>
      <c r="H25" s="140">
        <v>451</v>
      </c>
      <c r="I25" s="115">
        <v>19</v>
      </c>
      <c r="J25" s="116">
        <v>4.2128603104212861</v>
      </c>
    </row>
    <row r="26" spans="1:15" s="110" customFormat="1" ht="24.95" customHeight="1" x14ac:dyDescent="0.2">
      <c r="A26" s="201">
        <v>782.78300000000002</v>
      </c>
      <c r="B26" s="203" t="s">
        <v>160</v>
      </c>
      <c r="C26" s="113">
        <v>3.6935575288116378</v>
      </c>
      <c r="D26" s="115">
        <v>391</v>
      </c>
      <c r="E26" s="114">
        <v>409</v>
      </c>
      <c r="F26" s="114">
        <v>420</v>
      </c>
      <c r="G26" s="114">
        <v>384</v>
      </c>
      <c r="H26" s="140">
        <v>362</v>
      </c>
      <c r="I26" s="115">
        <v>29</v>
      </c>
      <c r="J26" s="116">
        <v>8.0110497237569067</v>
      </c>
    </row>
    <row r="27" spans="1:15" s="110" customFormat="1" ht="24.95" customHeight="1" x14ac:dyDescent="0.2">
      <c r="A27" s="193" t="s">
        <v>161</v>
      </c>
      <c r="B27" s="199" t="s">
        <v>162</v>
      </c>
      <c r="C27" s="113">
        <v>3.0606461364065747</v>
      </c>
      <c r="D27" s="115">
        <v>324</v>
      </c>
      <c r="E27" s="114">
        <v>193</v>
      </c>
      <c r="F27" s="114">
        <v>346</v>
      </c>
      <c r="G27" s="114">
        <v>229</v>
      </c>
      <c r="H27" s="140">
        <v>391</v>
      </c>
      <c r="I27" s="115">
        <v>-67</v>
      </c>
      <c r="J27" s="116">
        <v>-17.135549872122763</v>
      </c>
    </row>
    <row r="28" spans="1:15" s="110" customFormat="1" ht="24.95" customHeight="1" x14ac:dyDescent="0.2">
      <c r="A28" s="193" t="s">
        <v>163</v>
      </c>
      <c r="B28" s="199" t="s">
        <v>164</v>
      </c>
      <c r="C28" s="113">
        <v>2.7678065369355753</v>
      </c>
      <c r="D28" s="115">
        <v>293</v>
      </c>
      <c r="E28" s="114">
        <v>187</v>
      </c>
      <c r="F28" s="114">
        <v>535</v>
      </c>
      <c r="G28" s="114">
        <v>315</v>
      </c>
      <c r="H28" s="140">
        <v>792</v>
      </c>
      <c r="I28" s="115">
        <v>-499</v>
      </c>
      <c r="J28" s="116">
        <v>-63.005050505050505</v>
      </c>
    </row>
    <row r="29" spans="1:15" s="110" customFormat="1" ht="24.95" customHeight="1" x14ac:dyDescent="0.2">
      <c r="A29" s="193">
        <v>86</v>
      </c>
      <c r="B29" s="199" t="s">
        <v>165</v>
      </c>
      <c r="C29" s="113">
        <v>6.2818817305875685</v>
      </c>
      <c r="D29" s="115">
        <v>665</v>
      </c>
      <c r="E29" s="114">
        <v>488</v>
      </c>
      <c r="F29" s="114">
        <v>680</v>
      </c>
      <c r="G29" s="114">
        <v>571</v>
      </c>
      <c r="H29" s="140">
        <v>1031</v>
      </c>
      <c r="I29" s="115">
        <v>-366</v>
      </c>
      <c r="J29" s="116">
        <v>-35.499515033947624</v>
      </c>
    </row>
    <row r="30" spans="1:15" s="110" customFormat="1" ht="24.95" customHeight="1" x14ac:dyDescent="0.2">
      <c r="A30" s="193">
        <v>87.88</v>
      </c>
      <c r="B30" s="204" t="s">
        <v>166</v>
      </c>
      <c r="C30" s="113">
        <v>7.5665973927829207</v>
      </c>
      <c r="D30" s="115">
        <v>801</v>
      </c>
      <c r="E30" s="114">
        <v>574</v>
      </c>
      <c r="F30" s="114">
        <v>881</v>
      </c>
      <c r="G30" s="114">
        <v>538</v>
      </c>
      <c r="H30" s="140">
        <v>894</v>
      </c>
      <c r="I30" s="115">
        <v>-93</v>
      </c>
      <c r="J30" s="116">
        <v>-10.40268456375839</v>
      </c>
    </row>
    <row r="31" spans="1:15" s="110" customFormat="1" ht="24.95" customHeight="1" x14ac:dyDescent="0.2">
      <c r="A31" s="193" t="s">
        <v>167</v>
      </c>
      <c r="B31" s="199" t="s">
        <v>168</v>
      </c>
      <c r="C31" s="113">
        <v>4.8176837332325713</v>
      </c>
      <c r="D31" s="115">
        <v>510</v>
      </c>
      <c r="E31" s="114">
        <v>333</v>
      </c>
      <c r="F31" s="114">
        <v>394</v>
      </c>
      <c r="G31" s="114">
        <v>562</v>
      </c>
      <c r="H31" s="140">
        <v>390</v>
      </c>
      <c r="I31" s="115">
        <v>120</v>
      </c>
      <c r="J31" s="116">
        <v>30.76923076923077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3.0700925750991876</v>
      </c>
      <c r="D34" s="115">
        <v>325</v>
      </c>
      <c r="E34" s="114">
        <v>393</v>
      </c>
      <c r="F34" s="114">
        <v>336</v>
      </c>
      <c r="G34" s="114">
        <v>245</v>
      </c>
      <c r="H34" s="140">
        <v>298</v>
      </c>
      <c r="I34" s="115">
        <v>27</v>
      </c>
      <c r="J34" s="116">
        <v>9.0604026845637584</v>
      </c>
    </row>
    <row r="35" spans="1:10" s="110" customFormat="1" ht="24.95" customHeight="1" x14ac:dyDescent="0.2">
      <c r="A35" s="292" t="s">
        <v>171</v>
      </c>
      <c r="B35" s="293" t="s">
        <v>172</v>
      </c>
      <c r="C35" s="113">
        <v>26.478367655393917</v>
      </c>
      <c r="D35" s="115">
        <v>2803</v>
      </c>
      <c r="E35" s="114">
        <v>2292</v>
      </c>
      <c r="F35" s="114">
        <v>2528</v>
      </c>
      <c r="G35" s="114">
        <v>2201</v>
      </c>
      <c r="H35" s="140">
        <v>2685</v>
      </c>
      <c r="I35" s="115">
        <v>118</v>
      </c>
      <c r="J35" s="116">
        <v>4.394785847299814</v>
      </c>
    </row>
    <row r="36" spans="1:10" s="110" customFormat="1" ht="24.95" customHeight="1" x14ac:dyDescent="0.2">
      <c r="A36" s="294" t="s">
        <v>173</v>
      </c>
      <c r="B36" s="295" t="s">
        <v>174</v>
      </c>
      <c r="C36" s="125">
        <v>70.451539769506894</v>
      </c>
      <c r="D36" s="143">
        <v>7458</v>
      </c>
      <c r="E36" s="144">
        <v>5881</v>
      </c>
      <c r="F36" s="144">
        <v>7282</v>
      </c>
      <c r="G36" s="144">
        <v>6029</v>
      </c>
      <c r="H36" s="145">
        <v>8221</v>
      </c>
      <c r="I36" s="143">
        <v>-763</v>
      </c>
      <c r="J36" s="146">
        <v>-9.2811093540931768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10586</v>
      </c>
      <c r="F11" s="264">
        <v>8566</v>
      </c>
      <c r="G11" s="264">
        <v>10146</v>
      </c>
      <c r="H11" s="264">
        <v>8475</v>
      </c>
      <c r="I11" s="265">
        <v>11204</v>
      </c>
      <c r="J11" s="263">
        <v>-618</v>
      </c>
      <c r="K11" s="266">
        <v>-5.5158871831488758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18.430001889287738</v>
      </c>
      <c r="E13" s="115">
        <v>1951</v>
      </c>
      <c r="F13" s="114">
        <v>2036</v>
      </c>
      <c r="G13" s="114">
        <v>2265</v>
      </c>
      <c r="H13" s="114">
        <v>1654</v>
      </c>
      <c r="I13" s="140">
        <v>2075</v>
      </c>
      <c r="J13" s="115">
        <v>-124</v>
      </c>
      <c r="K13" s="116">
        <v>-5.975903614457831</v>
      </c>
    </row>
    <row r="14" spans="1:17" ht="15.95" customHeight="1" x14ac:dyDescent="0.2">
      <c r="A14" s="306" t="s">
        <v>230</v>
      </c>
      <c r="B14" s="307"/>
      <c r="C14" s="308"/>
      <c r="D14" s="113">
        <v>65.057623276024941</v>
      </c>
      <c r="E14" s="115">
        <v>6887</v>
      </c>
      <c r="F14" s="114">
        <v>5336</v>
      </c>
      <c r="G14" s="114">
        <v>6195</v>
      </c>
      <c r="H14" s="114">
        <v>5445</v>
      </c>
      <c r="I14" s="140">
        <v>6779</v>
      </c>
      <c r="J14" s="115">
        <v>108</v>
      </c>
      <c r="K14" s="116">
        <v>1.5931553326449328</v>
      </c>
    </row>
    <row r="15" spans="1:17" ht="15.95" customHeight="1" x14ac:dyDescent="0.2">
      <c r="A15" s="306" t="s">
        <v>231</v>
      </c>
      <c r="B15" s="307"/>
      <c r="C15" s="308"/>
      <c r="D15" s="113">
        <v>8.2184016625732106</v>
      </c>
      <c r="E15" s="115">
        <v>870</v>
      </c>
      <c r="F15" s="114">
        <v>633</v>
      </c>
      <c r="G15" s="114">
        <v>743</v>
      </c>
      <c r="H15" s="114">
        <v>640</v>
      </c>
      <c r="I15" s="140">
        <v>971</v>
      </c>
      <c r="J15" s="115">
        <v>-101</v>
      </c>
      <c r="K15" s="116">
        <v>-10.401647785787848</v>
      </c>
    </row>
    <row r="16" spans="1:17" ht="15.95" customHeight="1" x14ac:dyDescent="0.2">
      <c r="A16" s="306" t="s">
        <v>232</v>
      </c>
      <c r="B16" s="307"/>
      <c r="C16" s="308"/>
      <c r="D16" s="113">
        <v>7.8783298696391464</v>
      </c>
      <c r="E16" s="115">
        <v>834</v>
      </c>
      <c r="F16" s="114">
        <v>526</v>
      </c>
      <c r="G16" s="114">
        <v>862</v>
      </c>
      <c r="H16" s="114">
        <v>704</v>
      </c>
      <c r="I16" s="140">
        <v>1328</v>
      </c>
      <c r="J16" s="115">
        <v>-494</v>
      </c>
      <c r="K16" s="116">
        <v>-37.19879518072289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2.1160022671452863</v>
      </c>
      <c r="E18" s="115">
        <v>224</v>
      </c>
      <c r="F18" s="114">
        <v>321</v>
      </c>
      <c r="G18" s="114">
        <v>314</v>
      </c>
      <c r="H18" s="114">
        <v>192</v>
      </c>
      <c r="I18" s="140">
        <v>273</v>
      </c>
      <c r="J18" s="115">
        <v>-49</v>
      </c>
      <c r="K18" s="116">
        <v>-17.948717948717949</v>
      </c>
    </row>
    <row r="19" spans="1:11" ht="14.1" customHeight="1" x14ac:dyDescent="0.2">
      <c r="A19" s="306" t="s">
        <v>235</v>
      </c>
      <c r="B19" s="307" t="s">
        <v>236</v>
      </c>
      <c r="C19" s="308"/>
      <c r="D19" s="113">
        <v>0.9729831853391272</v>
      </c>
      <c r="E19" s="115">
        <v>103</v>
      </c>
      <c r="F19" s="114">
        <v>220</v>
      </c>
      <c r="G19" s="114">
        <v>210</v>
      </c>
      <c r="H19" s="114">
        <v>96</v>
      </c>
      <c r="I19" s="140">
        <v>113</v>
      </c>
      <c r="J19" s="115">
        <v>-10</v>
      </c>
      <c r="K19" s="116">
        <v>-8.8495575221238933</v>
      </c>
    </row>
    <row r="20" spans="1:11" ht="14.1" customHeight="1" x14ac:dyDescent="0.2">
      <c r="A20" s="306">
        <v>12</v>
      </c>
      <c r="B20" s="307" t="s">
        <v>237</v>
      </c>
      <c r="C20" s="308"/>
      <c r="D20" s="113">
        <v>1.4925373134328359</v>
      </c>
      <c r="E20" s="115">
        <v>158</v>
      </c>
      <c r="F20" s="114">
        <v>200</v>
      </c>
      <c r="G20" s="114">
        <v>154</v>
      </c>
      <c r="H20" s="114">
        <v>114</v>
      </c>
      <c r="I20" s="140">
        <v>172</v>
      </c>
      <c r="J20" s="115">
        <v>-14</v>
      </c>
      <c r="K20" s="116">
        <v>-8.1395348837209305</v>
      </c>
    </row>
    <row r="21" spans="1:11" ht="14.1" customHeight="1" x14ac:dyDescent="0.2">
      <c r="A21" s="306">
        <v>21</v>
      </c>
      <c r="B21" s="307" t="s">
        <v>238</v>
      </c>
      <c r="C21" s="308"/>
      <c r="D21" s="113">
        <v>0.92575099187606269</v>
      </c>
      <c r="E21" s="115">
        <v>98</v>
      </c>
      <c r="F21" s="114">
        <v>61</v>
      </c>
      <c r="G21" s="114">
        <v>74</v>
      </c>
      <c r="H21" s="114">
        <v>58</v>
      </c>
      <c r="I21" s="140">
        <v>76</v>
      </c>
      <c r="J21" s="115">
        <v>22</v>
      </c>
      <c r="K21" s="116">
        <v>28.94736842105263</v>
      </c>
    </row>
    <row r="22" spans="1:11" ht="14.1" customHeight="1" x14ac:dyDescent="0.2">
      <c r="A22" s="306">
        <v>22</v>
      </c>
      <c r="B22" s="307" t="s">
        <v>239</v>
      </c>
      <c r="C22" s="308"/>
      <c r="D22" s="113">
        <v>2.3143774796901568</v>
      </c>
      <c r="E22" s="115">
        <v>245</v>
      </c>
      <c r="F22" s="114">
        <v>196</v>
      </c>
      <c r="G22" s="114">
        <v>198</v>
      </c>
      <c r="H22" s="114">
        <v>182</v>
      </c>
      <c r="I22" s="140">
        <v>243</v>
      </c>
      <c r="J22" s="115">
        <v>2</v>
      </c>
      <c r="K22" s="116">
        <v>0.82304526748971196</v>
      </c>
    </row>
    <row r="23" spans="1:11" ht="14.1" customHeight="1" x14ac:dyDescent="0.2">
      <c r="A23" s="306">
        <v>23</v>
      </c>
      <c r="B23" s="307" t="s">
        <v>240</v>
      </c>
      <c r="C23" s="308"/>
      <c r="D23" s="113">
        <v>0.88796523710561115</v>
      </c>
      <c r="E23" s="115">
        <v>94</v>
      </c>
      <c r="F23" s="114">
        <v>61</v>
      </c>
      <c r="G23" s="114">
        <v>118</v>
      </c>
      <c r="H23" s="114">
        <v>64</v>
      </c>
      <c r="I23" s="140">
        <v>97</v>
      </c>
      <c r="J23" s="115">
        <v>-3</v>
      </c>
      <c r="K23" s="116">
        <v>-3.0927835051546393</v>
      </c>
    </row>
    <row r="24" spans="1:11" ht="14.1" customHeight="1" x14ac:dyDescent="0.2">
      <c r="A24" s="306">
        <v>24</v>
      </c>
      <c r="B24" s="307" t="s">
        <v>241</v>
      </c>
      <c r="C24" s="308"/>
      <c r="D24" s="113">
        <v>2.6355563952389951</v>
      </c>
      <c r="E24" s="115">
        <v>279</v>
      </c>
      <c r="F24" s="114">
        <v>256</v>
      </c>
      <c r="G24" s="114">
        <v>320</v>
      </c>
      <c r="H24" s="114">
        <v>281</v>
      </c>
      <c r="I24" s="140">
        <v>367</v>
      </c>
      <c r="J24" s="115">
        <v>-88</v>
      </c>
      <c r="K24" s="116">
        <v>-23.978201634877383</v>
      </c>
    </row>
    <row r="25" spans="1:11" ht="14.1" customHeight="1" x14ac:dyDescent="0.2">
      <c r="A25" s="306">
        <v>25</v>
      </c>
      <c r="B25" s="307" t="s">
        <v>242</v>
      </c>
      <c r="C25" s="308"/>
      <c r="D25" s="113">
        <v>5.0255053844700548</v>
      </c>
      <c r="E25" s="115">
        <v>532</v>
      </c>
      <c r="F25" s="114">
        <v>330</v>
      </c>
      <c r="G25" s="114">
        <v>348</v>
      </c>
      <c r="H25" s="114">
        <v>353</v>
      </c>
      <c r="I25" s="140">
        <v>481</v>
      </c>
      <c r="J25" s="115">
        <v>51</v>
      </c>
      <c r="K25" s="116">
        <v>10.602910602910603</v>
      </c>
    </row>
    <row r="26" spans="1:11" ht="14.1" customHeight="1" x14ac:dyDescent="0.2">
      <c r="A26" s="306">
        <v>26</v>
      </c>
      <c r="B26" s="307" t="s">
        <v>243</v>
      </c>
      <c r="C26" s="308"/>
      <c r="D26" s="113">
        <v>2.7394672208577364</v>
      </c>
      <c r="E26" s="115">
        <v>290</v>
      </c>
      <c r="F26" s="114">
        <v>184</v>
      </c>
      <c r="G26" s="114">
        <v>206</v>
      </c>
      <c r="H26" s="114">
        <v>221</v>
      </c>
      <c r="I26" s="140">
        <v>288</v>
      </c>
      <c r="J26" s="115">
        <v>2</v>
      </c>
      <c r="K26" s="116">
        <v>0.69444444444444442</v>
      </c>
    </row>
    <row r="27" spans="1:11" ht="14.1" customHeight="1" x14ac:dyDescent="0.2">
      <c r="A27" s="306">
        <v>27</v>
      </c>
      <c r="B27" s="307" t="s">
        <v>244</v>
      </c>
      <c r="C27" s="308"/>
      <c r="D27" s="113">
        <v>1.1902512752692236</v>
      </c>
      <c r="E27" s="115">
        <v>126</v>
      </c>
      <c r="F27" s="114">
        <v>125</v>
      </c>
      <c r="G27" s="114">
        <v>102</v>
      </c>
      <c r="H27" s="114">
        <v>92</v>
      </c>
      <c r="I27" s="140">
        <v>129</v>
      </c>
      <c r="J27" s="115">
        <v>-3</v>
      </c>
      <c r="K27" s="116">
        <v>-2.3255813953488373</v>
      </c>
    </row>
    <row r="28" spans="1:11" ht="14.1" customHeight="1" x14ac:dyDescent="0.2">
      <c r="A28" s="306">
        <v>28</v>
      </c>
      <c r="B28" s="307" t="s">
        <v>245</v>
      </c>
      <c r="C28" s="308"/>
      <c r="D28" s="113">
        <v>0.52900056678632157</v>
      </c>
      <c r="E28" s="115">
        <v>56</v>
      </c>
      <c r="F28" s="114">
        <v>28</v>
      </c>
      <c r="G28" s="114">
        <v>36</v>
      </c>
      <c r="H28" s="114">
        <v>41</v>
      </c>
      <c r="I28" s="140">
        <v>34</v>
      </c>
      <c r="J28" s="115">
        <v>22</v>
      </c>
      <c r="K28" s="116">
        <v>64.705882352941174</v>
      </c>
    </row>
    <row r="29" spans="1:11" ht="14.1" customHeight="1" x14ac:dyDescent="0.2">
      <c r="A29" s="306">
        <v>29</v>
      </c>
      <c r="B29" s="307" t="s">
        <v>246</v>
      </c>
      <c r="C29" s="308"/>
      <c r="D29" s="113">
        <v>4.5626298885320233</v>
      </c>
      <c r="E29" s="115">
        <v>483</v>
      </c>
      <c r="F29" s="114">
        <v>425</v>
      </c>
      <c r="G29" s="114">
        <v>416</v>
      </c>
      <c r="H29" s="114">
        <v>332</v>
      </c>
      <c r="I29" s="140">
        <v>386</v>
      </c>
      <c r="J29" s="115">
        <v>97</v>
      </c>
      <c r="K29" s="116">
        <v>25.129533678756477</v>
      </c>
    </row>
    <row r="30" spans="1:11" ht="14.1" customHeight="1" x14ac:dyDescent="0.2">
      <c r="A30" s="306" t="s">
        <v>247</v>
      </c>
      <c r="B30" s="307" t="s">
        <v>248</v>
      </c>
      <c r="C30" s="308"/>
      <c r="D30" s="113">
        <v>2.0120914415265445</v>
      </c>
      <c r="E30" s="115">
        <v>213</v>
      </c>
      <c r="F30" s="114">
        <v>227</v>
      </c>
      <c r="G30" s="114">
        <v>172</v>
      </c>
      <c r="H30" s="114" t="s">
        <v>514</v>
      </c>
      <c r="I30" s="140" t="s">
        <v>514</v>
      </c>
      <c r="J30" s="115" t="s">
        <v>514</v>
      </c>
      <c r="K30" s="116" t="s">
        <v>514</v>
      </c>
    </row>
    <row r="31" spans="1:11" ht="14.1" customHeight="1" x14ac:dyDescent="0.2">
      <c r="A31" s="306" t="s">
        <v>249</v>
      </c>
      <c r="B31" s="307" t="s">
        <v>250</v>
      </c>
      <c r="C31" s="308"/>
      <c r="D31" s="113">
        <v>2.5505384470054788</v>
      </c>
      <c r="E31" s="115">
        <v>270</v>
      </c>
      <c r="F31" s="114">
        <v>194</v>
      </c>
      <c r="G31" s="114">
        <v>240</v>
      </c>
      <c r="H31" s="114">
        <v>195</v>
      </c>
      <c r="I31" s="140">
        <v>222</v>
      </c>
      <c r="J31" s="115">
        <v>48</v>
      </c>
      <c r="K31" s="116">
        <v>21.621621621621621</v>
      </c>
    </row>
    <row r="32" spans="1:11" ht="14.1" customHeight="1" x14ac:dyDescent="0.2">
      <c r="A32" s="306">
        <v>31</v>
      </c>
      <c r="B32" s="307" t="s">
        <v>251</v>
      </c>
      <c r="C32" s="308"/>
      <c r="D32" s="113">
        <v>0.60457207632722465</v>
      </c>
      <c r="E32" s="115">
        <v>64</v>
      </c>
      <c r="F32" s="114">
        <v>60</v>
      </c>
      <c r="G32" s="114">
        <v>45</v>
      </c>
      <c r="H32" s="114">
        <v>53</v>
      </c>
      <c r="I32" s="140">
        <v>43</v>
      </c>
      <c r="J32" s="115">
        <v>21</v>
      </c>
      <c r="K32" s="116">
        <v>48.837209302325583</v>
      </c>
    </row>
    <row r="33" spans="1:11" ht="14.1" customHeight="1" x14ac:dyDescent="0.2">
      <c r="A33" s="306">
        <v>32</v>
      </c>
      <c r="B33" s="307" t="s">
        <v>252</v>
      </c>
      <c r="C33" s="308"/>
      <c r="D33" s="113">
        <v>3.6463253353485734</v>
      </c>
      <c r="E33" s="115">
        <v>386</v>
      </c>
      <c r="F33" s="114">
        <v>450</v>
      </c>
      <c r="G33" s="114">
        <v>472</v>
      </c>
      <c r="H33" s="114">
        <v>387</v>
      </c>
      <c r="I33" s="140">
        <v>378</v>
      </c>
      <c r="J33" s="115">
        <v>8</v>
      </c>
      <c r="K33" s="116">
        <v>2.1164021164021163</v>
      </c>
    </row>
    <row r="34" spans="1:11" ht="14.1" customHeight="1" x14ac:dyDescent="0.2">
      <c r="A34" s="306">
        <v>33</v>
      </c>
      <c r="B34" s="307" t="s">
        <v>253</v>
      </c>
      <c r="C34" s="308"/>
      <c r="D34" s="113">
        <v>1.8798412998299641</v>
      </c>
      <c r="E34" s="115">
        <v>199</v>
      </c>
      <c r="F34" s="114">
        <v>196</v>
      </c>
      <c r="G34" s="114">
        <v>202</v>
      </c>
      <c r="H34" s="114">
        <v>157</v>
      </c>
      <c r="I34" s="140">
        <v>220</v>
      </c>
      <c r="J34" s="115">
        <v>-21</v>
      </c>
      <c r="K34" s="116">
        <v>-9.545454545454545</v>
      </c>
    </row>
    <row r="35" spans="1:11" ht="14.1" customHeight="1" x14ac:dyDescent="0.2">
      <c r="A35" s="306">
        <v>34</v>
      </c>
      <c r="B35" s="307" t="s">
        <v>254</v>
      </c>
      <c r="C35" s="308"/>
      <c r="D35" s="113">
        <v>3.3062535424145096</v>
      </c>
      <c r="E35" s="115">
        <v>350</v>
      </c>
      <c r="F35" s="114">
        <v>237</v>
      </c>
      <c r="G35" s="114">
        <v>270</v>
      </c>
      <c r="H35" s="114">
        <v>214</v>
      </c>
      <c r="I35" s="140">
        <v>320</v>
      </c>
      <c r="J35" s="115">
        <v>30</v>
      </c>
      <c r="K35" s="116">
        <v>9.375</v>
      </c>
    </row>
    <row r="36" spans="1:11" ht="14.1" customHeight="1" x14ac:dyDescent="0.2">
      <c r="A36" s="306">
        <v>41</v>
      </c>
      <c r="B36" s="307" t="s">
        <v>255</v>
      </c>
      <c r="C36" s="308"/>
      <c r="D36" s="113">
        <v>0.43453617986019272</v>
      </c>
      <c r="E36" s="115">
        <v>46</v>
      </c>
      <c r="F36" s="114">
        <v>45</v>
      </c>
      <c r="G36" s="114">
        <v>53</v>
      </c>
      <c r="H36" s="114">
        <v>38</v>
      </c>
      <c r="I36" s="140">
        <v>49</v>
      </c>
      <c r="J36" s="115">
        <v>-3</v>
      </c>
      <c r="K36" s="116">
        <v>-6.1224489795918364</v>
      </c>
    </row>
    <row r="37" spans="1:11" ht="14.1" customHeight="1" x14ac:dyDescent="0.2">
      <c r="A37" s="306">
        <v>42</v>
      </c>
      <c r="B37" s="307" t="s">
        <v>256</v>
      </c>
      <c r="C37" s="308"/>
      <c r="D37" s="113">
        <v>0.17003589646703193</v>
      </c>
      <c r="E37" s="115">
        <v>18</v>
      </c>
      <c r="F37" s="114">
        <v>10</v>
      </c>
      <c r="G37" s="114">
        <v>15</v>
      </c>
      <c r="H37" s="114">
        <v>9</v>
      </c>
      <c r="I37" s="140">
        <v>9</v>
      </c>
      <c r="J37" s="115">
        <v>9</v>
      </c>
      <c r="K37" s="116">
        <v>100</v>
      </c>
    </row>
    <row r="38" spans="1:11" ht="14.1" customHeight="1" x14ac:dyDescent="0.2">
      <c r="A38" s="306">
        <v>43</v>
      </c>
      <c r="B38" s="307" t="s">
        <v>257</v>
      </c>
      <c r="C38" s="308"/>
      <c r="D38" s="113">
        <v>0.64235783109767619</v>
      </c>
      <c r="E38" s="115">
        <v>68</v>
      </c>
      <c r="F38" s="114">
        <v>43</v>
      </c>
      <c r="G38" s="114">
        <v>37</v>
      </c>
      <c r="H38" s="114">
        <v>28</v>
      </c>
      <c r="I38" s="140">
        <v>50</v>
      </c>
      <c r="J38" s="115">
        <v>18</v>
      </c>
      <c r="K38" s="116">
        <v>36</v>
      </c>
    </row>
    <row r="39" spans="1:11" ht="14.1" customHeight="1" x14ac:dyDescent="0.2">
      <c r="A39" s="306">
        <v>51</v>
      </c>
      <c r="B39" s="307" t="s">
        <v>258</v>
      </c>
      <c r="C39" s="308"/>
      <c r="D39" s="113">
        <v>9.6448139051577559</v>
      </c>
      <c r="E39" s="115">
        <v>1021</v>
      </c>
      <c r="F39" s="114">
        <v>980</v>
      </c>
      <c r="G39" s="114">
        <v>1116</v>
      </c>
      <c r="H39" s="114">
        <v>931</v>
      </c>
      <c r="I39" s="140">
        <v>1021</v>
      </c>
      <c r="J39" s="115">
        <v>0</v>
      </c>
      <c r="K39" s="116">
        <v>0</v>
      </c>
    </row>
    <row r="40" spans="1:11" ht="14.1" customHeight="1" x14ac:dyDescent="0.2">
      <c r="A40" s="306" t="s">
        <v>259</v>
      </c>
      <c r="B40" s="307" t="s">
        <v>260</v>
      </c>
      <c r="C40" s="308"/>
      <c r="D40" s="113">
        <v>8.2089552238805972</v>
      </c>
      <c r="E40" s="115">
        <v>869</v>
      </c>
      <c r="F40" s="114">
        <v>811</v>
      </c>
      <c r="G40" s="114">
        <v>975</v>
      </c>
      <c r="H40" s="114">
        <v>801</v>
      </c>
      <c r="I40" s="140">
        <v>879</v>
      </c>
      <c r="J40" s="115">
        <v>-10</v>
      </c>
      <c r="K40" s="116">
        <v>-1.1376564277588168</v>
      </c>
    </row>
    <row r="41" spans="1:11" ht="14.1" customHeight="1" x14ac:dyDescent="0.2">
      <c r="A41" s="306"/>
      <c r="B41" s="307" t="s">
        <v>261</v>
      </c>
      <c r="C41" s="308"/>
      <c r="D41" s="113">
        <v>5.0255053844700548</v>
      </c>
      <c r="E41" s="115">
        <v>532</v>
      </c>
      <c r="F41" s="114">
        <v>538</v>
      </c>
      <c r="G41" s="114">
        <v>578</v>
      </c>
      <c r="H41" s="114">
        <v>505</v>
      </c>
      <c r="I41" s="140">
        <v>557</v>
      </c>
      <c r="J41" s="115">
        <v>-25</v>
      </c>
      <c r="K41" s="116">
        <v>-4.4883303411131061</v>
      </c>
    </row>
    <row r="42" spans="1:11" ht="14.1" customHeight="1" x14ac:dyDescent="0.2">
      <c r="A42" s="306">
        <v>52</v>
      </c>
      <c r="B42" s="307" t="s">
        <v>262</v>
      </c>
      <c r="C42" s="308"/>
      <c r="D42" s="113">
        <v>7.4626865671641793</v>
      </c>
      <c r="E42" s="115">
        <v>790</v>
      </c>
      <c r="F42" s="114">
        <v>634</v>
      </c>
      <c r="G42" s="114">
        <v>654</v>
      </c>
      <c r="H42" s="114">
        <v>623</v>
      </c>
      <c r="I42" s="140">
        <v>689</v>
      </c>
      <c r="J42" s="115">
        <v>101</v>
      </c>
      <c r="K42" s="116">
        <v>14.658925979680697</v>
      </c>
    </row>
    <row r="43" spans="1:11" ht="14.1" customHeight="1" x14ac:dyDescent="0.2">
      <c r="A43" s="306" t="s">
        <v>263</v>
      </c>
      <c r="B43" s="307" t="s">
        <v>264</v>
      </c>
      <c r="C43" s="308"/>
      <c r="D43" s="113">
        <v>6.3385603627432454</v>
      </c>
      <c r="E43" s="115">
        <v>671</v>
      </c>
      <c r="F43" s="114">
        <v>562</v>
      </c>
      <c r="G43" s="114">
        <v>572</v>
      </c>
      <c r="H43" s="114">
        <v>519</v>
      </c>
      <c r="I43" s="140">
        <v>601</v>
      </c>
      <c r="J43" s="115">
        <v>70</v>
      </c>
      <c r="K43" s="116">
        <v>11.647254575707155</v>
      </c>
    </row>
    <row r="44" spans="1:11" ht="14.1" customHeight="1" x14ac:dyDescent="0.2">
      <c r="A44" s="306">
        <v>53</v>
      </c>
      <c r="B44" s="307" t="s">
        <v>265</v>
      </c>
      <c r="C44" s="308"/>
      <c r="D44" s="113">
        <v>0.66125070848290191</v>
      </c>
      <c r="E44" s="115">
        <v>70</v>
      </c>
      <c r="F44" s="114">
        <v>82</v>
      </c>
      <c r="G44" s="114">
        <v>75</v>
      </c>
      <c r="H44" s="114">
        <v>71</v>
      </c>
      <c r="I44" s="140">
        <v>96</v>
      </c>
      <c r="J44" s="115">
        <v>-26</v>
      </c>
      <c r="K44" s="116">
        <v>-27.083333333333332</v>
      </c>
    </row>
    <row r="45" spans="1:11" ht="14.1" customHeight="1" x14ac:dyDescent="0.2">
      <c r="A45" s="306" t="s">
        <v>266</v>
      </c>
      <c r="B45" s="307" t="s">
        <v>267</v>
      </c>
      <c r="C45" s="308"/>
      <c r="D45" s="113">
        <v>0.62346495371245036</v>
      </c>
      <c r="E45" s="115">
        <v>66</v>
      </c>
      <c r="F45" s="114">
        <v>79</v>
      </c>
      <c r="G45" s="114">
        <v>72</v>
      </c>
      <c r="H45" s="114">
        <v>66</v>
      </c>
      <c r="I45" s="140">
        <v>89</v>
      </c>
      <c r="J45" s="115">
        <v>-23</v>
      </c>
      <c r="K45" s="116">
        <v>-25.842696629213481</v>
      </c>
    </row>
    <row r="46" spans="1:11" ht="14.1" customHeight="1" x14ac:dyDescent="0.2">
      <c r="A46" s="306">
        <v>54</v>
      </c>
      <c r="B46" s="307" t="s">
        <v>268</v>
      </c>
      <c r="C46" s="308"/>
      <c r="D46" s="113">
        <v>2.4938598148498015</v>
      </c>
      <c r="E46" s="115">
        <v>264</v>
      </c>
      <c r="F46" s="114">
        <v>251</v>
      </c>
      <c r="G46" s="114">
        <v>207</v>
      </c>
      <c r="H46" s="114">
        <v>462</v>
      </c>
      <c r="I46" s="140">
        <v>250</v>
      </c>
      <c r="J46" s="115">
        <v>14</v>
      </c>
      <c r="K46" s="116">
        <v>5.6</v>
      </c>
    </row>
    <row r="47" spans="1:11" ht="14.1" customHeight="1" x14ac:dyDescent="0.2">
      <c r="A47" s="306">
        <v>61</v>
      </c>
      <c r="B47" s="307" t="s">
        <v>269</v>
      </c>
      <c r="C47" s="308"/>
      <c r="D47" s="113">
        <v>2.3332703570753828</v>
      </c>
      <c r="E47" s="115">
        <v>247</v>
      </c>
      <c r="F47" s="114">
        <v>150</v>
      </c>
      <c r="G47" s="114">
        <v>194</v>
      </c>
      <c r="H47" s="114">
        <v>174</v>
      </c>
      <c r="I47" s="140">
        <v>251</v>
      </c>
      <c r="J47" s="115">
        <v>-4</v>
      </c>
      <c r="K47" s="116">
        <v>-1.593625498007968</v>
      </c>
    </row>
    <row r="48" spans="1:11" ht="14.1" customHeight="1" x14ac:dyDescent="0.2">
      <c r="A48" s="306">
        <v>62</v>
      </c>
      <c r="B48" s="307" t="s">
        <v>270</v>
      </c>
      <c r="C48" s="308"/>
      <c r="D48" s="113">
        <v>7.6799546570942754</v>
      </c>
      <c r="E48" s="115">
        <v>813</v>
      </c>
      <c r="F48" s="114">
        <v>661</v>
      </c>
      <c r="G48" s="114">
        <v>769</v>
      </c>
      <c r="H48" s="114">
        <v>617</v>
      </c>
      <c r="I48" s="140">
        <v>882</v>
      </c>
      <c r="J48" s="115">
        <v>-69</v>
      </c>
      <c r="K48" s="116">
        <v>-7.8231292517006805</v>
      </c>
    </row>
    <row r="49" spans="1:11" ht="14.1" customHeight="1" x14ac:dyDescent="0.2">
      <c r="A49" s="306">
        <v>63</v>
      </c>
      <c r="B49" s="307" t="s">
        <v>271</v>
      </c>
      <c r="C49" s="308"/>
      <c r="D49" s="113">
        <v>3.8352541092008314</v>
      </c>
      <c r="E49" s="115">
        <v>406</v>
      </c>
      <c r="F49" s="114">
        <v>373</v>
      </c>
      <c r="G49" s="114">
        <v>408</v>
      </c>
      <c r="H49" s="114">
        <v>302</v>
      </c>
      <c r="I49" s="140">
        <v>309</v>
      </c>
      <c r="J49" s="115">
        <v>97</v>
      </c>
      <c r="K49" s="116">
        <v>31.391585760517799</v>
      </c>
    </row>
    <row r="50" spans="1:11" ht="14.1" customHeight="1" x14ac:dyDescent="0.2">
      <c r="A50" s="306" t="s">
        <v>272</v>
      </c>
      <c r="B50" s="307" t="s">
        <v>273</v>
      </c>
      <c r="C50" s="308"/>
      <c r="D50" s="113">
        <v>0.74626865671641796</v>
      </c>
      <c r="E50" s="115">
        <v>79</v>
      </c>
      <c r="F50" s="114">
        <v>40</v>
      </c>
      <c r="G50" s="114">
        <v>60</v>
      </c>
      <c r="H50" s="114">
        <v>37</v>
      </c>
      <c r="I50" s="140">
        <v>67</v>
      </c>
      <c r="J50" s="115">
        <v>12</v>
      </c>
      <c r="K50" s="116">
        <v>17.910447761194028</v>
      </c>
    </row>
    <row r="51" spans="1:11" ht="14.1" customHeight="1" x14ac:dyDescent="0.2">
      <c r="A51" s="306" t="s">
        <v>274</v>
      </c>
      <c r="B51" s="307" t="s">
        <v>275</v>
      </c>
      <c r="C51" s="308"/>
      <c r="D51" s="113">
        <v>2.7583600982429624</v>
      </c>
      <c r="E51" s="115">
        <v>292</v>
      </c>
      <c r="F51" s="114">
        <v>298</v>
      </c>
      <c r="G51" s="114">
        <v>326</v>
      </c>
      <c r="H51" s="114">
        <v>243</v>
      </c>
      <c r="I51" s="140">
        <v>222</v>
      </c>
      <c r="J51" s="115">
        <v>70</v>
      </c>
      <c r="K51" s="116">
        <v>31.531531531531531</v>
      </c>
    </row>
    <row r="52" spans="1:11" ht="14.1" customHeight="1" x14ac:dyDescent="0.2">
      <c r="A52" s="306">
        <v>71</v>
      </c>
      <c r="B52" s="307" t="s">
        <v>276</v>
      </c>
      <c r="C52" s="308"/>
      <c r="D52" s="113">
        <v>7.6799546570942754</v>
      </c>
      <c r="E52" s="115">
        <v>813</v>
      </c>
      <c r="F52" s="114">
        <v>571</v>
      </c>
      <c r="G52" s="114">
        <v>762</v>
      </c>
      <c r="H52" s="114">
        <v>659</v>
      </c>
      <c r="I52" s="140">
        <v>810</v>
      </c>
      <c r="J52" s="115">
        <v>3</v>
      </c>
      <c r="K52" s="116">
        <v>0.37037037037037035</v>
      </c>
    </row>
    <row r="53" spans="1:11" ht="14.1" customHeight="1" x14ac:dyDescent="0.2">
      <c r="A53" s="306" t="s">
        <v>277</v>
      </c>
      <c r="B53" s="307" t="s">
        <v>278</v>
      </c>
      <c r="C53" s="308"/>
      <c r="D53" s="113">
        <v>2.7300207821651239</v>
      </c>
      <c r="E53" s="115">
        <v>289</v>
      </c>
      <c r="F53" s="114">
        <v>224</v>
      </c>
      <c r="G53" s="114">
        <v>303</v>
      </c>
      <c r="H53" s="114">
        <v>258</v>
      </c>
      <c r="I53" s="140">
        <v>311</v>
      </c>
      <c r="J53" s="115">
        <v>-22</v>
      </c>
      <c r="K53" s="116">
        <v>-7.07395498392283</v>
      </c>
    </row>
    <row r="54" spans="1:11" ht="14.1" customHeight="1" x14ac:dyDescent="0.2">
      <c r="A54" s="306" t="s">
        <v>279</v>
      </c>
      <c r="B54" s="307" t="s">
        <v>280</v>
      </c>
      <c r="C54" s="308"/>
      <c r="D54" s="113">
        <v>4.260343850368411</v>
      </c>
      <c r="E54" s="115">
        <v>451</v>
      </c>
      <c r="F54" s="114">
        <v>295</v>
      </c>
      <c r="G54" s="114">
        <v>378</v>
      </c>
      <c r="H54" s="114">
        <v>347</v>
      </c>
      <c r="I54" s="140">
        <v>415</v>
      </c>
      <c r="J54" s="115">
        <v>36</v>
      </c>
      <c r="K54" s="116">
        <v>8.6746987951807224</v>
      </c>
    </row>
    <row r="55" spans="1:11" ht="14.1" customHeight="1" x14ac:dyDescent="0.2">
      <c r="A55" s="306">
        <v>72</v>
      </c>
      <c r="B55" s="307" t="s">
        <v>281</v>
      </c>
      <c r="C55" s="308"/>
      <c r="D55" s="113">
        <v>1.5775552616663517</v>
      </c>
      <c r="E55" s="115">
        <v>167</v>
      </c>
      <c r="F55" s="114">
        <v>113</v>
      </c>
      <c r="G55" s="114">
        <v>129</v>
      </c>
      <c r="H55" s="114">
        <v>113</v>
      </c>
      <c r="I55" s="140">
        <v>194</v>
      </c>
      <c r="J55" s="115">
        <v>-27</v>
      </c>
      <c r="K55" s="116">
        <v>-13.917525773195877</v>
      </c>
    </row>
    <row r="56" spans="1:11" ht="14.1" customHeight="1" x14ac:dyDescent="0.2">
      <c r="A56" s="306" t="s">
        <v>282</v>
      </c>
      <c r="B56" s="307" t="s">
        <v>283</v>
      </c>
      <c r="C56" s="308"/>
      <c r="D56" s="113">
        <v>0.37785754770451541</v>
      </c>
      <c r="E56" s="115">
        <v>40</v>
      </c>
      <c r="F56" s="114">
        <v>29</v>
      </c>
      <c r="G56" s="114">
        <v>33</v>
      </c>
      <c r="H56" s="114">
        <v>26</v>
      </c>
      <c r="I56" s="140">
        <v>45</v>
      </c>
      <c r="J56" s="115">
        <v>-5</v>
      </c>
      <c r="K56" s="116">
        <v>-11.111111111111111</v>
      </c>
    </row>
    <row r="57" spans="1:11" ht="14.1" customHeight="1" x14ac:dyDescent="0.2">
      <c r="A57" s="306" t="s">
        <v>284</v>
      </c>
      <c r="B57" s="307" t="s">
        <v>285</v>
      </c>
      <c r="C57" s="308"/>
      <c r="D57" s="113">
        <v>0.87851879841299829</v>
      </c>
      <c r="E57" s="115">
        <v>93</v>
      </c>
      <c r="F57" s="114">
        <v>70</v>
      </c>
      <c r="G57" s="114">
        <v>68</v>
      </c>
      <c r="H57" s="114">
        <v>66</v>
      </c>
      <c r="I57" s="140">
        <v>119</v>
      </c>
      <c r="J57" s="115">
        <v>-26</v>
      </c>
      <c r="K57" s="116">
        <v>-21.84873949579832</v>
      </c>
    </row>
    <row r="58" spans="1:11" ht="14.1" customHeight="1" x14ac:dyDescent="0.2">
      <c r="A58" s="306">
        <v>73</v>
      </c>
      <c r="B58" s="307" t="s">
        <v>286</v>
      </c>
      <c r="C58" s="308"/>
      <c r="D58" s="113">
        <v>1.8326091063668997</v>
      </c>
      <c r="E58" s="115">
        <v>194</v>
      </c>
      <c r="F58" s="114">
        <v>95</v>
      </c>
      <c r="G58" s="114">
        <v>154</v>
      </c>
      <c r="H58" s="114">
        <v>114</v>
      </c>
      <c r="I58" s="140">
        <v>151</v>
      </c>
      <c r="J58" s="115">
        <v>43</v>
      </c>
      <c r="K58" s="116">
        <v>28.476821192052981</v>
      </c>
    </row>
    <row r="59" spans="1:11" ht="14.1" customHeight="1" x14ac:dyDescent="0.2">
      <c r="A59" s="306" t="s">
        <v>287</v>
      </c>
      <c r="B59" s="307" t="s">
        <v>288</v>
      </c>
      <c r="C59" s="308"/>
      <c r="D59" s="113">
        <v>1.2941621008879651</v>
      </c>
      <c r="E59" s="115">
        <v>137</v>
      </c>
      <c r="F59" s="114">
        <v>76</v>
      </c>
      <c r="G59" s="114">
        <v>121</v>
      </c>
      <c r="H59" s="114">
        <v>98</v>
      </c>
      <c r="I59" s="140">
        <v>119</v>
      </c>
      <c r="J59" s="115">
        <v>18</v>
      </c>
      <c r="K59" s="116">
        <v>15.126050420168067</v>
      </c>
    </row>
    <row r="60" spans="1:11" ht="14.1" customHeight="1" x14ac:dyDescent="0.2">
      <c r="A60" s="306">
        <v>81</v>
      </c>
      <c r="B60" s="307" t="s">
        <v>289</v>
      </c>
      <c r="C60" s="308"/>
      <c r="D60" s="113">
        <v>6.8486680521443413</v>
      </c>
      <c r="E60" s="115">
        <v>725</v>
      </c>
      <c r="F60" s="114">
        <v>543</v>
      </c>
      <c r="G60" s="114">
        <v>730</v>
      </c>
      <c r="H60" s="114">
        <v>630</v>
      </c>
      <c r="I60" s="140">
        <v>1165</v>
      </c>
      <c r="J60" s="115">
        <v>-440</v>
      </c>
      <c r="K60" s="116">
        <v>-37.768240343347642</v>
      </c>
    </row>
    <row r="61" spans="1:11" ht="14.1" customHeight="1" x14ac:dyDescent="0.2">
      <c r="A61" s="306" t="s">
        <v>290</v>
      </c>
      <c r="B61" s="307" t="s">
        <v>291</v>
      </c>
      <c r="C61" s="308"/>
      <c r="D61" s="113">
        <v>1.6814660872850935</v>
      </c>
      <c r="E61" s="115">
        <v>178</v>
      </c>
      <c r="F61" s="114">
        <v>87</v>
      </c>
      <c r="G61" s="114">
        <v>153</v>
      </c>
      <c r="H61" s="114">
        <v>188</v>
      </c>
      <c r="I61" s="140">
        <v>136</v>
      </c>
      <c r="J61" s="115">
        <v>42</v>
      </c>
      <c r="K61" s="116">
        <v>30.882352941176471</v>
      </c>
    </row>
    <row r="62" spans="1:11" ht="14.1" customHeight="1" x14ac:dyDescent="0.2">
      <c r="A62" s="306" t="s">
        <v>292</v>
      </c>
      <c r="B62" s="307" t="s">
        <v>293</v>
      </c>
      <c r="C62" s="308"/>
      <c r="D62" s="113">
        <v>2.6827885887020595</v>
      </c>
      <c r="E62" s="115">
        <v>284</v>
      </c>
      <c r="F62" s="114">
        <v>249</v>
      </c>
      <c r="G62" s="114">
        <v>323</v>
      </c>
      <c r="H62" s="114">
        <v>194</v>
      </c>
      <c r="I62" s="140">
        <v>618</v>
      </c>
      <c r="J62" s="115">
        <v>-334</v>
      </c>
      <c r="K62" s="116">
        <v>-54.045307443365694</v>
      </c>
    </row>
    <row r="63" spans="1:11" ht="14.1" customHeight="1" x14ac:dyDescent="0.2">
      <c r="A63" s="306"/>
      <c r="B63" s="307" t="s">
        <v>294</v>
      </c>
      <c r="C63" s="308"/>
      <c r="D63" s="113">
        <v>2.4088418666162856</v>
      </c>
      <c r="E63" s="115">
        <v>255</v>
      </c>
      <c r="F63" s="114">
        <v>231</v>
      </c>
      <c r="G63" s="114">
        <v>280</v>
      </c>
      <c r="H63" s="114">
        <v>173</v>
      </c>
      <c r="I63" s="140">
        <v>482</v>
      </c>
      <c r="J63" s="115">
        <v>-227</v>
      </c>
      <c r="K63" s="116">
        <v>-47.095435684647306</v>
      </c>
    </row>
    <row r="64" spans="1:11" ht="14.1" customHeight="1" x14ac:dyDescent="0.2">
      <c r="A64" s="306" t="s">
        <v>295</v>
      </c>
      <c r="B64" s="307" t="s">
        <v>296</v>
      </c>
      <c r="C64" s="308"/>
      <c r="D64" s="113">
        <v>1.1524655204987719</v>
      </c>
      <c r="E64" s="115">
        <v>122</v>
      </c>
      <c r="F64" s="114">
        <v>69</v>
      </c>
      <c r="G64" s="114">
        <v>84</v>
      </c>
      <c r="H64" s="114">
        <v>91</v>
      </c>
      <c r="I64" s="140">
        <v>111</v>
      </c>
      <c r="J64" s="115">
        <v>11</v>
      </c>
      <c r="K64" s="116">
        <v>9.9099099099099099</v>
      </c>
    </row>
    <row r="65" spans="1:11" ht="14.1" customHeight="1" x14ac:dyDescent="0.2">
      <c r="A65" s="306" t="s">
        <v>297</v>
      </c>
      <c r="B65" s="307" t="s">
        <v>298</v>
      </c>
      <c r="C65" s="308"/>
      <c r="D65" s="113">
        <v>0.68959002456074059</v>
      </c>
      <c r="E65" s="115">
        <v>73</v>
      </c>
      <c r="F65" s="114">
        <v>79</v>
      </c>
      <c r="G65" s="114">
        <v>101</v>
      </c>
      <c r="H65" s="114">
        <v>89</v>
      </c>
      <c r="I65" s="140">
        <v>207</v>
      </c>
      <c r="J65" s="115">
        <v>-134</v>
      </c>
      <c r="K65" s="116">
        <v>-64.734299516908209</v>
      </c>
    </row>
    <row r="66" spans="1:11" ht="14.1" customHeight="1" x14ac:dyDescent="0.2">
      <c r="A66" s="306">
        <v>82</v>
      </c>
      <c r="B66" s="307" t="s">
        <v>299</v>
      </c>
      <c r="C66" s="308"/>
      <c r="D66" s="113">
        <v>4.1092008312866053</v>
      </c>
      <c r="E66" s="115">
        <v>435</v>
      </c>
      <c r="F66" s="114">
        <v>308</v>
      </c>
      <c r="G66" s="114">
        <v>492</v>
      </c>
      <c r="H66" s="114">
        <v>326</v>
      </c>
      <c r="I66" s="140">
        <v>358</v>
      </c>
      <c r="J66" s="115">
        <v>77</v>
      </c>
      <c r="K66" s="116">
        <v>21.508379888268156</v>
      </c>
    </row>
    <row r="67" spans="1:11" ht="14.1" customHeight="1" x14ac:dyDescent="0.2">
      <c r="A67" s="306" t="s">
        <v>300</v>
      </c>
      <c r="B67" s="307" t="s">
        <v>301</v>
      </c>
      <c r="C67" s="308"/>
      <c r="D67" s="113">
        <v>2.8906102399395426</v>
      </c>
      <c r="E67" s="115">
        <v>306</v>
      </c>
      <c r="F67" s="114">
        <v>239</v>
      </c>
      <c r="G67" s="114">
        <v>369</v>
      </c>
      <c r="H67" s="114">
        <v>241</v>
      </c>
      <c r="I67" s="140">
        <v>271</v>
      </c>
      <c r="J67" s="115">
        <v>35</v>
      </c>
      <c r="K67" s="116">
        <v>12.915129151291513</v>
      </c>
    </row>
    <row r="68" spans="1:11" ht="14.1" customHeight="1" x14ac:dyDescent="0.2">
      <c r="A68" s="306" t="s">
        <v>302</v>
      </c>
      <c r="B68" s="307" t="s">
        <v>303</v>
      </c>
      <c r="C68" s="308"/>
      <c r="D68" s="113">
        <v>0.77460797279425653</v>
      </c>
      <c r="E68" s="115">
        <v>82</v>
      </c>
      <c r="F68" s="114">
        <v>43</v>
      </c>
      <c r="G68" s="114">
        <v>77</v>
      </c>
      <c r="H68" s="114">
        <v>40</v>
      </c>
      <c r="I68" s="140">
        <v>60</v>
      </c>
      <c r="J68" s="115">
        <v>22</v>
      </c>
      <c r="K68" s="116">
        <v>36.666666666666664</v>
      </c>
    </row>
    <row r="69" spans="1:11" ht="14.1" customHeight="1" x14ac:dyDescent="0.2">
      <c r="A69" s="306">
        <v>83</v>
      </c>
      <c r="B69" s="307" t="s">
        <v>304</v>
      </c>
      <c r="C69" s="308"/>
      <c r="D69" s="113">
        <v>4.9688267523143779</v>
      </c>
      <c r="E69" s="115">
        <v>526</v>
      </c>
      <c r="F69" s="114">
        <v>339</v>
      </c>
      <c r="G69" s="114">
        <v>566</v>
      </c>
      <c r="H69" s="114">
        <v>303</v>
      </c>
      <c r="I69" s="140">
        <v>575</v>
      </c>
      <c r="J69" s="115">
        <v>-49</v>
      </c>
      <c r="K69" s="116">
        <v>-8.5217391304347831</v>
      </c>
    </row>
    <row r="70" spans="1:11" ht="14.1" customHeight="1" x14ac:dyDescent="0.2">
      <c r="A70" s="306" t="s">
        <v>305</v>
      </c>
      <c r="B70" s="307" t="s">
        <v>306</v>
      </c>
      <c r="C70" s="308"/>
      <c r="D70" s="113">
        <v>4.2508974116757985</v>
      </c>
      <c r="E70" s="115">
        <v>450</v>
      </c>
      <c r="F70" s="114">
        <v>282</v>
      </c>
      <c r="G70" s="114">
        <v>491</v>
      </c>
      <c r="H70" s="114">
        <v>252</v>
      </c>
      <c r="I70" s="140">
        <v>515</v>
      </c>
      <c r="J70" s="115">
        <v>-65</v>
      </c>
      <c r="K70" s="116">
        <v>-12.621359223300971</v>
      </c>
    </row>
    <row r="71" spans="1:11" ht="14.1" customHeight="1" x14ac:dyDescent="0.2">
      <c r="A71" s="306"/>
      <c r="B71" s="307" t="s">
        <v>307</v>
      </c>
      <c r="C71" s="308"/>
      <c r="D71" s="113">
        <v>2.4466276213867371</v>
      </c>
      <c r="E71" s="115">
        <v>259</v>
      </c>
      <c r="F71" s="114">
        <v>171</v>
      </c>
      <c r="G71" s="114">
        <v>326</v>
      </c>
      <c r="H71" s="114">
        <v>142</v>
      </c>
      <c r="I71" s="140">
        <v>232</v>
      </c>
      <c r="J71" s="115">
        <v>27</v>
      </c>
      <c r="K71" s="116">
        <v>11.637931034482758</v>
      </c>
    </row>
    <row r="72" spans="1:11" ht="14.1" customHeight="1" x14ac:dyDescent="0.2">
      <c r="A72" s="306">
        <v>84</v>
      </c>
      <c r="B72" s="307" t="s">
        <v>308</v>
      </c>
      <c r="C72" s="308"/>
      <c r="D72" s="113">
        <v>2.1726808993009636</v>
      </c>
      <c r="E72" s="115">
        <v>230</v>
      </c>
      <c r="F72" s="114">
        <v>112</v>
      </c>
      <c r="G72" s="114">
        <v>363</v>
      </c>
      <c r="H72" s="114">
        <v>226</v>
      </c>
      <c r="I72" s="140">
        <v>688</v>
      </c>
      <c r="J72" s="115">
        <v>-458</v>
      </c>
      <c r="K72" s="116">
        <v>-66.569767441860463</v>
      </c>
    </row>
    <row r="73" spans="1:11" ht="14.1" customHeight="1" x14ac:dyDescent="0.2">
      <c r="A73" s="306" t="s">
        <v>309</v>
      </c>
      <c r="B73" s="307" t="s">
        <v>310</v>
      </c>
      <c r="C73" s="308"/>
      <c r="D73" s="113">
        <v>1.3036085395805781</v>
      </c>
      <c r="E73" s="115">
        <v>138</v>
      </c>
      <c r="F73" s="114">
        <v>58</v>
      </c>
      <c r="G73" s="114">
        <v>265</v>
      </c>
      <c r="H73" s="114">
        <v>186</v>
      </c>
      <c r="I73" s="140">
        <v>516</v>
      </c>
      <c r="J73" s="115">
        <v>-378</v>
      </c>
      <c r="K73" s="116">
        <v>-73.255813953488371</v>
      </c>
    </row>
    <row r="74" spans="1:11" ht="14.1" customHeight="1" x14ac:dyDescent="0.2">
      <c r="A74" s="306" t="s">
        <v>311</v>
      </c>
      <c r="B74" s="307" t="s">
        <v>312</v>
      </c>
      <c r="C74" s="308"/>
      <c r="D74" s="113">
        <v>0.22671452862270924</v>
      </c>
      <c r="E74" s="115">
        <v>24</v>
      </c>
      <c r="F74" s="114">
        <v>24</v>
      </c>
      <c r="G74" s="114">
        <v>52</v>
      </c>
      <c r="H74" s="114">
        <v>23</v>
      </c>
      <c r="I74" s="140">
        <v>54</v>
      </c>
      <c r="J74" s="115">
        <v>-30</v>
      </c>
      <c r="K74" s="116">
        <v>-55.555555555555557</v>
      </c>
    </row>
    <row r="75" spans="1:11" ht="14.1" customHeight="1" x14ac:dyDescent="0.2">
      <c r="A75" s="306" t="s">
        <v>313</v>
      </c>
      <c r="B75" s="307" t="s">
        <v>314</v>
      </c>
      <c r="C75" s="308"/>
      <c r="D75" s="113">
        <v>7.5571509540903081E-2</v>
      </c>
      <c r="E75" s="115">
        <v>8</v>
      </c>
      <c r="F75" s="114" t="s">
        <v>514</v>
      </c>
      <c r="G75" s="114">
        <v>5</v>
      </c>
      <c r="H75" s="114">
        <v>3</v>
      </c>
      <c r="I75" s="140">
        <v>4</v>
      </c>
      <c r="J75" s="115">
        <v>4</v>
      </c>
      <c r="K75" s="116">
        <v>100</v>
      </c>
    </row>
    <row r="76" spans="1:11" ht="14.1" customHeight="1" x14ac:dyDescent="0.2">
      <c r="A76" s="306">
        <v>91</v>
      </c>
      <c r="B76" s="307" t="s">
        <v>315</v>
      </c>
      <c r="C76" s="308"/>
      <c r="D76" s="113">
        <v>0.15114301908180616</v>
      </c>
      <c r="E76" s="115">
        <v>16</v>
      </c>
      <c r="F76" s="114">
        <v>16</v>
      </c>
      <c r="G76" s="114">
        <v>16</v>
      </c>
      <c r="H76" s="114">
        <v>11</v>
      </c>
      <c r="I76" s="140">
        <v>17</v>
      </c>
      <c r="J76" s="115">
        <v>-1</v>
      </c>
      <c r="K76" s="116">
        <v>-5.882352941176471</v>
      </c>
    </row>
    <row r="77" spans="1:11" ht="14.1" customHeight="1" x14ac:dyDescent="0.2">
      <c r="A77" s="306">
        <v>92</v>
      </c>
      <c r="B77" s="307" t="s">
        <v>316</v>
      </c>
      <c r="C77" s="308"/>
      <c r="D77" s="113">
        <v>0.43453617986019272</v>
      </c>
      <c r="E77" s="115">
        <v>46</v>
      </c>
      <c r="F77" s="114">
        <v>26</v>
      </c>
      <c r="G77" s="114">
        <v>22</v>
      </c>
      <c r="H77" s="114">
        <v>37</v>
      </c>
      <c r="I77" s="140">
        <v>36</v>
      </c>
      <c r="J77" s="115">
        <v>10</v>
      </c>
      <c r="K77" s="116">
        <v>27.777777777777779</v>
      </c>
    </row>
    <row r="78" spans="1:11" ht="14.1" customHeight="1" x14ac:dyDescent="0.2">
      <c r="A78" s="306">
        <v>93</v>
      </c>
      <c r="B78" s="307" t="s">
        <v>317</v>
      </c>
      <c r="C78" s="308"/>
      <c r="D78" s="113">
        <v>0.17948233515964482</v>
      </c>
      <c r="E78" s="115">
        <v>19</v>
      </c>
      <c r="F78" s="114">
        <v>13</v>
      </c>
      <c r="G78" s="114">
        <v>4</v>
      </c>
      <c r="H78" s="114" t="s">
        <v>514</v>
      </c>
      <c r="I78" s="140">
        <v>13</v>
      </c>
      <c r="J78" s="115">
        <v>6</v>
      </c>
      <c r="K78" s="116">
        <v>46.153846153846153</v>
      </c>
    </row>
    <row r="79" spans="1:11" ht="14.1" customHeight="1" x14ac:dyDescent="0.2">
      <c r="A79" s="306">
        <v>94</v>
      </c>
      <c r="B79" s="307" t="s">
        <v>318</v>
      </c>
      <c r="C79" s="308"/>
      <c r="D79" s="113">
        <v>0.41564330247496695</v>
      </c>
      <c r="E79" s="115">
        <v>44</v>
      </c>
      <c r="F79" s="114">
        <v>36</v>
      </c>
      <c r="G79" s="114">
        <v>24</v>
      </c>
      <c r="H79" s="114">
        <v>22</v>
      </c>
      <c r="I79" s="140">
        <v>33</v>
      </c>
      <c r="J79" s="115">
        <v>11</v>
      </c>
      <c r="K79" s="116">
        <v>33.333333333333336</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0.41564330247496695</v>
      </c>
      <c r="E81" s="143">
        <v>44</v>
      </c>
      <c r="F81" s="144">
        <v>35</v>
      </c>
      <c r="G81" s="144">
        <v>81</v>
      </c>
      <c r="H81" s="144">
        <v>32</v>
      </c>
      <c r="I81" s="145">
        <v>51</v>
      </c>
      <c r="J81" s="143">
        <v>-7</v>
      </c>
      <c r="K81" s="146">
        <v>-13.725490196078431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132808</v>
      </c>
      <c r="C10" s="114">
        <v>68980</v>
      </c>
      <c r="D10" s="114">
        <v>63828</v>
      </c>
      <c r="E10" s="114">
        <v>102043</v>
      </c>
      <c r="F10" s="114">
        <v>28734</v>
      </c>
      <c r="G10" s="114">
        <v>14141</v>
      </c>
      <c r="H10" s="114">
        <v>40159</v>
      </c>
      <c r="I10" s="115">
        <v>22889</v>
      </c>
      <c r="J10" s="114">
        <v>18491</v>
      </c>
      <c r="K10" s="114">
        <v>4398</v>
      </c>
      <c r="L10" s="423">
        <v>9250</v>
      </c>
      <c r="M10" s="424">
        <v>10435</v>
      </c>
    </row>
    <row r="11" spans="1:13" ht="11.1" customHeight="1" x14ac:dyDescent="0.2">
      <c r="A11" s="422" t="s">
        <v>388</v>
      </c>
      <c r="B11" s="115">
        <v>135572</v>
      </c>
      <c r="C11" s="114">
        <v>71395</v>
      </c>
      <c r="D11" s="114">
        <v>64177</v>
      </c>
      <c r="E11" s="114">
        <v>104346</v>
      </c>
      <c r="F11" s="114">
        <v>29205</v>
      </c>
      <c r="G11" s="114">
        <v>14017</v>
      </c>
      <c r="H11" s="114">
        <v>41490</v>
      </c>
      <c r="I11" s="115">
        <v>23101</v>
      </c>
      <c r="J11" s="114">
        <v>18552</v>
      </c>
      <c r="K11" s="114">
        <v>4549</v>
      </c>
      <c r="L11" s="423">
        <v>9978</v>
      </c>
      <c r="M11" s="424">
        <v>7019</v>
      </c>
    </row>
    <row r="12" spans="1:13" ht="11.1" customHeight="1" x14ac:dyDescent="0.2">
      <c r="A12" s="422" t="s">
        <v>389</v>
      </c>
      <c r="B12" s="115">
        <v>137703</v>
      </c>
      <c r="C12" s="114">
        <v>72850</v>
      </c>
      <c r="D12" s="114">
        <v>64853</v>
      </c>
      <c r="E12" s="114">
        <v>106575</v>
      </c>
      <c r="F12" s="114">
        <v>28995</v>
      </c>
      <c r="G12" s="114">
        <v>15176</v>
      </c>
      <c r="H12" s="114">
        <v>42072</v>
      </c>
      <c r="I12" s="115">
        <v>22952</v>
      </c>
      <c r="J12" s="114">
        <v>18204</v>
      </c>
      <c r="K12" s="114">
        <v>4748</v>
      </c>
      <c r="L12" s="423">
        <v>12201</v>
      </c>
      <c r="M12" s="424">
        <v>10368</v>
      </c>
    </row>
    <row r="13" spans="1:13" s="110" customFormat="1" ht="11.1" customHeight="1" x14ac:dyDescent="0.2">
      <c r="A13" s="422" t="s">
        <v>390</v>
      </c>
      <c r="B13" s="115">
        <v>135276</v>
      </c>
      <c r="C13" s="114">
        <v>71021</v>
      </c>
      <c r="D13" s="114">
        <v>64255</v>
      </c>
      <c r="E13" s="114">
        <v>104160</v>
      </c>
      <c r="F13" s="114">
        <v>28989</v>
      </c>
      <c r="G13" s="114">
        <v>14231</v>
      </c>
      <c r="H13" s="114">
        <v>42033</v>
      </c>
      <c r="I13" s="115">
        <v>22372</v>
      </c>
      <c r="J13" s="114">
        <v>17672</v>
      </c>
      <c r="K13" s="114">
        <v>4700</v>
      </c>
      <c r="L13" s="423">
        <v>6659</v>
      </c>
      <c r="M13" s="424">
        <v>9404</v>
      </c>
    </row>
    <row r="14" spans="1:13" ht="15" customHeight="1" x14ac:dyDescent="0.2">
      <c r="A14" s="422" t="s">
        <v>391</v>
      </c>
      <c r="B14" s="115">
        <v>135587</v>
      </c>
      <c r="C14" s="114">
        <v>71450</v>
      </c>
      <c r="D14" s="114">
        <v>64137</v>
      </c>
      <c r="E14" s="114">
        <v>101668</v>
      </c>
      <c r="F14" s="114">
        <v>32023</v>
      </c>
      <c r="G14" s="114">
        <v>13602</v>
      </c>
      <c r="H14" s="114">
        <v>42526</v>
      </c>
      <c r="I14" s="115">
        <v>22456</v>
      </c>
      <c r="J14" s="114">
        <v>17886</v>
      </c>
      <c r="K14" s="114">
        <v>4570</v>
      </c>
      <c r="L14" s="423">
        <v>10352</v>
      </c>
      <c r="M14" s="424">
        <v>10271</v>
      </c>
    </row>
    <row r="15" spans="1:13" ht="11.1" customHeight="1" x14ac:dyDescent="0.2">
      <c r="A15" s="422" t="s">
        <v>388</v>
      </c>
      <c r="B15" s="115">
        <v>137830</v>
      </c>
      <c r="C15" s="114">
        <v>73376</v>
      </c>
      <c r="D15" s="114">
        <v>64454</v>
      </c>
      <c r="E15" s="114">
        <v>102986</v>
      </c>
      <c r="F15" s="114">
        <v>32970</v>
      </c>
      <c r="G15" s="114">
        <v>13319</v>
      </c>
      <c r="H15" s="114">
        <v>43765</v>
      </c>
      <c r="I15" s="115">
        <v>22485</v>
      </c>
      <c r="J15" s="114">
        <v>17860</v>
      </c>
      <c r="K15" s="114">
        <v>4625</v>
      </c>
      <c r="L15" s="423">
        <v>9357</v>
      </c>
      <c r="M15" s="424">
        <v>7265</v>
      </c>
    </row>
    <row r="16" spans="1:13" ht="11.1" customHeight="1" x14ac:dyDescent="0.2">
      <c r="A16" s="422" t="s">
        <v>389</v>
      </c>
      <c r="B16" s="115">
        <v>140326</v>
      </c>
      <c r="C16" s="114">
        <v>74943</v>
      </c>
      <c r="D16" s="114">
        <v>65383</v>
      </c>
      <c r="E16" s="114">
        <v>105839</v>
      </c>
      <c r="F16" s="114">
        <v>33875</v>
      </c>
      <c r="G16" s="114">
        <v>14434</v>
      </c>
      <c r="H16" s="114">
        <v>44498</v>
      </c>
      <c r="I16" s="115">
        <v>22347</v>
      </c>
      <c r="J16" s="114">
        <v>17560</v>
      </c>
      <c r="K16" s="114">
        <v>4787</v>
      </c>
      <c r="L16" s="423">
        <v>11764</v>
      </c>
      <c r="M16" s="424">
        <v>9603</v>
      </c>
    </row>
    <row r="17" spans="1:13" s="110" customFormat="1" ht="11.1" customHeight="1" x14ac:dyDescent="0.2">
      <c r="A17" s="422" t="s">
        <v>390</v>
      </c>
      <c r="B17" s="115">
        <v>139186</v>
      </c>
      <c r="C17" s="114">
        <v>73805</v>
      </c>
      <c r="D17" s="114">
        <v>65381</v>
      </c>
      <c r="E17" s="114">
        <v>104996</v>
      </c>
      <c r="F17" s="114">
        <v>34085</v>
      </c>
      <c r="G17" s="114">
        <v>13794</v>
      </c>
      <c r="H17" s="114">
        <v>44709</v>
      </c>
      <c r="I17" s="115">
        <v>22422</v>
      </c>
      <c r="J17" s="114">
        <v>17623</v>
      </c>
      <c r="K17" s="114">
        <v>4799</v>
      </c>
      <c r="L17" s="423">
        <v>6854</v>
      </c>
      <c r="M17" s="424">
        <v>8391</v>
      </c>
    </row>
    <row r="18" spans="1:13" ht="15" customHeight="1" x14ac:dyDescent="0.2">
      <c r="A18" s="422" t="s">
        <v>392</v>
      </c>
      <c r="B18" s="115">
        <v>138476</v>
      </c>
      <c r="C18" s="114">
        <v>73348</v>
      </c>
      <c r="D18" s="114">
        <v>65128</v>
      </c>
      <c r="E18" s="114">
        <v>102768</v>
      </c>
      <c r="F18" s="114">
        <v>35088</v>
      </c>
      <c r="G18" s="114">
        <v>13047</v>
      </c>
      <c r="H18" s="114">
        <v>45073</v>
      </c>
      <c r="I18" s="115">
        <v>22148</v>
      </c>
      <c r="J18" s="114">
        <v>17450</v>
      </c>
      <c r="K18" s="114">
        <v>4698</v>
      </c>
      <c r="L18" s="423">
        <v>9983</v>
      </c>
      <c r="M18" s="424">
        <v>10669</v>
      </c>
    </row>
    <row r="19" spans="1:13" ht="11.1" customHeight="1" x14ac:dyDescent="0.2">
      <c r="A19" s="422" t="s">
        <v>388</v>
      </c>
      <c r="B19" s="115">
        <v>140566</v>
      </c>
      <c r="C19" s="114">
        <v>74939</v>
      </c>
      <c r="D19" s="114">
        <v>65627</v>
      </c>
      <c r="E19" s="114">
        <v>104039</v>
      </c>
      <c r="F19" s="114">
        <v>35922</v>
      </c>
      <c r="G19" s="114">
        <v>12635</v>
      </c>
      <c r="H19" s="114">
        <v>46423</v>
      </c>
      <c r="I19" s="115">
        <v>22416</v>
      </c>
      <c r="J19" s="114">
        <v>17495</v>
      </c>
      <c r="K19" s="114">
        <v>4921</v>
      </c>
      <c r="L19" s="423">
        <v>8548</v>
      </c>
      <c r="M19" s="424">
        <v>6535</v>
      </c>
    </row>
    <row r="20" spans="1:13" ht="11.1" customHeight="1" x14ac:dyDescent="0.2">
      <c r="A20" s="422" t="s">
        <v>389</v>
      </c>
      <c r="B20" s="115">
        <v>142823</v>
      </c>
      <c r="C20" s="114">
        <v>76217</v>
      </c>
      <c r="D20" s="114">
        <v>66606</v>
      </c>
      <c r="E20" s="114">
        <v>106027</v>
      </c>
      <c r="F20" s="114">
        <v>36690</v>
      </c>
      <c r="G20" s="114">
        <v>13540</v>
      </c>
      <c r="H20" s="114">
        <v>47261</v>
      </c>
      <c r="I20" s="115">
        <v>22663</v>
      </c>
      <c r="J20" s="114">
        <v>17514</v>
      </c>
      <c r="K20" s="114">
        <v>5149</v>
      </c>
      <c r="L20" s="423">
        <v>11117</v>
      </c>
      <c r="M20" s="424">
        <v>9397</v>
      </c>
    </row>
    <row r="21" spans="1:13" s="110" customFormat="1" ht="11.1" customHeight="1" x14ac:dyDescent="0.2">
      <c r="A21" s="422" t="s">
        <v>390</v>
      </c>
      <c r="B21" s="115">
        <v>140776</v>
      </c>
      <c r="C21" s="114">
        <v>74448</v>
      </c>
      <c r="D21" s="114">
        <v>66328</v>
      </c>
      <c r="E21" s="114">
        <v>104396</v>
      </c>
      <c r="F21" s="114">
        <v>36337</v>
      </c>
      <c r="G21" s="114">
        <v>12753</v>
      </c>
      <c r="H21" s="114">
        <v>47273</v>
      </c>
      <c r="I21" s="115">
        <v>22785</v>
      </c>
      <c r="J21" s="114">
        <v>17526</v>
      </c>
      <c r="K21" s="114">
        <v>5259</v>
      </c>
      <c r="L21" s="423">
        <v>6343</v>
      </c>
      <c r="M21" s="424">
        <v>8629</v>
      </c>
    </row>
    <row r="22" spans="1:13" ht="15" customHeight="1" x14ac:dyDescent="0.2">
      <c r="A22" s="422" t="s">
        <v>393</v>
      </c>
      <c r="B22" s="115">
        <v>139217</v>
      </c>
      <c r="C22" s="114">
        <v>73332</v>
      </c>
      <c r="D22" s="114">
        <v>65885</v>
      </c>
      <c r="E22" s="114">
        <v>103068</v>
      </c>
      <c r="F22" s="114">
        <v>35918</v>
      </c>
      <c r="G22" s="114">
        <v>11783</v>
      </c>
      <c r="H22" s="114">
        <v>47372</v>
      </c>
      <c r="I22" s="115">
        <v>22549</v>
      </c>
      <c r="J22" s="114">
        <v>17425</v>
      </c>
      <c r="K22" s="114">
        <v>5124</v>
      </c>
      <c r="L22" s="423">
        <v>8823</v>
      </c>
      <c r="M22" s="424">
        <v>10487</v>
      </c>
    </row>
    <row r="23" spans="1:13" ht="11.1" customHeight="1" x14ac:dyDescent="0.2">
      <c r="A23" s="422" t="s">
        <v>388</v>
      </c>
      <c r="B23" s="115">
        <v>141358</v>
      </c>
      <c r="C23" s="114">
        <v>75130</v>
      </c>
      <c r="D23" s="114">
        <v>66228</v>
      </c>
      <c r="E23" s="114">
        <v>104684</v>
      </c>
      <c r="F23" s="114">
        <v>36387</v>
      </c>
      <c r="G23" s="114">
        <v>11326</v>
      </c>
      <c r="H23" s="114">
        <v>48954</v>
      </c>
      <c r="I23" s="115">
        <v>22956</v>
      </c>
      <c r="J23" s="114">
        <v>17633</v>
      </c>
      <c r="K23" s="114">
        <v>5323</v>
      </c>
      <c r="L23" s="423">
        <v>9101</v>
      </c>
      <c r="M23" s="424">
        <v>7158</v>
      </c>
    </row>
    <row r="24" spans="1:13" ht="11.1" customHeight="1" x14ac:dyDescent="0.2">
      <c r="A24" s="422" t="s">
        <v>389</v>
      </c>
      <c r="B24" s="115">
        <v>143462</v>
      </c>
      <c r="C24" s="114">
        <v>76360</v>
      </c>
      <c r="D24" s="114">
        <v>67102</v>
      </c>
      <c r="E24" s="114">
        <v>104689</v>
      </c>
      <c r="F24" s="114">
        <v>36902</v>
      </c>
      <c r="G24" s="114">
        <v>12212</v>
      </c>
      <c r="H24" s="114">
        <v>49720</v>
      </c>
      <c r="I24" s="115">
        <v>22905</v>
      </c>
      <c r="J24" s="114">
        <v>17398</v>
      </c>
      <c r="K24" s="114">
        <v>5507</v>
      </c>
      <c r="L24" s="423">
        <v>11009</v>
      </c>
      <c r="M24" s="424">
        <v>9353</v>
      </c>
    </row>
    <row r="25" spans="1:13" s="110" customFormat="1" ht="11.1" customHeight="1" x14ac:dyDescent="0.2">
      <c r="A25" s="422" t="s">
        <v>390</v>
      </c>
      <c r="B25" s="115">
        <v>141423</v>
      </c>
      <c r="C25" s="114">
        <v>74601</v>
      </c>
      <c r="D25" s="114">
        <v>66822</v>
      </c>
      <c r="E25" s="114">
        <v>102438</v>
      </c>
      <c r="F25" s="114">
        <v>36930</v>
      </c>
      <c r="G25" s="114">
        <v>11477</v>
      </c>
      <c r="H25" s="114">
        <v>49751</v>
      </c>
      <c r="I25" s="115">
        <v>22492</v>
      </c>
      <c r="J25" s="114">
        <v>17061</v>
      </c>
      <c r="K25" s="114">
        <v>5431</v>
      </c>
      <c r="L25" s="423">
        <v>6386</v>
      </c>
      <c r="M25" s="424">
        <v>8479</v>
      </c>
    </row>
    <row r="26" spans="1:13" ht="15" customHeight="1" x14ac:dyDescent="0.2">
      <c r="A26" s="422" t="s">
        <v>394</v>
      </c>
      <c r="B26" s="115">
        <v>141434</v>
      </c>
      <c r="C26" s="114">
        <v>74577</v>
      </c>
      <c r="D26" s="114">
        <v>66857</v>
      </c>
      <c r="E26" s="114">
        <v>102198</v>
      </c>
      <c r="F26" s="114">
        <v>37161</v>
      </c>
      <c r="G26" s="114">
        <v>10806</v>
      </c>
      <c r="H26" s="114">
        <v>50352</v>
      </c>
      <c r="I26" s="115">
        <v>22343</v>
      </c>
      <c r="J26" s="114">
        <v>17008</v>
      </c>
      <c r="K26" s="114">
        <v>5335</v>
      </c>
      <c r="L26" s="423">
        <v>9290</v>
      </c>
      <c r="M26" s="424">
        <v>9487</v>
      </c>
    </row>
    <row r="27" spans="1:13" ht="11.1" customHeight="1" x14ac:dyDescent="0.2">
      <c r="A27" s="422" t="s">
        <v>388</v>
      </c>
      <c r="B27" s="115">
        <v>143002</v>
      </c>
      <c r="C27" s="114">
        <v>75743</v>
      </c>
      <c r="D27" s="114">
        <v>67259</v>
      </c>
      <c r="E27" s="114">
        <v>103167</v>
      </c>
      <c r="F27" s="114">
        <v>37758</v>
      </c>
      <c r="G27" s="114">
        <v>10278</v>
      </c>
      <c r="H27" s="114">
        <v>51691</v>
      </c>
      <c r="I27" s="115">
        <v>22571</v>
      </c>
      <c r="J27" s="114">
        <v>17077</v>
      </c>
      <c r="K27" s="114">
        <v>5494</v>
      </c>
      <c r="L27" s="423">
        <v>8475</v>
      </c>
      <c r="M27" s="424">
        <v>6918</v>
      </c>
    </row>
    <row r="28" spans="1:13" ht="11.1" customHeight="1" x14ac:dyDescent="0.2">
      <c r="A28" s="422" t="s">
        <v>389</v>
      </c>
      <c r="B28" s="115">
        <v>144862</v>
      </c>
      <c r="C28" s="114">
        <v>76765</v>
      </c>
      <c r="D28" s="114">
        <v>68097</v>
      </c>
      <c r="E28" s="114">
        <v>106020</v>
      </c>
      <c r="F28" s="114">
        <v>38266</v>
      </c>
      <c r="G28" s="114">
        <v>11276</v>
      </c>
      <c r="H28" s="114">
        <v>51979</v>
      </c>
      <c r="I28" s="115">
        <v>22802</v>
      </c>
      <c r="J28" s="114">
        <v>17137</v>
      </c>
      <c r="K28" s="114">
        <v>5665</v>
      </c>
      <c r="L28" s="423">
        <v>11190</v>
      </c>
      <c r="M28" s="424">
        <v>9963</v>
      </c>
    </row>
    <row r="29" spans="1:13" s="110" customFormat="1" ht="11.1" customHeight="1" x14ac:dyDescent="0.2">
      <c r="A29" s="422" t="s">
        <v>390</v>
      </c>
      <c r="B29" s="115">
        <v>142997</v>
      </c>
      <c r="C29" s="114">
        <v>75184</v>
      </c>
      <c r="D29" s="114">
        <v>67813</v>
      </c>
      <c r="E29" s="114">
        <v>104503</v>
      </c>
      <c r="F29" s="114">
        <v>38387</v>
      </c>
      <c r="G29" s="114">
        <v>10572</v>
      </c>
      <c r="H29" s="114">
        <v>51830</v>
      </c>
      <c r="I29" s="115">
        <v>22350</v>
      </c>
      <c r="J29" s="114">
        <v>16743</v>
      </c>
      <c r="K29" s="114">
        <v>5607</v>
      </c>
      <c r="L29" s="423">
        <v>6477</v>
      </c>
      <c r="M29" s="424">
        <v>8425</v>
      </c>
    </row>
    <row r="30" spans="1:13" ht="15" customHeight="1" x14ac:dyDescent="0.2">
      <c r="A30" s="422" t="s">
        <v>395</v>
      </c>
      <c r="B30" s="115">
        <v>142900</v>
      </c>
      <c r="C30" s="114">
        <v>74732</v>
      </c>
      <c r="D30" s="114">
        <v>68168</v>
      </c>
      <c r="E30" s="114">
        <v>103767</v>
      </c>
      <c r="F30" s="114">
        <v>39042</v>
      </c>
      <c r="G30" s="114">
        <v>10021</v>
      </c>
      <c r="H30" s="114">
        <v>51876</v>
      </c>
      <c r="I30" s="115">
        <v>21283</v>
      </c>
      <c r="J30" s="114">
        <v>15769</v>
      </c>
      <c r="K30" s="114">
        <v>5514</v>
      </c>
      <c r="L30" s="423">
        <v>10100</v>
      </c>
      <c r="M30" s="424">
        <v>10099</v>
      </c>
    </row>
    <row r="31" spans="1:13" ht="11.1" customHeight="1" x14ac:dyDescent="0.2">
      <c r="A31" s="422" t="s">
        <v>388</v>
      </c>
      <c r="B31" s="115">
        <v>144459</v>
      </c>
      <c r="C31" s="114">
        <v>75985</v>
      </c>
      <c r="D31" s="114">
        <v>68474</v>
      </c>
      <c r="E31" s="114">
        <v>104565</v>
      </c>
      <c r="F31" s="114">
        <v>39817</v>
      </c>
      <c r="G31" s="114">
        <v>9497</v>
      </c>
      <c r="H31" s="114">
        <v>52862</v>
      </c>
      <c r="I31" s="115">
        <v>21262</v>
      </c>
      <c r="J31" s="114">
        <v>15642</v>
      </c>
      <c r="K31" s="114">
        <v>5620</v>
      </c>
      <c r="L31" s="423">
        <v>8675</v>
      </c>
      <c r="M31" s="424">
        <v>7165</v>
      </c>
    </row>
    <row r="32" spans="1:13" ht="11.1" customHeight="1" x14ac:dyDescent="0.2">
      <c r="A32" s="422" t="s">
        <v>389</v>
      </c>
      <c r="B32" s="115">
        <v>146226</v>
      </c>
      <c r="C32" s="114">
        <v>76993</v>
      </c>
      <c r="D32" s="114">
        <v>69233</v>
      </c>
      <c r="E32" s="114">
        <v>105651</v>
      </c>
      <c r="F32" s="114">
        <v>40555</v>
      </c>
      <c r="G32" s="114">
        <v>10398</v>
      </c>
      <c r="H32" s="114">
        <v>53266</v>
      </c>
      <c r="I32" s="115">
        <v>20542</v>
      </c>
      <c r="J32" s="114">
        <v>14885</v>
      </c>
      <c r="K32" s="114">
        <v>5657</v>
      </c>
      <c r="L32" s="423">
        <v>10968</v>
      </c>
      <c r="M32" s="424">
        <v>9493</v>
      </c>
    </row>
    <row r="33" spans="1:13" s="110" customFormat="1" ht="11.1" customHeight="1" x14ac:dyDescent="0.2">
      <c r="A33" s="422" t="s">
        <v>390</v>
      </c>
      <c r="B33" s="115">
        <v>144962</v>
      </c>
      <c r="C33" s="114">
        <v>76077</v>
      </c>
      <c r="D33" s="114">
        <v>68885</v>
      </c>
      <c r="E33" s="114">
        <v>104197</v>
      </c>
      <c r="F33" s="114">
        <v>40747</v>
      </c>
      <c r="G33" s="114">
        <v>9817</v>
      </c>
      <c r="H33" s="114">
        <v>53172</v>
      </c>
      <c r="I33" s="115">
        <v>20205</v>
      </c>
      <c r="J33" s="114">
        <v>14661</v>
      </c>
      <c r="K33" s="114">
        <v>5544</v>
      </c>
      <c r="L33" s="423">
        <v>6902</v>
      </c>
      <c r="M33" s="424">
        <v>8220</v>
      </c>
    </row>
    <row r="34" spans="1:13" ht="15" customHeight="1" x14ac:dyDescent="0.2">
      <c r="A34" s="422" t="s">
        <v>396</v>
      </c>
      <c r="B34" s="115">
        <v>145531</v>
      </c>
      <c r="C34" s="114">
        <v>76471</v>
      </c>
      <c r="D34" s="114">
        <v>69060</v>
      </c>
      <c r="E34" s="114">
        <v>104297</v>
      </c>
      <c r="F34" s="114">
        <v>41224</v>
      </c>
      <c r="G34" s="114">
        <v>9369</v>
      </c>
      <c r="H34" s="114">
        <v>53739</v>
      </c>
      <c r="I34" s="115">
        <v>20310</v>
      </c>
      <c r="J34" s="114">
        <v>14753</v>
      </c>
      <c r="K34" s="114">
        <v>5557</v>
      </c>
      <c r="L34" s="423">
        <v>9642</v>
      </c>
      <c r="M34" s="424">
        <v>9179</v>
      </c>
    </row>
    <row r="35" spans="1:13" ht="11.1" customHeight="1" x14ac:dyDescent="0.2">
      <c r="A35" s="422" t="s">
        <v>388</v>
      </c>
      <c r="B35" s="115">
        <v>146545</v>
      </c>
      <c r="C35" s="114">
        <v>77157</v>
      </c>
      <c r="D35" s="114">
        <v>69388</v>
      </c>
      <c r="E35" s="114">
        <v>104506</v>
      </c>
      <c r="F35" s="114">
        <v>42036</v>
      </c>
      <c r="G35" s="114">
        <v>9037</v>
      </c>
      <c r="H35" s="114">
        <v>54653</v>
      </c>
      <c r="I35" s="115">
        <v>20575</v>
      </c>
      <c r="J35" s="114">
        <v>14818</v>
      </c>
      <c r="K35" s="114">
        <v>5757</v>
      </c>
      <c r="L35" s="423">
        <v>8654</v>
      </c>
      <c r="M35" s="424">
        <v>7855</v>
      </c>
    </row>
    <row r="36" spans="1:13" ht="11.1" customHeight="1" x14ac:dyDescent="0.2">
      <c r="A36" s="422" t="s">
        <v>389</v>
      </c>
      <c r="B36" s="115">
        <v>148996</v>
      </c>
      <c r="C36" s="114">
        <v>78432</v>
      </c>
      <c r="D36" s="114">
        <v>70564</v>
      </c>
      <c r="E36" s="114">
        <v>106024</v>
      </c>
      <c r="F36" s="114">
        <v>42970</v>
      </c>
      <c r="G36" s="114">
        <v>10307</v>
      </c>
      <c r="H36" s="114">
        <v>55060</v>
      </c>
      <c r="I36" s="115">
        <v>20676</v>
      </c>
      <c r="J36" s="114">
        <v>14723</v>
      </c>
      <c r="K36" s="114">
        <v>5953</v>
      </c>
      <c r="L36" s="423">
        <v>11365</v>
      </c>
      <c r="M36" s="424">
        <v>9370</v>
      </c>
    </row>
    <row r="37" spans="1:13" s="110" customFormat="1" ht="11.1" customHeight="1" x14ac:dyDescent="0.2">
      <c r="A37" s="422" t="s">
        <v>390</v>
      </c>
      <c r="B37" s="115">
        <v>147651</v>
      </c>
      <c r="C37" s="114">
        <v>77428</v>
      </c>
      <c r="D37" s="114">
        <v>70223</v>
      </c>
      <c r="E37" s="114">
        <v>104691</v>
      </c>
      <c r="F37" s="114">
        <v>42960</v>
      </c>
      <c r="G37" s="114">
        <v>9815</v>
      </c>
      <c r="H37" s="114">
        <v>55068</v>
      </c>
      <c r="I37" s="115">
        <v>20314</v>
      </c>
      <c r="J37" s="114">
        <v>14448</v>
      </c>
      <c r="K37" s="114">
        <v>5866</v>
      </c>
      <c r="L37" s="423">
        <v>6524</v>
      </c>
      <c r="M37" s="424">
        <v>8057</v>
      </c>
    </row>
    <row r="38" spans="1:13" ht="15" customHeight="1" x14ac:dyDescent="0.2">
      <c r="A38" s="425" t="s">
        <v>397</v>
      </c>
      <c r="B38" s="115">
        <v>147702</v>
      </c>
      <c r="C38" s="114">
        <v>77482</v>
      </c>
      <c r="D38" s="114">
        <v>70220</v>
      </c>
      <c r="E38" s="114">
        <v>104473</v>
      </c>
      <c r="F38" s="114">
        <v>43229</v>
      </c>
      <c r="G38" s="114">
        <v>9547</v>
      </c>
      <c r="H38" s="114">
        <v>55378</v>
      </c>
      <c r="I38" s="115">
        <v>20412</v>
      </c>
      <c r="J38" s="114">
        <v>14492</v>
      </c>
      <c r="K38" s="114">
        <v>5920</v>
      </c>
      <c r="L38" s="423">
        <v>10148</v>
      </c>
      <c r="M38" s="424">
        <v>10247</v>
      </c>
    </row>
    <row r="39" spans="1:13" ht="11.1" customHeight="1" x14ac:dyDescent="0.2">
      <c r="A39" s="422" t="s">
        <v>388</v>
      </c>
      <c r="B39" s="115">
        <v>148728</v>
      </c>
      <c r="C39" s="114">
        <v>78306</v>
      </c>
      <c r="D39" s="114">
        <v>70422</v>
      </c>
      <c r="E39" s="114">
        <v>104769</v>
      </c>
      <c r="F39" s="114">
        <v>43959</v>
      </c>
      <c r="G39" s="114">
        <v>9222</v>
      </c>
      <c r="H39" s="114">
        <v>56384</v>
      </c>
      <c r="I39" s="115">
        <v>20811</v>
      </c>
      <c r="J39" s="114">
        <v>14686</v>
      </c>
      <c r="K39" s="114">
        <v>6125</v>
      </c>
      <c r="L39" s="423">
        <v>8584</v>
      </c>
      <c r="M39" s="424">
        <v>7491</v>
      </c>
    </row>
    <row r="40" spans="1:13" ht="11.1" customHeight="1" x14ac:dyDescent="0.2">
      <c r="A40" s="425" t="s">
        <v>389</v>
      </c>
      <c r="B40" s="115">
        <v>151193</v>
      </c>
      <c r="C40" s="114">
        <v>79633</v>
      </c>
      <c r="D40" s="114">
        <v>71560</v>
      </c>
      <c r="E40" s="114">
        <v>106663</v>
      </c>
      <c r="F40" s="114">
        <v>44530</v>
      </c>
      <c r="G40" s="114">
        <v>10668</v>
      </c>
      <c r="H40" s="114">
        <v>56824</v>
      </c>
      <c r="I40" s="115">
        <v>20976</v>
      </c>
      <c r="J40" s="114">
        <v>14697</v>
      </c>
      <c r="K40" s="114">
        <v>6279</v>
      </c>
      <c r="L40" s="423">
        <v>11756</v>
      </c>
      <c r="M40" s="424">
        <v>9868</v>
      </c>
    </row>
    <row r="41" spans="1:13" s="110" customFormat="1" ht="11.1" customHeight="1" x14ac:dyDescent="0.2">
      <c r="A41" s="422" t="s">
        <v>390</v>
      </c>
      <c r="B41" s="115">
        <v>150422</v>
      </c>
      <c r="C41" s="114">
        <v>79006</v>
      </c>
      <c r="D41" s="114">
        <v>71416</v>
      </c>
      <c r="E41" s="114">
        <v>105536</v>
      </c>
      <c r="F41" s="114">
        <v>44886</v>
      </c>
      <c r="G41" s="114">
        <v>10367</v>
      </c>
      <c r="H41" s="114">
        <v>56746</v>
      </c>
      <c r="I41" s="115">
        <v>20604</v>
      </c>
      <c r="J41" s="114">
        <v>14399</v>
      </c>
      <c r="K41" s="114">
        <v>6205</v>
      </c>
      <c r="L41" s="423">
        <v>7798</v>
      </c>
      <c r="M41" s="424">
        <v>8583</v>
      </c>
    </row>
    <row r="42" spans="1:13" ht="15" customHeight="1" x14ac:dyDescent="0.2">
      <c r="A42" s="422" t="s">
        <v>398</v>
      </c>
      <c r="B42" s="115">
        <v>150539</v>
      </c>
      <c r="C42" s="114">
        <v>79188</v>
      </c>
      <c r="D42" s="114">
        <v>71351</v>
      </c>
      <c r="E42" s="114">
        <v>105317</v>
      </c>
      <c r="F42" s="114">
        <v>45222</v>
      </c>
      <c r="G42" s="114">
        <v>10111</v>
      </c>
      <c r="H42" s="114">
        <v>56906</v>
      </c>
      <c r="I42" s="115">
        <v>20284</v>
      </c>
      <c r="J42" s="114">
        <v>14160</v>
      </c>
      <c r="K42" s="114">
        <v>6124</v>
      </c>
      <c r="L42" s="423">
        <v>10087</v>
      </c>
      <c r="M42" s="424">
        <v>10026</v>
      </c>
    </row>
    <row r="43" spans="1:13" ht="11.1" customHeight="1" x14ac:dyDescent="0.2">
      <c r="A43" s="422" t="s">
        <v>388</v>
      </c>
      <c r="B43" s="115">
        <v>151786</v>
      </c>
      <c r="C43" s="114">
        <v>80164</v>
      </c>
      <c r="D43" s="114">
        <v>71622</v>
      </c>
      <c r="E43" s="114">
        <v>105850</v>
      </c>
      <c r="F43" s="114">
        <v>45936</v>
      </c>
      <c r="G43" s="114">
        <v>9945</v>
      </c>
      <c r="H43" s="114">
        <v>57757</v>
      </c>
      <c r="I43" s="115">
        <v>20656</v>
      </c>
      <c r="J43" s="114">
        <v>14326</v>
      </c>
      <c r="K43" s="114">
        <v>6330</v>
      </c>
      <c r="L43" s="423">
        <v>9279</v>
      </c>
      <c r="M43" s="424">
        <v>8112</v>
      </c>
    </row>
    <row r="44" spans="1:13" ht="11.1" customHeight="1" x14ac:dyDescent="0.2">
      <c r="A44" s="422" t="s">
        <v>389</v>
      </c>
      <c r="B44" s="115">
        <v>154118</v>
      </c>
      <c r="C44" s="114">
        <v>81638</v>
      </c>
      <c r="D44" s="114">
        <v>72480</v>
      </c>
      <c r="E44" s="114">
        <v>107389</v>
      </c>
      <c r="F44" s="114">
        <v>46729</v>
      </c>
      <c r="G44" s="114">
        <v>11415</v>
      </c>
      <c r="H44" s="114">
        <v>58042</v>
      </c>
      <c r="I44" s="115">
        <v>20501</v>
      </c>
      <c r="J44" s="114">
        <v>14028</v>
      </c>
      <c r="K44" s="114">
        <v>6473</v>
      </c>
      <c r="L44" s="423">
        <v>11999</v>
      </c>
      <c r="M44" s="424">
        <v>9957</v>
      </c>
    </row>
    <row r="45" spans="1:13" s="110" customFormat="1" ht="11.1" customHeight="1" x14ac:dyDescent="0.2">
      <c r="A45" s="422" t="s">
        <v>390</v>
      </c>
      <c r="B45" s="115">
        <v>153168</v>
      </c>
      <c r="C45" s="114">
        <v>81053</v>
      </c>
      <c r="D45" s="114">
        <v>72115</v>
      </c>
      <c r="E45" s="114">
        <v>106539</v>
      </c>
      <c r="F45" s="114">
        <v>46629</v>
      </c>
      <c r="G45" s="114">
        <v>11080</v>
      </c>
      <c r="H45" s="114">
        <v>57932</v>
      </c>
      <c r="I45" s="115">
        <v>20409</v>
      </c>
      <c r="J45" s="114">
        <v>13968</v>
      </c>
      <c r="K45" s="114">
        <v>6441</v>
      </c>
      <c r="L45" s="423">
        <v>7310</v>
      </c>
      <c r="M45" s="424">
        <v>8318</v>
      </c>
    </row>
    <row r="46" spans="1:13" ht="15" customHeight="1" x14ac:dyDescent="0.2">
      <c r="A46" s="422" t="s">
        <v>399</v>
      </c>
      <c r="B46" s="115">
        <v>152367</v>
      </c>
      <c r="C46" s="114">
        <v>80836</v>
      </c>
      <c r="D46" s="114">
        <v>71531</v>
      </c>
      <c r="E46" s="114">
        <v>105665</v>
      </c>
      <c r="F46" s="114">
        <v>46702</v>
      </c>
      <c r="G46" s="114">
        <v>10760</v>
      </c>
      <c r="H46" s="114">
        <v>58062</v>
      </c>
      <c r="I46" s="115">
        <v>20268</v>
      </c>
      <c r="J46" s="114">
        <v>13872</v>
      </c>
      <c r="K46" s="114">
        <v>6396</v>
      </c>
      <c r="L46" s="423">
        <v>10282</v>
      </c>
      <c r="M46" s="424">
        <v>11204</v>
      </c>
    </row>
    <row r="47" spans="1:13" ht="11.1" customHeight="1" x14ac:dyDescent="0.2">
      <c r="A47" s="422" t="s">
        <v>388</v>
      </c>
      <c r="B47" s="115">
        <v>153230</v>
      </c>
      <c r="C47" s="114">
        <v>81490</v>
      </c>
      <c r="D47" s="114">
        <v>71740</v>
      </c>
      <c r="E47" s="114">
        <v>105887</v>
      </c>
      <c r="F47" s="114">
        <v>47343</v>
      </c>
      <c r="G47" s="114">
        <v>10555</v>
      </c>
      <c r="H47" s="114">
        <v>58809</v>
      </c>
      <c r="I47" s="115">
        <v>20715</v>
      </c>
      <c r="J47" s="114">
        <v>14138</v>
      </c>
      <c r="K47" s="114">
        <v>6577</v>
      </c>
      <c r="L47" s="423">
        <v>9302</v>
      </c>
      <c r="M47" s="424">
        <v>8475</v>
      </c>
    </row>
    <row r="48" spans="1:13" ht="11.1" customHeight="1" x14ac:dyDescent="0.2">
      <c r="A48" s="422" t="s">
        <v>389</v>
      </c>
      <c r="B48" s="115">
        <v>155658</v>
      </c>
      <c r="C48" s="114">
        <v>83225</v>
      </c>
      <c r="D48" s="114">
        <v>72433</v>
      </c>
      <c r="E48" s="114">
        <v>107813</v>
      </c>
      <c r="F48" s="114">
        <v>47845</v>
      </c>
      <c r="G48" s="114">
        <v>12149</v>
      </c>
      <c r="H48" s="114">
        <v>59286</v>
      </c>
      <c r="I48" s="115">
        <v>20432</v>
      </c>
      <c r="J48" s="114">
        <v>13715</v>
      </c>
      <c r="K48" s="114">
        <v>6717</v>
      </c>
      <c r="L48" s="423">
        <v>12002</v>
      </c>
      <c r="M48" s="424">
        <v>10146</v>
      </c>
    </row>
    <row r="49" spans="1:17" s="110" customFormat="1" ht="11.1" customHeight="1" x14ac:dyDescent="0.2">
      <c r="A49" s="422" t="s">
        <v>390</v>
      </c>
      <c r="B49" s="115">
        <v>154541</v>
      </c>
      <c r="C49" s="114">
        <v>82384</v>
      </c>
      <c r="D49" s="114">
        <v>72157</v>
      </c>
      <c r="E49" s="114">
        <v>106719</v>
      </c>
      <c r="F49" s="114">
        <v>47822</v>
      </c>
      <c r="G49" s="114">
        <v>11775</v>
      </c>
      <c r="H49" s="114">
        <v>59145</v>
      </c>
      <c r="I49" s="115">
        <v>20123</v>
      </c>
      <c r="J49" s="114">
        <v>13427</v>
      </c>
      <c r="K49" s="114">
        <v>6696</v>
      </c>
      <c r="L49" s="423">
        <v>7334</v>
      </c>
      <c r="M49" s="424">
        <v>8566</v>
      </c>
    </row>
    <row r="50" spans="1:17" ht="15" customHeight="1" x14ac:dyDescent="0.2">
      <c r="A50" s="422" t="s">
        <v>400</v>
      </c>
      <c r="B50" s="143">
        <v>153786</v>
      </c>
      <c r="C50" s="144">
        <v>82068</v>
      </c>
      <c r="D50" s="144">
        <v>71718</v>
      </c>
      <c r="E50" s="144">
        <v>105989</v>
      </c>
      <c r="F50" s="144">
        <v>47797</v>
      </c>
      <c r="G50" s="144">
        <v>11509</v>
      </c>
      <c r="H50" s="144">
        <v>59057</v>
      </c>
      <c r="I50" s="143">
        <v>19441</v>
      </c>
      <c r="J50" s="144">
        <v>12991</v>
      </c>
      <c r="K50" s="144">
        <v>6450</v>
      </c>
      <c r="L50" s="426">
        <v>9681</v>
      </c>
      <c r="M50" s="427">
        <v>10586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0.93130402252456246</v>
      </c>
      <c r="C6" s="480">
        <f>'Tabelle 3.3'!J11</f>
        <v>-4.0803236629169133</v>
      </c>
      <c r="D6" s="481">
        <f t="shared" ref="D6:E9" si="0">IF(OR(AND(B6&gt;=-50,B6&lt;=50),ISNUMBER(B6)=FALSE),B6,"")</f>
        <v>0.93130402252456246</v>
      </c>
      <c r="E6" s="481">
        <f t="shared" si="0"/>
        <v>-4.0803236629169133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0.93130402252456246</v>
      </c>
      <c r="C14" s="480">
        <f>'Tabelle 3.3'!J11</f>
        <v>-4.0803236629169133</v>
      </c>
      <c r="D14" s="481">
        <f>IF(OR(AND(B14&gt;=-50,B14&lt;=50),ISNUMBER(B14)=FALSE),B14,"")</f>
        <v>0.93130402252456246</v>
      </c>
      <c r="E14" s="481">
        <f>IF(OR(AND(C14&gt;=-50,C14&lt;=50),ISNUMBER(C14)=FALSE),C14,"")</f>
        <v>-4.0803236629169133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-2.0754716981132075</v>
      </c>
      <c r="C15" s="480">
        <f>'Tabelle 3.3'!J12</f>
        <v>5.3244592346089847</v>
      </c>
      <c r="D15" s="481">
        <f t="shared" ref="D15:E45" si="3">IF(OR(AND(B15&gt;=-50,B15&lt;=50),ISNUMBER(B15)=FALSE),B15,"")</f>
        <v>-2.0754716981132075</v>
      </c>
      <c r="E15" s="481">
        <f t="shared" si="3"/>
        <v>5.3244592346089847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0.69524913093858631</v>
      </c>
      <c r="C16" s="480">
        <f>'Tabelle 3.3'!J13</f>
        <v>-2.4271844660194173</v>
      </c>
      <c r="D16" s="481">
        <f t="shared" si="3"/>
        <v>0.69524913093858631</v>
      </c>
      <c r="E16" s="481">
        <f t="shared" si="3"/>
        <v>-2.4271844660194173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1.1861651023575492</v>
      </c>
      <c r="C17" s="480">
        <f>'Tabelle 3.3'!J14</f>
        <v>-2.7008310249307481</v>
      </c>
      <c r="D17" s="481">
        <f t="shared" si="3"/>
        <v>1.1861651023575492</v>
      </c>
      <c r="E17" s="481">
        <f t="shared" si="3"/>
        <v>-2.7008310249307481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-4.359831419851766E-2</v>
      </c>
      <c r="C18" s="480">
        <f>'Tabelle 3.3'!J15</f>
        <v>-5.4700854700854702</v>
      </c>
      <c r="D18" s="481">
        <f t="shared" si="3"/>
        <v>-4.359831419851766E-2</v>
      </c>
      <c r="E18" s="481">
        <f t="shared" si="3"/>
        <v>-5.4700854700854702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1.5391014975041597</v>
      </c>
      <c r="C19" s="480">
        <f>'Tabelle 3.3'!J16</f>
        <v>-0.63191153238546605</v>
      </c>
      <c r="D19" s="481">
        <f t="shared" si="3"/>
        <v>1.5391014975041597</v>
      </c>
      <c r="E19" s="481">
        <f t="shared" si="3"/>
        <v>-0.63191153238546605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1.7032226442837888</v>
      </c>
      <c r="C20" s="480">
        <f>'Tabelle 3.3'!J17</f>
        <v>-1.3274336283185841</v>
      </c>
      <c r="D20" s="481">
        <f t="shared" si="3"/>
        <v>1.7032226442837888</v>
      </c>
      <c r="E20" s="481">
        <f t="shared" si="3"/>
        <v>-1.3274336283185841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v>
      </c>
      <c r="C21" s="480">
        <f>'Tabelle 3.3'!J18</f>
        <v>0.84694494857834246</v>
      </c>
      <c r="D21" s="481">
        <f t="shared" si="3"/>
        <v>0</v>
      </c>
      <c r="E21" s="481">
        <f t="shared" si="3"/>
        <v>0.84694494857834246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0.56573150939021566</v>
      </c>
      <c r="C22" s="480">
        <f>'Tabelle 3.3'!J19</f>
        <v>2.261761158021713</v>
      </c>
      <c r="D22" s="481">
        <f t="shared" si="3"/>
        <v>0.56573150939021566</v>
      </c>
      <c r="E22" s="481">
        <f t="shared" si="3"/>
        <v>2.261761158021713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2.74563875067442</v>
      </c>
      <c r="C23" s="480">
        <f>'Tabelle 3.3'!J20</f>
        <v>-7.02416918429003</v>
      </c>
      <c r="D23" s="481">
        <f t="shared" si="3"/>
        <v>2.74563875067442</v>
      </c>
      <c r="E23" s="481">
        <f t="shared" si="3"/>
        <v>-7.02416918429003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0.48661800486618007</v>
      </c>
      <c r="C24" s="480">
        <f>'Tabelle 3.3'!J21</f>
        <v>-14.501619287513494</v>
      </c>
      <c r="D24" s="481">
        <f t="shared" si="3"/>
        <v>0.48661800486618007</v>
      </c>
      <c r="E24" s="481">
        <f t="shared" si="3"/>
        <v>-14.501619287513494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-5.8997050147492625E-2</v>
      </c>
      <c r="C25" s="480">
        <f>'Tabelle 3.3'!J22</f>
        <v>6.4102564102564106</v>
      </c>
      <c r="D25" s="481">
        <f t="shared" si="3"/>
        <v>-5.8997050147492625E-2</v>
      </c>
      <c r="E25" s="481">
        <f t="shared" si="3"/>
        <v>6.4102564102564106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1.7011834319526626</v>
      </c>
      <c r="C26" s="480">
        <f>'Tabelle 3.3'!J23</f>
        <v>8.085106382978724</v>
      </c>
      <c r="D26" s="481">
        <f t="shared" si="3"/>
        <v>1.7011834319526626</v>
      </c>
      <c r="E26" s="481">
        <f t="shared" si="3"/>
        <v>8.085106382978724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3.5025706940874035</v>
      </c>
      <c r="C27" s="480">
        <f>'Tabelle 3.3'!J24</f>
        <v>-8.2378614293507919</v>
      </c>
      <c r="D27" s="481">
        <f t="shared" si="3"/>
        <v>3.5025706940874035</v>
      </c>
      <c r="E27" s="481">
        <f t="shared" si="3"/>
        <v>-8.2378614293507919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1.7378245011800042</v>
      </c>
      <c r="C28" s="480">
        <f>'Tabelle 3.3'!J25</f>
        <v>-5.3083109919571045</v>
      </c>
      <c r="D28" s="481">
        <f t="shared" si="3"/>
        <v>1.7378245011800042</v>
      </c>
      <c r="E28" s="481">
        <f t="shared" si="3"/>
        <v>-5.3083109919571045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-8.104395604395604</v>
      </c>
      <c r="C29" s="480">
        <f>'Tabelle 3.3'!J26</f>
        <v>2.6315789473684212</v>
      </c>
      <c r="D29" s="481">
        <f t="shared" si="3"/>
        <v>-8.104395604395604</v>
      </c>
      <c r="E29" s="481">
        <f t="shared" si="3"/>
        <v>2.6315789473684212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2.0414956174414733</v>
      </c>
      <c r="C30" s="480">
        <f>'Tabelle 3.3'!J27</f>
        <v>-2.6162790697674421</v>
      </c>
      <c r="D30" s="481">
        <f t="shared" si="3"/>
        <v>2.0414956174414733</v>
      </c>
      <c r="E30" s="481">
        <f t="shared" si="3"/>
        <v>-2.6162790697674421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-1.3438045375218151</v>
      </c>
      <c r="C31" s="480">
        <f>'Tabelle 3.3'!J28</f>
        <v>10</v>
      </c>
      <c r="D31" s="481">
        <f t="shared" si="3"/>
        <v>-1.3438045375218151</v>
      </c>
      <c r="E31" s="481">
        <f t="shared" si="3"/>
        <v>10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0.39056007977397372</v>
      </c>
      <c r="C32" s="480">
        <f>'Tabelle 3.3'!J29</f>
        <v>-1.4637391882900865</v>
      </c>
      <c r="D32" s="481">
        <f t="shared" si="3"/>
        <v>0.39056007977397372</v>
      </c>
      <c r="E32" s="481">
        <f t="shared" si="3"/>
        <v>-1.4637391882900865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1.5135741170817649</v>
      </c>
      <c r="C33" s="480">
        <f>'Tabelle 3.3'!J30</f>
        <v>-0.8038585209003215</v>
      </c>
      <c r="D33" s="481">
        <f t="shared" si="3"/>
        <v>1.5135741170817649</v>
      </c>
      <c r="E33" s="481">
        <f t="shared" si="3"/>
        <v>-0.8038585209003215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-2.0631318341242006E-2</v>
      </c>
      <c r="C34" s="480">
        <f>'Tabelle 3.3'!J31</f>
        <v>-8.1728511038046037</v>
      </c>
      <c r="D34" s="481">
        <f t="shared" si="3"/>
        <v>-2.0631318341242006E-2</v>
      </c>
      <c r="E34" s="481">
        <f t="shared" si="3"/>
        <v>-8.1728511038046037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-2.0754716981132075</v>
      </c>
      <c r="C37" s="480">
        <f>'Tabelle 3.3'!J34</f>
        <v>5.3244592346089847</v>
      </c>
      <c r="D37" s="481">
        <f t="shared" si="3"/>
        <v>-2.0754716981132075</v>
      </c>
      <c r="E37" s="481">
        <f t="shared" si="3"/>
        <v>5.3244592346089847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0.74996795008760309</v>
      </c>
      <c r="C38" s="480">
        <f>'Tabelle 3.3'!J35</f>
        <v>-0.90826521344232514</v>
      </c>
      <c r="D38" s="481">
        <f t="shared" si="3"/>
        <v>0.74996795008760309</v>
      </c>
      <c r="E38" s="481">
        <f t="shared" si="3"/>
        <v>-0.90826521344232514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1.1241470718177802</v>
      </c>
      <c r="C39" s="480">
        <f>'Tabelle 3.3'!J36</f>
        <v>-5.0659985333659252</v>
      </c>
      <c r="D39" s="481">
        <f t="shared" si="3"/>
        <v>1.1241470718177802</v>
      </c>
      <c r="E39" s="481">
        <f t="shared" si="3"/>
        <v>-5.0659985333659252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1.1241470718177802</v>
      </c>
      <c r="C45" s="480">
        <f>'Tabelle 3.3'!J36</f>
        <v>-5.0659985333659252</v>
      </c>
      <c r="D45" s="481">
        <f t="shared" si="3"/>
        <v>1.1241470718177802</v>
      </c>
      <c r="E45" s="481">
        <f t="shared" si="3"/>
        <v>-5.0659985333659252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141434</v>
      </c>
      <c r="C51" s="487">
        <v>17008</v>
      </c>
      <c r="D51" s="487">
        <v>5335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143002</v>
      </c>
      <c r="C52" s="487">
        <v>17077</v>
      </c>
      <c r="D52" s="487">
        <v>5494</v>
      </c>
      <c r="E52" s="488">
        <f t="shared" ref="E52:G70" si="11">IF($A$51=37802,IF(COUNTBLANK(B$51:B$70)&gt;0,#N/A,B52/B$51*100),IF(COUNTBLANK(B$51:B$75)&gt;0,#N/A,B52/B$51*100))</f>
        <v>101.10864431466267</v>
      </c>
      <c r="F52" s="488">
        <f t="shared" si="11"/>
        <v>100.40569143932268</v>
      </c>
      <c r="G52" s="488">
        <f t="shared" si="11"/>
        <v>102.98031865042174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144862</v>
      </c>
      <c r="C53" s="487">
        <v>17137</v>
      </c>
      <c r="D53" s="487">
        <v>5665</v>
      </c>
      <c r="E53" s="488">
        <f t="shared" si="11"/>
        <v>102.42374535118854</v>
      </c>
      <c r="F53" s="488">
        <f t="shared" si="11"/>
        <v>100.75846660395109</v>
      </c>
      <c r="G53" s="488">
        <f t="shared" si="11"/>
        <v>106.18556701030928</v>
      </c>
      <c r="H53" s="489">
        <f>IF(ISERROR(L53)=TRUE,IF(MONTH(A53)=MONTH(MAX(A$51:A$75)),A53,""),"")</f>
        <v>41883</v>
      </c>
      <c r="I53" s="488">
        <f t="shared" si="12"/>
        <v>102.42374535118854</v>
      </c>
      <c r="J53" s="488">
        <f t="shared" si="10"/>
        <v>100.75846660395109</v>
      </c>
      <c r="K53" s="488">
        <f t="shared" si="10"/>
        <v>106.18556701030928</v>
      </c>
      <c r="L53" s="488" t="e">
        <f t="shared" si="13"/>
        <v>#N/A</v>
      </c>
    </row>
    <row r="54" spans="1:14" ht="15" customHeight="1" x14ac:dyDescent="0.2">
      <c r="A54" s="490" t="s">
        <v>463</v>
      </c>
      <c r="B54" s="487">
        <v>142997</v>
      </c>
      <c r="C54" s="487">
        <v>16743</v>
      </c>
      <c r="D54" s="487">
        <v>5607</v>
      </c>
      <c r="E54" s="488">
        <f t="shared" si="11"/>
        <v>101.10510909682256</v>
      </c>
      <c r="F54" s="488">
        <f t="shared" si="11"/>
        <v>98.44190968955786</v>
      </c>
      <c r="G54" s="488">
        <f t="shared" si="11"/>
        <v>105.09840674789129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142900</v>
      </c>
      <c r="C55" s="487">
        <v>15769</v>
      </c>
      <c r="D55" s="487">
        <v>5514</v>
      </c>
      <c r="E55" s="488">
        <f t="shared" si="11"/>
        <v>101.03652587072416</v>
      </c>
      <c r="F55" s="488">
        <f t="shared" si="11"/>
        <v>92.715192850423335</v>
      </c>
      <c r="G55" s="488">
        <f t="shared" si="11"/>
        <v>103.35520149953139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144459</v>
      </c>
      <c r="C56" s="487">
        <v>15642</v>
      </c>
      <c r="D56" s="487">
        <v>5620</v>
      </c>
      <c r="E56" s="488">
        <f t="shared" si="11"/>
        <v>102.13880679327461</v>
      </c>
      <c r="F56" s="488">
        <f t="shared" si="11"/>
        <v>91.968485418626528</v>
      </c>
      <c r="G56" s="488">
        <f t="shared" si="11"/>
        <v>105.34208059981256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146226</v>
      </c>
      <c r="C57" s="487">
        <v>14885</v>
      </c>
      <c r="D57" s="487">
        <v>5657</v>
      </c>
      <c r="E57" s="488">
        <f t="shared" si="11"/>
        <v>103.38815277797417</v>
      </c>
      <c r="F57" s="488">
        <f t="shared" si="11"/>
        <v>87.517638758231413</v>
      </c>
      <c r="G57" s="488">
        <f t="shared" si="11"/>
        <v>106.03561387066543</v>
      </c>
      <c r="H57" s="489">
        <f t="shared" si="14"/>
        <v>42248</v>
      </c>
      <c r="I57" s="488">
        <f t="shared" si="12"/>
        <v>103.38815277797417</v>
      </c>
      <c r="J57" s="488">
        <f t="shared" si="10"/>
        <v>87.517638758231413</v>
      </c>
      <c r="K57" s="488">
        <f t="shared" si="10"/>
        <v>106.03561387066543</v>
      </c>
      <c r="L57" s="488" t="e">
        <f t="shared" si="13"/>
        <v>#N/A</v>
      </c>
    </row>
    <row r="58" spans="1:14" ht="15" customHeight="1" x14ac:dyDescent="0.2">
      <c r="A58" s="490" t="s">
        <v>466</v>
      </c>
      <c r="B58" s="487">
        <v>144962</v>
      </c>
      <c r="C58" s="487">
        <v>14661</v>
      </c>
      <c r="D58" s="487">
        <v>5544</v>
      </c>
      <c r="E58" s="488">
        <f t="shared" si="11"/>
        <v>102.494449707991</v>
      </c>
      <c r="F58" s="488">
        <f t="shared" si="11"/>
        <v>86.200611476952034</v>
      </c>
      <c r="G58" s="488">
        <f t="shared" si="11"/>
        <v>103.91752577319589</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145531</v>
      </c>
      <c r="C59" s="487">
        <v>14753</v>
      </c>
      <c r="D59" s="487">
        <v>5557</v>
      </c>
      <c r="E59" s="488">
        <f t="shared" si="11"/>
        <v>102.89675749819705</v>
      </c>
      <c r="F59" s="488">
        <f t="shared" si="11"/>
        <v>86.741533396048922</v>
      </c>
      <c r="G59" s="488">
        <f t="shared" si="11"/>
        <v>104.16119962511713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146545</v>
      </c>
      <c r="C60" s="487">
        <v>14818</v>
      </c>
      <c r="D60" s="487">
        <v>5757</v>
      </c>
      <c r="E60" s="488">
        <f t="shared" si="11"/>
        <v>103.61369967617404</v>
      </c>
      <c r="F60" s="488">
        <f t="shared" si="11"/>
        <v>87.123706491063018</v>
      </c>
      <c r="G60" s="488">
        <f t="shared" si="11"/>
        <v>107.91002811621368</v>
      </c>
      <c r="H60" s="489" t="str">
        <f t="shared" si="14"/>
        <v/>
      </c>
      <c r="I60" s="488" t="str">
        <f t="shared" si="12"/>
        <v/>
      </c>
      <c r="J60" s="488" t="str">
        <f t="shared" si="10"/>
        <v/>
      </c>
      <c r="K60" s="488" t="str">
        <f t="shared" si="10"/>
        <v/>
      </c>
      <c r="L60" s="488" t="e">
        <f t="shared" si="13"/>
        <v>#N/A</v>
      </c>
    </row>
    <row r="61" spans="1:14" ht="15" customHeight="1" x14ac:dyDescent="0.2">
      <c r="A61" s="490">
        <v>42614</v>
      </c>
      <c r="B61" s="487">
        <v>148996</v>
      </c>
      <c r="C61" s="487">
        <v>14723</v>
      </c>
      <c r="D61" s="487">
        <v>5953</v>
      </c>
      <c r="E61" s="488">
        <f t="shared" si="11"/>
        <v>105.34666346140249</v>
      </c>
      <c r="F61" s="488">
        <f t="shared" si="11"/>
        <v>86.565145813734716</v>
      </c>
      <c r="G61" s="488">
        <f t="shared" si="11"/>
        <v>111.58388003748829</v>
      </c>
      <c r="H61" s="489">
        <f t="shared" si="14"/>
        <v>42614</v>
      </c>
      <c r="I61" s="488">
        <f t="shared" si="12"/>
        <v>105.34666346140249</v>
      </c>
      <c r="J61" s="488">
        <f t="shared" si="10"/>
        <v>86.565145813734716</v>
      </c>
      <c r="K61" s="488">
        <f t="shared" si="10"/>
        <v>111.58388003748829</v>
      </c>
      <c r="L61" s="488" t="e">
        <f t="shared" si="13"/>
        <v>#N/A</v>
      </c>
    </row>
    <row r="62" spans="1:14" ht="15" customHeight="1" x14ac:dyDescent="0.2">
      <c r="A62" s="490" t="s">
        <v>469</v>
      </c>
      <c r="B62" s="487">
        <v>147651</v>
      </c>
      <c r="C62" s="487">
        <v>14448</v>
      </c>
      <c r="D62" s="487">
        <v>5866</v>
      </c>
      <c r="E62" s="488">
        <f t="shared" si="11"/>
        <v>104.39568986240933</v>
      </c>
      <c r="F62" s="488">
        <f t="shared" si="11"/>
        <v>84.948259642521165</v>
      </c>
      <c r="G62" s="488">
        <f t="shared" si="11"/>
        <v>109.95313964386129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147702</v>
      </c>
      <c r="C63" s="487">
        <v>14492</v>
      </c>
      <c r="D63" s="487">
        <v>5920</v>
      </c>
      <c r="E63" s="488">
        <f t="shared" si="11"/>
        <v>104.43174908437858</v>
      </c>
      <c r="F63" s="488">
        <f t="shared" si="11"/>
        <v>85.206961429915324</v>
      </c>
      <c r="G63" s="488">
        <f t="shared" si="11"/>
        <v>110.96532333645737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148728</v>
      </c>
      <c r="C64" s="487">
        <v>14686</v>
      </c>
      <c r="D64" s="487">
        <v>6125</v>
      </c>
      <c r="E64" s="488">
        <f t="shared" si="11"/>
        <v>105.15717578517187</v>
      </c>
      <c r="F64" s="488">
        <f t="shared" si="11"/>
        <v>86.347601128880527</v>
      </c>
      <c r="G64" s="488">
        <f t="shared" si="11"/>
        <v>114.80787253983131</v>
      </c>
      <c r="H64" s="489" t="str">
        <f t="shared" si="14"/>
        <v/>
      </c>
      <c r="I64" s="488" t="str">
        <f t="shared" si="12"/>
        <v/>
      </c>
      <c r="J64" s="488" t="str">
        <f t="shared" si="10"/>
        <v/>
      </c>
      <c r="K64" s="488" t="str">
        <f t="shared" si="10"/>
        <v/>
      </c>
      <c r="L64" s="488" t="e">
        <f t="shared" si="13"/>
        <v>#N/A</v>
      </c>
    </row>
    <row r="65" spans="1:12" ht="15" customHeight="1" x14ac:dyDescent="0.2">
      <c r="A65" s="490">
        <v>42979</v>
      </c>
      <c r="B65" s="487">
        <v>151193</v>
      </c>
      <c r="C65" s="487">
        <v>14697</v>
      </c>
      <c r="D65" s="487">
        <v>6279</v>
      </c>
      <c r="E65" s="488">
        <f t="shared" si="11"/>
        <v>106.90003818035268</v>
      </c>
      <c r="F65" s="488">
        <f t="shared" si="11"/>
        <v>86.412276575729067</v>
      </c>
      <c r="G65" s="488">
        <f t="shared" si="11"/>
        <v>117.69447047797563</v>
      </c>
      <c r="H65" s="489">
        <f t="shared" si="14"/>
        <v>42979</v>
      </c>
      <c r="I65" s="488">
        <f t="shared" si="12"/>
        <v>106.90003818035268</v>
      </c>
      <c r="J65" s="488">
        <f t="shared" si="10"/>
        <v>86.412276575729067</v>
      </c>
      <c r="K65" s="488">
        <f t="shared" si="10"/>
        <v>117.69447047797563</v>
      </c>
      <c r="L65" s="488" t="e">
        <f t="shared" si="13"/>
        <v>#N/A</v>
      </c>
    </row>
    <row r="66" spans="1:12" ht="15" customHeight="1" x14ac:dyDescent="0.2">
      <c r="A66" s="490" t="s">
        <v>472</v>
      </c>
      <c r="B66" s="487">
        <v>150422</v>
      </c>
      <c r="C66" s="487">
        <v>14399</v>
      </c>
      <c r="D66" s="487">
        <v>6205</v>
      </c>
      <c r="E66" s="488">
        <f t="shared" si="11"/>
        <v>106.35490758940567</v>
      </c>
      <c r="F66" s="488">
        <f t="shared" si="11"/>
        <v>84.660159924741293</v>
      </c>
      <c r="G66" s="488">
        <f t="shared" si="11"/>
        <v>116.30740393626992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150539</v>
      </c>
      <c r="C67" s="487">
        <v>14160</v>
      </c>
      <c r="D67" s="487">
        <v>6124</v>
      </c>
      <c r="E67" s="488">
        <f t="shared" si="11"/>
        <v>106.43763168686455</v>
      </c>
      <c r="F67" s="488">
        <f t="shared" si="11"/>
        <v>83.25493885230479</v>
      </c>
      <c r="G67" s="488">
        <f t="shared" si="11"/>
        <v>114.78912839737583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151786</v>
      </c>
      <c r="C68" s="487">
        <v>14326</v>
      </c>
      <c r="D68" s="487">
        <v>6330</v>
      </c>
      <c r="E68" s="488">
        <f t="shared" si="11"/>
        <v>107.3193150161913</v>
      </c>
      <c r="F68" s="488">
        <f t="shared" si="11"/>
        <v>84.230950141110057</v>
      </c>
      <c r="G68" s="488">
        <f t="shared" si="11"/>
        <v>118.65042174320526</v>
      </c>
      <c r="H68" s="489" t="str">
        <f t="shared" si="14"/>
        <v/>
      </c>
      <c r="I68" s="488" t="str">
        <f t="shared" si="12"/>
        <v/>
      </c>
      <c r="J68" s="488" t="str">
        <f t="shared" si="12"/>
        <v/>
      </c>
      <c r="K68" s="488" t="str">
        <f t="shared" si="12"/>
        <v/>
      </c>
      <c r="L68" s="488" t="e">
        <f t="shared" si="13"/>
        <v>#N/A</v>
      </c>
    </row>
    <row r="69" spans="1:12" ht="15" customHeight="1" x14ac:dyDescent="0.2">
      <c r="A69" s="490">
        <v>43344</v>
      </c>
      <c r="B69" s="487">
        <v>154118</v>
      </c>
      <c r="C69" s="487">
        <v>14028</v>
      </c>
      <c r="D69" s="487">
        <v>6473</v>
      </c>
      <c r="E69" s="488">
        <f t="shared" si="11"/>
        <v>108.9681406168248</v>
      </c>
      <c r="F69" s="488">
        <f t="shared" si="11"/>
        <v>82.478833490122298</v>
      </c>
      <c r="G69" s="488">
        <f t="shared" si="11"/>
        <v>121.33083411433927</v>
      </c>
      <c r="H69" s="489">
        <f t="shared" si="14"/>
        <v>43344</v>
      </c>
      <c r="I69" s="488">
        <f t="shared" si="12"/>
        <v>108.9681406168248</v>
      </c>
      <c r="J69" s="488">
        <f t="shared" si="12"/>
        <v>82.478833490122298</v>
      </c>
      <c r="K69" s="488">
        <f t="shared" si="12"/>
        <v>121.33083411433927</v>
      </c>
      <c r="L69" s="488" t="e">
        <f t="shared" si="13"/>
        <v>#N/A</v>
      </c>
    </row>
    <row r="70" spans="1:12" ht="15" customHeight="1" x14ac:dyDescent="0.2">
      <c r="A70" s="490" t="s">
        <v>475</v>
      </c>
      <c r="B70" s="487">
        <v>153168</v>
      </c>
      <c r="C70" s="487">
        <v>13968</v>
      </c>
      <c r="D70" s="487">
        <v>6441</v>
      </c>
      <c r="E70" s="488">
        <f t="shared" si="11"/>
        <v>108.29644922720138</v>
      </c>
      <c r="F70" s="488">
        <f t="shared" si="11"/>
        <v>82.126058325493887</v>
      </c>
      <c r="G70" s="488">
        <f t="shared" si="11"/>
        <v>120.73102155576383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152367</v>
      </c>
      <c r="C71" s="487">
        <v>13872</v>
      </c>
      <c r="D71" s="487">
        <v>6396</v>
      </c>
      <c r="E71" s="491">
        <f t="shared" ref="E71:G75" si="15">IF($A$51=37802,IF(COUNTBLANK(B$51:B$70)&gt;0,#N/A,IF(ISBLANK(B71)=FALSE,B71/B$51*100,#N/A)),IF(COUNTBLANK(B$51:B$75)&gt;0,#N/A,B71/B$51*100))</f>
        <v>107.73010732921362</v>
      </c>
      <c r="F71" s="491">
        <f t="shared" si="15"/>
        <v>81.561618062088428</v>
      </c>
      <c r="G71" s="491">
        <f t="shared" si="15"/>
        <v>119.88753514526711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153230</v>
      </c>
      <c r="C72" s="487">
        <v>14138</v>
      </c>
      <c r="D72" s="487">
        <v>6577</v>
      </c>
      <c r="E72" s="491">
        <f t="shared" si="15"/>
        <v>108.34028592841891</v>
      </c>
      <c r="F72" s="491">
        <f t="shared" si="15"/>
        <v>83.12558795860771</v>
      </c>
      <c r="G72" s="491">
        <f t="shared" si="15"/>
        <v>123.28022492970948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155658</v>
      </c>
      <c r="C73" s="487">
        <v>13715</v>
      </c>
      <c r="D73" s="487">
        <v>6717</v>
      </c>
      <c r="E73" s="491">
        <f t="shared" si="15"/>
        <v>110.05698771158279</v>
      </c>
      <c r="F73" s="491">
        <f t="shared" si="15"/>
        <v>80.638523047977415</v>
      </c>
      <c r="G73" s="491">
        <f t="shared" si="15"/>
        <v>125.90440487347705</v>
      </c>
      <c r="H73" s="492">
        <f>IF(A$51=37802,IF(ISERROR(L73)=TRUE,IF(ISBLANK(A73)=FALSE,IF(MONTH(A73)=MONTH(MAX(A$51:A$75)),A73,""),""),""),IF(ISERROR(L73)=TRUE,IF(MONTH(A73)=MONTH(MAX(A$51:A$75)),A73,""),""))</f>
        <v>43709</v>
      </c>
      <c r="I73" s="488">
        <f t="shared" si="12"/>
        <v>110.05698771158279</v>
      </c>
      <c r="J73" s="488">
        <f t="shared" si="12"/>
        <v>80.638523047977415</v>
      </c>
      <c r="K73" s="488">
        <f t="shared" si="12"/>
        <v>125.90440487347705</v>
      </c>
      <c r="L73" s="488" t="e">
        <f t="shared" si="13"/>
        <v>#N/A</v>
      </c>
    </row>
    <row r="74" spans="1:12" ht="15" customHeight="1" x14ac:dyDescent="0.2">
      <c r="A74" s="490" t="s">
        <v>478</v>
      </c>
      <c r="B74" s="487">
        <v>154541</v>
      </c>
      <c r="C74" s="487">
        <v>13427</v>
      </c>
      <c r="D74" s="487">
        <v>6696</v>
      </c>
      <c r="E74" s="491">
        <f t="shared" si="15"/>
        <v>109.26722004609924</v>
      </c>
      <c r="F74" s="491">
        <f t="shared" si="15"/>
        <v>78.945202257761053</v>
      </c>
      <c r="G74" s="491">
        <f t="shared" si="15"/>
        <v>125.51077788191189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153786</v>
      </c>
      <c r="C75" s="493">
        <v>12991</v>
      </c>
      <c r="D75" s="493">
        <v>6450</v>
      </c>
      <c r="E75" s="491">
        <f t="shared" si="15"/>
        <v>108.73340215224061</v>
      </c>
      <c r="F75" s="491">
        <f t="shared" si="15"/>
        <v>76.381702728127948</v>
      </c>
      <c r="G75" s="491">
        <f t="shared" si="15"/>
        <v>120.89971883786316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110.05698771158279</v>
      </c>
      <c r="J77" s="488">
        <f>IF(J75&lt;&gt;"",J75,IF(J74&lt;&gt;"",J74,IF(J73&lt;&gt;"",J73,IF(J72&lt;&gt;"",J72,IF(J71&lt;&gt;"",J71,IF(J70&lt;&gt;"",J70,""))))))</f>
        <v>80.638523047977415</v>
      </c>
      <c r="K77" s="488">
        <f>IF(K75&lt;&gt;"",K75,IF(K74&lt;&gt;"",K74,IF(K73&lt;&gt;"",K73,IF(K72&lt;&gt;"",K72,IF(K71&lt;&gt;"",K71,IF(K70&lt;&gt;"",K70,""))))))</f>
        <v>125.90440487347705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-19,4%</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-19,4%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153786</v>
      </c>
      <c r="E12" s="114">
        <v>154541</v>
      </c>
      <c r="F12" s="114">
        <v>155658</v>
      </c>
      <c r="G12" s="114">
        <v>153230</v>
      </c>
      <c r="H12" s="114">
        <v>152367</v>
      </c>
      <c r="I12" s="115">
        <v>1419</v>
      </c>
      <c r="J12" s="116">
        <v>0.93130402252456246</v>
      </c>
      <c r="N12" s="117"/>
    </row>
    <row r="13" spans="1:15" s="110" customFormat="1" ht="13.5" customHeight="1" x14ac:dyDescent="0.2">
      <c r="A13" s="118" t="s">
        <v>105</v>
      </c>
      <c r="B13" s="119" t="s">
        <v>106</v>
      </c>
      <c r="C13" s="113">
        <v>53.365065740704615</v>
      </c>
      <c r="D13" s="114">
        <v>82068</v>
      </c>
      <c r="E13" s="114">
        <v>82384</v>
      </c>
      <c r="F13" s="114">
        <v>83225</v>
      </c>
      <c r="G13" s="114">
        <v>81490</v>
      </c>
      <c r="H13" s="114">
        <v>80836</v>
      </c>
      <c r="I13" s="115">
        <v>1232</v>
      </c>
      <c r="J13" s="116">
        <v>1.5240734326290266</v>
      </c>
    </row>
    <row r="14" spans="1:15" s="110" customFormat="1" ht="13.5" customHeight="1" x14ac:dyDescent="0.2">
      <c r="A14" s="120"/>
      <c r="B14" s="119" t="s">
        <v>107</v>
      </c>
      <c r="C14" s="113">
        <v>46.634934259295385</v>
      </c>
      <c r="D14" s="114">
        <v>71718</v>
      </c>
      <c r="E14" s="114">
        <v>72157</v>
      </c>
      <c r="F14" s="114">
        <v>72433</v>
      </c>
      <c r="G14" s="114">
        <v>71740</v>
      </c>
      <c r="H14" s="114">
        <v>71531</v>
      </c>
      <c r="I14" s="115">
        <v>187</v>
      </c>
      <c r="J14" s="116">
        <v>0.26142511638310661</v>
      </c>
    </row>
    <row r="15" spans="1:15" s="110" customFormat="1" ht="13.5" customHeight="1" x14ac:dyDescent="0.2">
      <c r="A15" s="118" t="s">
        <v>105</v>
      </c>
      <c r="B15" s="121" t="s">
        <v>108</v>
      </c>
      <c r="C15" s="113">
        <v>7.483776156477183</v>
      </c>
      <c r="D15" s="114">
        <v>11509</v>
      </c>
      <c r="E15" s="114">
        <v>11775</v>
      </c>
      <c r="F15" s="114">
        <v>12149</v>
      </c>
      <c r="G15" s="114">
        <v>10555</v>
      </c>
      <c r="H15" s="114">
        <v>10760</v>
      </c>
      <c r="I15" s="115">
        <v>749</v>
      </c>
      <c r="J15" s="116">
        <v>6.9609665427509295</v>
      </c>
    </row>
    <row r="16" spans="1:15" s="110" customFormat="1" ht="13.5" customHeight="1" x14ac:dyDescent="0.2">
      <c r="A16" s="118"/>
      <c r="B16" s="121" t="s">
        <v>109</v>
      </c>
      <c r="C16" s="113">
        <v>67.205077185179405</v>
      </c>
      <c r="D16" s="114">
        <v>103352</v>
      </c>
      <c r="E16" s="114">
        <v>103937</v>
      </c>
      <c r="F16" s="114">
        <v>104853</v>
      </c>
      <c r="G16" s="114">
        <v>104667</v>
      </c>
      <c r="H16" s="114">
        <v>104433</v>
      </c>
      <c r="I16" s="115">
        <v>-1081</v>
      </c>
      <c r="J16" s="116">
        <v>-1.0351134220026237</v>
      </c>
    </row>
    <row r="17" spans="1:10" s="110" customFormat="1" ht="13.5" customHeight="1" x14ac:dyDescent="0.2">
      <c r="A17" s="118"/>
      <c r="B17" s="121" t="s">
        <v>110</v>
      </c>
      <c r="C17" s="113">
        <v>24.435254184386096</v>
      </c>
      <c r="D17" s="114">
        <v>37578</v>
      </c>
      <c r="E17" s="114">
        <v>37463</v>
      </c>
      <c r="F17" s="114">
        <v>37314</v>
      </c>
      <c r="G17" s="114">
        <v>36721</v>
      </c>
      <c r="H17" s="114">
        <v>35972</v>
      </c>
      <c r="I17" s="115">
        <v>1606</v>
      </c>
      <c r="J17" s="116">
        <v>4.4645835649949959</v>
      </c>
    </row>
    <row r="18" spans="1:10" s="110" customFormat="1" ht="13.5" customHeight="1" x14ac:dyDescent="0.2">
      <c r="A18" s="120"/>
      <c r="B18" s="121" t="s">
        <v>111</v>
      </c>
      <c r="C18" s="113">
        <v>0.87589247395731729</v>
      </c>
      <c r="D18" s="114">
        <v>1347</v>
      </c>
      <c r="E18" s="114">
        <v>1366</v>
      </c>
      <c r="F18" s="114">
        <v>1342</v>
      </c>
      <c r="G18" s="114">
        <v>1287</v>
      </c>
      <c r="H18" s="114">
        <v>1202</v>
      </c>
      <c r="I18" s="115">
        <v>145</v>
      </c>
      <c r="J18" s="116">
        <v>12.063227953410982</v>
      </c>
    </row>
    <row r="19" spans="1:10" s="110" customFormat="1" ht="13.5" customHeight="1" x14ac:dyDescent="0.2">
      <c r="A19" s="120"/>
      <c r="B19" s="121" t="s">
        <v>112</v>
      </c>
      <c r="C19" s="113">
        <v>0.29066364948694939</v>
      </c>
      <c r="D19" s="114">
        <v>447</v>
      </c>
      <c r="E19" s="114">
        <v>434</v>
      </c>
      <c r="F19" s="114">
        <v>409</v>
      </c>
      <c r="G19" s="114">
        <v>327</v>
      </c>
      <c r="H19" s="114">
        <v>323</v>
      </c>
      <c r="I19" s="115">
        <v>124</v>
      </c>
      <c r="J19" s="116">
        <v>38.390092879256969</v>
      </c>
    </row>
    <row r="20" spans="1:10" s="110" customFormat="1" ht="13.5" customHeight="1" x14ac:dyDescent="0.2">
      <c r="A20" s="118" t="s">
        <v>113</v>
      </c>
      <c r="B20" s="122" t="s">
        <v>114</v>
      </c>
      <c r="C20" s="113">
        <v>68.91979764087759</v>
      </c>
      <c r="D20" s="114">
        <v>105989</v>
      </c>
      <c r="E20" s="114">
        <v>106719</v>
      </c>
      <c r="F20" s="114">
        <v>107813</v>
      </c>
      <c r="G20" s="114">
        <v>105887</v>
      </c>
      <c r="H20" s="114">
        <v>105665</v>
      </c>
      <c r="I20" s="115">
        <v>324</v>
      </c>
      <c r="J20" s="116">
        <v>0.30662944210476506</v>
      </c>
    </row>
    <row r="21" spans="1:10" s="110" customFormat="1" ht="13.5" customHeight="1" x14ac:dyDescent="0.2">
      <c r="A21" s="120"/>
      <c r="B21" s="122" t="s">
        <v>115</v>
      </c>
      <c r="C21" s="113">
        <v>31.080202359122417</v>
      </c>
      <c r="D21" s="114">
        <v>47797</v>
      </c>
      <c r="E21" s="114">
        <v>47822</v>
      </c>
      <c r="F21" s="114">
        <v>47845</v>
      </c>
      <c r="G21" s="114">
        <v>47343</v>
      </c>
      <c r="H21" s="114">
        <v>46702</v>
      </c>
      <c r="I21" s="115">
        <v>1095</v>
      </c>
      <c r="J21" s="116">
        <v>2.3446533339043296</v>
      </c>
    </row>
    <row r="22" spans="1:10" s="110" customFormat="1" ht="13.5" customHeight="1" x14ac:dyDescent="0.2">
      <c r="A22" s="118" t="s">
        <v>113</v>
      </c>
      <c r="B22" s="122" t="s">
        <v>116</v>
      </c>
      <c r="C22" s="113">
        <v>95.650449325686338</v>
      </c>
      <c r="D22" s="114">
        <v>147097</v>
      </c>
      <c r="E22" s="114">
        <v>148014</v>
      </c>
      <c r="F22" s="114">
        <v>149082</v>
      </c>
      <c r="G22" s="114">
        <v>147053</v>
      </c>
      <c r="H22" s="114">
        <v>146506</v>
      </c>
      <c r="I22" s="115">
        <v>591</v>
      </c>
      <c r="J22" s="116">
        <v>0.40339644792704737</v>
      </c>
    </row>
    <row r="23" spans="1:10" s="110" customFormat="1" ht="13.5" customHeight="1" x14ac:dyDescent="0.2">
      <c r="A23" s="123"/>
      <c r="B23" s="124" t="s">
        <v>117</v>
      </c>
      <c r="C23" s="125">
        <v>4.3397968605724841</v>
      </c>
      <c r="D23" s="114">
        <v>6674</v>
      </c>
      <c r="E23" s="114">
        <v>6516</v>
      </c>
      <c r="F23" s="114">
        <v>6563</v>
      </c>
      <c r="G23" s="114">
        <v>6165</v>
      </c>
      <c r="H23" s="114">
        <v>5848</v>
      </c>
      <c r="I23" s="115">
        <v>826</v>
      </c>
      <c r="J23" s="116">
        <v>14.124487004103967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19441</v>
      </c>
      <c r="E26" s="114">
        <v>20123</v>
      </c>
      <c r="F26" s="114">
        <v>20432</v>
      </c>
      <c r="G26" s="114">
        <v>20715</v>
      </c>
      <c r="H26" s="140">
        <v>20268</v>
      </c>
      <c r="I26" s="115">
        <v>-827</v>
      </c>
      <c r="J26" s="116">
        <v>-4.0803236629169133</v>
      </c>
    </row>
    <row r="27" spans="1:10" s="110" customFormat="1" ht="13.5" customHeight="1" x14ac:dyDescent="0.2">
      <c r="A27" s="118" t="s">
        <v>105</v>
      </c>
      <c r="B27" s="119" t="s">
        <v>106</v>
      </c>
      <c r="C27" s="113">
        <v>44.807365876240937</v>
      </c>
      <c r="D27" s="115">
        <v>8711</v>
      </c>
      <c r="E27" s="114">
        <v>8935</v>
      </c>
      <c r="F27" s="114">
        <v>9066</v>
      </c>
      <c r="G27" s="114">
        <v>9182</v>
      </c>
      <c r="H27" s="140">
        <v>8929</v>
      </c>
      <c r="I27" s="115">
        <v>-218</v>
      </c>
      <c r="J27" s="116">
        <v>-2.4414828088251763</v>
      </c>
    </row>
    <row r="28" spans="1:10" s="110" customFormat="1" ht="13.5" customHeight="1" x14ac:dyDescent="0.2">
      <c r="A28" s="120"/>
      <c r="B28" s="119" t="s">
        <v>107</v>
      </c>
      <c r="C28" s="113">
        <v>55.192634123759063</v>
      </c>
      <c r="D28" s="115">
        <v>10730</v>
      </c>
      <c r="E28" s="114">
        <v>11188</v>
      </c>
      <c r="F28" s="114">
        <v>11366</v>
      </c>
      <c r="G28" s="114">
        <v>11533</v>
      </c>
      <c r="H28" s="140">
        <v>11339</v>
      </c>
      <c r="I28" s="115">
        <v>-609</v>
      </c>
      <c r="J28" s="116">
        <v>-5.3708439897698206</v>
      </c>
    </row>
    <row r="29" spans="1:10" s="110" customFormat="1" ht="13.5" customHeight="1" x14ac:dyDescent="0.2">
      <c r="A29" s="118" t="s">
        <v>105</v>
      </c>
      <c r="B29" s="121" t="s">
        <v>108</v>
      </c>
      <c r="C29" s="113">
        <v>12.370762820842549</v>
      </c>
      <c r="D29" s="115">
        <v>2405</v>
      </c>
      <c r="E29" s="114">
        <v>2476</v>
      </c>
      <c r="F29" s="114">
        <v>2571</v>
      </c>
      <c r="G29" s="114">
        <v>2652</v>
      </c>
      <c r="H29" s="140">
        <v>2414</v>
      </c>
      <c r="I29" s="115">
        <v>-9</v>
      </c>
      <c r="J29" s="116">
        <v>-0.37282518641259321</v>
      </c>
    </row>
    <row r="30" spans="1:10" s="110" customFormat="1" ht="13.5" customHeight="1" x14ac:dyDescent="0.2">
      <c r="A30" s="118"/>
      <c r="B30" s="121" t="s">
        <v>109</v>
      </c>
      <c r="C30" s="113">
        <v>38.953757522761173</v>
      </c>
      <c r="D30" s="115">
        <v>7573</v>
      </c>
      <c r="E30" s="114">
        <v>7847</v>
      </c>
      <c r="F30" s="114">
        <v>7934</v>
      </c>
      <c r="G30" s="114">
        <v>8085</v>
      </c>
      <c r="H30" s="140">
        <v>8079</v>
      </c>
      <c r="I30" s="115">
        <v>-506</v>
      </c>
      <c r="J30" s="116">
        <v>-6.2631513801213021</v>
      </c>
    </row>
    <row r="31" spans="1:10" s="110" customFormat="1" ht="13.5" customHeight="1" x14ac:dyDescent="0.2">
      <c r="A31" s="118"/>
      <c r="B31" s="121" t="s">
        <v>110</v>
      </c>
      <c r="C31" s="113">
        <v>22.555424103698371</v>
      </c>
      <c r="D31" s="115">
        <v>4385</v>
      </c>
      <c r="E31" s="114">
        <v>4546</v>
      </c>
      <c r="F31" s="114">
        <v>4693</v>
      </c>
      <c r="G31" s="114">
        <v>4777</v>
      </c>
      <c r="H31" s="140">
        <v>4797</v>
      </c>
      <c r="I31" s="115">
        <v>-412</v>
      </c>
      <c r="J31" s="116">
        <v>-8.5887012716281017</v>
      </c>
    </row>
    <row r="32" spans="1:10" s="110" customFormat="1" ht="13.5" customHeight="1" x14ac:dyDescent="0.2">
      <c r="A32" s="120"/>
      <c r="B32" s="121" t="s">
        <v>111</v>
      </c>
      <c r="C32" s="113">
        <v>26.114911784373231</v>
      </c>
      <c r="D32" s="115">
        <v>5077</v>
      </c>
      <c r="E32" s="114">
        <v>5253</v>
      </c>
      <c r="F32" s="114">
        <v>5233</v>
      </c>
      <c r="G32" s="114">
        <v>5201</v>
      </c>
      <c r="H32" s="140">
        <v>4978</v>
      </c>
      <c r="I32" s="115">
        <v>99</v>
      </c>
      <c r="J32" s="116">
        <v>1.9887505022097227</v>
      </c>
    </row>
    <row r="33" spans="1:10" s="110" customFormat="1" ht="13.5" customHeight="1" x14ac:dyDescent="0.2">
      <c r="A33" s="120"/>
      <c r="B33" s="121" t="s">
        <v>112</v>
      </c>
      <c r="C33" s="113">
        <v>3.204567666272311</v>
      </c>
      <c r="D33" s="115">
        <v>623</v>
      </c>
      <c r="E33" s="114">
        <v>629</v>
      </c>
      <c r="F33" s="114">
        <v>642</v>
      </c>
      <c r="G33" s="114">
        <v>564</v>
      </c>
      <c r="H33" s="140">
        <v>578</v>
      </c>
      <c r="I33" s="115">
        <v>45</v>
      </c>
      <c r="J33" s="116">
        <v>7.7854671280276815</v>
      </c>
    </row>
    <row r="34" spans="1:10" s="110" customFormat="1" ht="13.5" customHeight="1" x14ac:dyDescent="0.2">
      <c r="A34" s="118" t="s">
        <v>113</v>
      </c>
      <c r="B34" s="122" t="s">
        <v>116</v>
      </c>
      <c r="C34" s="113">
        <v>97.428115837662673</v>
      </c>
      <c r="D34" s="115">
        <v>18941</v>
      </c>
      <c r="E34" s="114">
        <v>19600</v>
      </c>
      <c r="F34" s="114">
        <v>19914</v>
      </c>
      <c r="G34" s="114">
        <v>20170</v>
      </c>
      <c r="H34" s="140">
        <v>19694</v>
      </c>
      <c r="I34" s="115">
        <v>-753</v>
      </c>
      <c r="J34" s="116">
        <v>-3.8234995430080225</v>
      </c>
    </row>
    <row r="35" spans="1:10" s="110" customFormat="1" ht="13.5" customHeight="1" x14ac:dyDescent="0.2">
      <c r="A35" s="118"/>
      <c r="B35" s="119" t="s">
        <v>117</v>
      </c>
      <c r="C35" s="113">
        <v>2.5255902474152565</v>
      </c>
      <c r="D35" s="115">
        <v>491</v>
      </c>
      <c r="E35" s="114">
        <v>510</v>
      </c>
      <c r="F35" s="114">
        <v>504</v>
      </c>
      <c r="G35" s="114">
        <v>528</v>
      </c>
      <c r="H35" s="140">
        <v>557</v>
      </c>
      <c r="I35" s="115">
        <v>-66</v>
      </c>
      <c r="J35" s="116">
        <v>-11.8491921005386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12991</v>
      </c>
      <c r="E37" s="114">
        <v>13427</v>
      </c>
      <c r="F37" s="114">
        <v>13715</v>
      </c>
      <c r="G37" s="114">
        <v>14138</v>
      </c>
      <c r="H37" s="140">
        <v>13872</v>
      </c>
      <c r="I37" s="115">
        <v>-881</v>
      </c>
      <c r="J37" s="116">
        <v>-6.3509227220299884</v>
      </c>
    </row>
    <row r="38" spans="1:10" s="110" customFormat="1" ht="13.5" customHeight="1" x14ac:dyDescent="0.2">
      <c r="A38" s="118" t="s">
        <v>105</v>
      </c>
      <c r="B38" s="119" t="s">
        <v>106</v>
      </c>
      <c r="C38" s="113">
        <v>47.301978292664153</v>
      </c>
      <c r="D38" s="115">
        <v>6145</v>
      </c>
      <c r="E38" s="114">
        <v>6324</v>
      </c>
      <c r="F38" s="114">
        <v>6444</v>
      </c>
      <c r="G38" s="114">
        <v>6606</v>
      </c>
      <c r="H38" s="140">
        <v>6463</v>
      </c>
      <c r="I38" s="115">
        <v>-318</v>
      </c>
      <c r="J38" s="116">
        <v>-4.9203156428902988</v>
      </c>
    </row>
    <row r="39" spans="1:10" s="110" customFormat="1" ht="13.5" customHeight="1" x14ac:dyDescent="0.2">
      <c r="A39" s="120"/>
      <c r="B39" s="119" t="s">
        <v>107</v>
      </c>
      <c r="C39" s="113">
        <v>52.698021707335847</v>
      </c>
      <c r="D39" s="115">
        <v>6846</v>
      </c>
      <c r="E39" s="114">
        <v>7103</v>
      </c>
      <c r="F39" s="114">
        <v>7271</v>
      </c>
      <c r="G39" s="114">
        <v>7532</v>
      </c>
      <c r="H39" s="140">
        <v>7409</v>
      </c>
      <c r="I39" s="115">
        <v>-563</v>
      </c>
      <c r="J39" s="116">
        <v>-7.598866243757592</v>
      </c>
    </row>
    <row r="40" spans="1:10" s="110" customFormat="1" ht="13.5" customHeight="1" x14ac:dyDescent="0.2">
      <c r="A40" s="118" t="s">
        <v>105</v>
      </c>
      <c r="B40" s="121" t="s">
        <v>108</v>
      </c>
      <c r="C40" s="113">
        <v>13.98660611192364</v>
      </c>
      <c r="D40" s="115">
        <v>1817</v>
      </c>
      <c r="E40" s="114">
        <v>1853</v>
      </c>
      <c r="F40" s="114">
        <v>1950</v>
      </c>
      <c r="G40" s="114">
        <v>2114</v>
      </c>
      <c r="H40" s="140">
        <v>1872</v>
      </c>
      <c r="I40" s="115">
        <v>-55</v>
      </c>
      <c r="J40" s="116">
        <v>-2.9380341880341883</v>
      </c>
    </row>
    <row r="41" spans="1:10" s="110" customFormat="1" ht="13.5" customHeight="1" x14ac:dyDescent="0.2">
      <c r="A41" s="118"/>
      <c r="B41" s="121" t="s">
        <v>109</v>
      </c>
      <c r="C41" s="113">
        <v>23.123701023785699</v>
      </c>
      <c r="D41" s="115">
        <v>3004</v>
      </c>
      <c r="E41" s="114">
        <v>3142</v>
      </c>
      <c r="F41" s="114">
        <v>3183</v>
      </c>
      <c r="G41" s="114">
        <v>3352</v>
      </c>
      <c r="H41" s="140">
        <v>3483</v>
      </c>
      <c r="I41" s="115">
        <v>-479</v>
      </c>
      <c r="J41" s="116">
        <v>-13.752512202124604</v>
      </c>
    </row>
    <row r="42" spans="1:10" s="110" customFormat="1" ht="13.5" customHeight="1" x14ac:dyDescent="0.2">
      <c r="A42" s="118"/>
      <c r="B42" s="121" t="s">
        <v>110</v>
      </c>
      <c r="C42" s="113">
        <v>24.386113463166808</v>
      </c>
      <c r="D42" s="115">
        <v>3168</v>
      </c>
      <c r="E42" s="114">
        <v>3260</v>
      </c>
      <c r="F42" s="114">
        <v>3425</v>
      </c>
      <c r="G42" s="114">
        <v>3543</v>
      </c>
      <c r="H42" s="140">
        <v>3609</v>
      </c>
      <c r="I42" s="115">
        <v>-441</v>
      </c>
      <c r="J42" s="116">
        <v>-12.219451371571072</v>
      </c>
    </row>
    <row r="43" spans="1:10" s="110" customFormat="1" ht="13.5" customHeight="1" x14ac:dyDescent="0.2">
      <c r="A43" s="120"/>
      <c r="B43" s="121" t="s">
        <v>111</v>
      </c>
      <c r="C43" s="113">
        <v>38.49588176429836</v>
      </c>
      <c r="D43" s="115">
        <v>5001</v>
      </c>
      <c r="E43" s="114">
        <v>5171</v>
      </c>
      <c r="F43" s="114">
        <v>5156</v>
      </c>
      <c r="G43" s="114">
        <v>5129</v>
      </c>
      <c r="H43" s="140">
        <v>4908</v>
      </c>
      <c r="I43" s="115">
        <v>93</v>
      </c>
      <c r="J43" s="116">
        <v>1.8948655256723717</v>
      </c>
    </row>
    <row r="44" spans="1:10" s="110" customFormat="1" ht="13.5" customHeight="1" x14ac:dyDescent="0.2">
      <c r="A44" s="120"/>
      <c r="B44" s="121" t="s">
        <v>112</v>
      </c>
      <c r="C44" s="113">
        <v>4.6185820952967438</v>
      </c>
      <c r="D44" s="115">
        <v>600</v>
      </c>
      <c r="E44" s="114">
        <v>605</v>
      </c>
      <c r="F44" s="114">
        <v>618</v>
      </c>
      <c r="G44" s="114">
        <v>550</v>
      </c>
      <c r="H44" s="140">
        <v>562</v>
      </c>
      <c r="I44" s="115">
        <v>38</v>
      </c>
      <c r="J44" s="116">
        <v>6.7615658362989324</v>
      </c>
    </row>
    <row r="45" spans="1:10" s="110" customFormat="1" ht="13.5" customHeight="1" x14ac:dyDescent="0.2">
      <c r="A45" s="118" t="s">
        <v>113</v>
      </c>
      <c r="B45" s="122" t="s">
        <v>116</v>
      </c>
      <c r="C45" s="113">
        <v>97.313524747902392</v>
      </c>
      <c r="D45" s="115">
        <v>12642</v>
      </c>
      <c r="E45" s="114">
        <v>13036</v>
      </c>
      <c r="F45" s="114">
        <v>13334</v>
      </c>
      <c r="G45" s="114">
        <v>13731</v>
      </c>
      <c r="H45" s="140">
        <v>13434</v>
      </c>
      <c r="I45" s="115">
        <v>-792</v>
      </c>
      <c r="J45" s="116">
        <v>-5.8954890576150065</v>
      </c>
    </row>
    <row r="46" spans="1:10" s="110" customFormat="1" ht="13.5" customHeight="1" x14ac:dyDescent="0.2">
      <c r="A46" s="118"/>
      <c r="B46" s="119" t="s">
        <v>117</v>
      </c>
      <c r="C46" s="113">
        <v>2.6171965206681547</v>
      </c>
      <c r="D46" s="115">
        <v>340</v>
      </c>
      <c r="E46" s="114">
        <v>378</v>
      </c>
      <c r="F46" s="114">
        <v>367</v>
      </c>
      <c r="G46" s="114">
        <v>390</v>
      </c>
      <c r="H46" s="140">
        <v>421</v>
      </c>
      <c r="I46" s="115">
        <v>-81</v>
      </c>
      <c r="J46" s="116">
        <v>-19.239904988123516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6450</v>
      </c>
      <c r="E48" s="114">
        <v>6696</v>
      </c>
      <c r="F48" s="114">
        <v>6717</v>
      </c>
      <c r="G48" s="114">
        <v>6577</v>
      </c>
      <c r="H48" s="140">
        <v>6396</v>
      </c>
      <c r="I48" s="115">
        <v>54</v>
      </c>
      <c r="J48" s="116">
        <v>0.84427767354596628</v>
      </c>
    </row>
    <row r="49" spans="1:12" s="110" customFormat="1" ht="13.5" customHeight="1" x14ac:dyDescent="0.2">
      <c r="A49" s="118" t="s">
        <v>105</v>
      </c>
      <c r="B49" s="119" t="s">
        <v>106</v>
      </c>
      <c r="C49" s="113">
        <v>39.782945736434108</v>
      </c>
      <c r="D49" s="115">
        <v>2566</v>
      </c>
      <c r="E49" s="114">
        <v>2611</v>
      </c>
      <c r="F49" s="114">
        <v>2622</v>
      </c>
      <c r="G49" s="114">
        <v>2576</v>
      </c>
      <c r="H49" s="140">
        <v>2466</v>
      </c>
      <c r="I49" s="115">
        <v>100</v>
      </c>
      <c r="J49" s="116">
        <v>4.0551500405515002</v>
      </c>
    </row>
    <row r="50" spans="1:12" s="110" customFormat="1" ht="13.5" customHeight="1" x14ac:dyDescent="0.2">
      <c r="A50" s="120"/>
      <c r="B50" s="119" t="s">
        <v>107</v>
      </c>
      <c r="C50" s="113">
        <v>60.217054263565892</v>
      </c>
      <c r="D50" s="115">
        <v>3884</v>
      </c>
      <c r="E50" s="114">
        <v>4085</v>
      </c>
      <c r="F50" s="114">
        <v>4095</v>
      </c>
      <c r="G50" s="114">
        <v>4001</v>
      </c>
      <c r="H50" s="140">
        <v>3930</v>
      </c>
      <c r="I50" s="115">
        <v>-46</v>
      </c>
      <c r="J50" s="116">
        <v>-1.1704834605597965</v>
      </c>
    </row>
    <row r="51" spans="1:12" s="110" customFormat="1" ht="13.5" customHeight="1" x14ac:dyDescent="0.2">
      <c r="A51" s="118" t="s">
        <v>105</v>
      </c>
      <c r="B51" s="121" t="s">
        <v>108</v>
      </c>
      <c r="C51" s="113">
        <v>9.1162790697674421</v>
      </c>
      <c r="D51" s="115">
        <v>588</v>
      </c>
      <c r="E51" s="114">
        <v>623</v>
      </c>
      <c r="F51" s="114">
        <v>621</v>
      </c>
      <c r="G51" s="114">
        <v>538</v>
      </c>
      <c r="H51" s="140">
        <v>542</v>
      </c>
      <c r="I51" s="115">
        <v>46</v>
      </c>
      <c r="J51" s="116">
        <v>8.4870848708487081</v>
      </c>
    </row>
    <row r="52" spans="1:12" s="110" customFormat="1" ht="13.5" customHeight="1" x14ac:dyDescent="0.2">
      <c r="A52" s="118"/>
      <c r="B52" s="121" t="s">
        <v>109</v>
      </c>
      <c r="C52" s="113">
        <v>70.837209302325576</v>
      </c>
      <c r="D52" s="115">
        <v>4569</v>
      </c>
      <c r="E52" s="114">
        <v>4705</v>
      </c>
      <c r="F52" s="114">
        <v>4751</v>
      </c>
      <c r="G52" s="114">
        <v>4733</v>
      </c>
      <c r="H52" s="140">
        <v>4596</v>
      </c>
      <c r="I52" s="115">
        <v>-27</v>
      </c>
      <c r="J52" s="116">
        <v>-0.58746736292428203</v>
      </c>
    </row>
    <row r="53" spans="1:12" s="110" customFormat="1" ht="13.5" customHeight="1" x14ac:dyDescent="0.2">
      <c r="A53" s="118"/>
      <c r="B53" s="121" t="s">
        <v>110</v>
      </c>
      <c r="C53" s="113">
        <v>18.868217054263567</v>
      </c>
      <c r="D53" s="115">
        <v>1217</v>
      </c>
      <c r="E53" s="114">
        <v>1286</v>
      </c>
      <c r="F53" s="114">
        <v>1268</v>
      </c>
      <c r="G53" s="114">
        <v>1234</v>
      </c>
      <c r="H53" s="140">
        <v>1188</v>
      </c>
      <c r="I53" s="115">
        <v>29</v>
      </c>
      <c r="J53" s="116">
        <v>2.4410774410774412</v>
      </c>
    </row>
    <row r="54" spans="1:12" s="110" customFormat="1" ht="13.5" customHeight="1" x14ac:dyDescent="0.2">
      <c r="A54" s="120"/>
      <c r="B54" s="121" t="s">
        <v>111</v>
      </c>
      <c r="C54" s="113">
        <v>1.1782945736434109</v>
      </c>
      <c r="D54" s="115">
        <v>76</v>
      </c>
      <c r="E54" s="114">
        <v>82</v>
      </c>
      <c r="F54" s="114">
        <v>77</v>
      </c>
      <c r="G54" s="114">
        <v>72</v>
      </c>
      <c r="H54" s="140">
        <v>70</v>
      </c>
      <c r="I54" s="115">
        <v>6</v>
      </c>
      <c r="J54" s="116">
        <v>8.5714285714285712</v>
      </c>
    </row>
    <row r="55" spans="1:12" s="110" customFormat="1" ht="13.5" customHeight="1" x14ac:dyDescent="0.2">
      <c r="A55" s="120"/>
      <c r="B55" s="121" t="s">
        <v>112</v>
      </c>
      <c r="C55" s="113">
        <v>0.35658914728682173</v>
      </c>
      <c r="D55" s="115">
        <v>23</v>
      </c>
      <c r="E55" s="114">
        <v>24</v>
      </c>
      <c r="F55" s="114">
        <v>24</v>
      </c>
      <c r="G55" s="114">
        <v>14</v>
      </c>
      <c r="H55" s="140">
        <v>16</v>
      </c>
      <c r="I55" s="115">
        <v>7</v>
      </c>
      <c r="J55" s="116">
        <v>43.75</v>
      </c>
    </row>
    <row r="56" spans="1:12" s="110" customFormat="1" ht="13.5" customHeight="1" x14ac:dyDescent="0.2">
      <c r="A56" s="118" t="s">
        <v>113</v>
      </c>
      <c r="B56" s="122" t="s">
        <v>116</v>
      </c>
      <c r="C56" s="113">
        <v>97.658914728682177</v>
      </c>
      <c r="D56" s="115">
        <v>6299</v>
      </c>
      <c r="E56" s="114">
        <v>6564</v>
      </c>
      <c r="F56" s="114">
        <v>6580</v>
      </c>
      <c r="G56" s="114">
        <v>6439</v>
      </c>
      <c r="H56" s="140">
        <v>6260</v>
      </c>
      <c r="I56" s="115">
        <v>39</v>
      </c>
      <c r="J56" s="116">
        <v>0.6230031948881789</v>
      </c>
    </row>
    <row r="57" spans="1:12" s="110" customFormat="1" ht="13.5" customHeight="1" x14ac:dyDescent="0.2">
      <c r="A57" s="142"/>
      <c r="B57" s="124" t="s">
        <v>117</v>
      </c>
      <c r="C57" s="125">
        <v>2.3410852713178296</v>
      </c>
      <c r="D57" s="143">
        <v>151</v>
      </c>
      <c r="E57" s="144">
        <v>132</v>
      </c>
      <c r="F57" s="144">
        <v>137</v>
      </c>
      <c r="G57" s="144">
        <v>138</v>
      </c>
      <c r="H57" s="145">
        <v>136</v>
      </c>
      <c r="I57" s="143">
        <v>15</v>
      </c>
      <c r="J57" s="146">
        <v>11.029411764705882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153786</v>
      </c>
      <c r="E12" s="236">
        <v>154541</v>
      </c>
      <c r="F12" s="114">
        <v>155658</v>
      </c>
      <c r="G12" s="114">
        <v>153230</v>
      </c>
      <c r="H12" s="140">
        <v>152367</v>
      </c>
      <c r="I12" s="115">
        <v>1419</v>
      </c>
      <c r="J12" s="116">
        <v>0.93130402252456246</v>
      </c>
    </row>
    <row r="13" spans="1:15" s="110" customFormat="1" ht="12" customHeight="1" x14ac:dyDescent="0.2">
      <c r="A13" s="118" t="s">
        <v>105</v>
      </c>
      <c r="B13" s="119" t="s">
        <v>106</v>
      </c>
      <c r="C13" s="113">
        <v>53.365065740704615</v>
      </c>
      <c r="D13" s="115">
        <v>82068</v>
      </c>
      <c r="E13" s="114">
        <v>82384</v>
      </c>
      <c r="F13" s="114">
        <v>83225</v>
      </c>
      <c r="G13" s="114">
        <v>81490</v>
      </c>
      <c r="H13" s="140">
        <v>80836</v>
      </c>
      <c r="I13" s="115">
        <v>1232</v>
      </c>
      <c r="J13" s="116">
        <v>1.5240734326290266</v>
      </c>
    </row>
    <row r="14" spans="1:15" s="110" customFormat="1" ht="12" customHeight="1" x14ac:dyDescent="0.2">
      <c r="A14" s="118"/>
      <c r="B14" s="119" t="s">
        <v>107</v>
      </c>
      <c r="C14" s="113">
        <v>46.634934259295385</v>
      </c>
      <c r="D14" s="115">
        <v>71718</v>
      </c>
      <c r="E14" s="114">
        <v>72157</v>
      </c>
      <c r="F14" s="114">
        <v>72433</v>
      </c>
      <c r="G14" s="114">
        <v>71740</v>
      </c>
      <c r="H14" s="140">
        <v>71531</v>
      </c>
      <c r="I14" s="115">
        <v>187</v>
      </c>
      <c r="J14" s="116">
        <v>0.26142511638310661</v>
      </c>
    </row>
    <row r="15" spans="1:15" s="110" customFormat="1" ht="12" customHeight="1" x14ac:dyDescent="0.2">
      <c r="A15" s="118" t="s">
        <v>105</v>
      </c>
      <c r="B15" s="121" t="s">
        <v>108</v>
      </c>
      <c r="C15" s="113">
        <v>7.483776156477183</v>
      </c>
      <c r="D15" s="115">
        <v>11509</v>
      </c>
      <c r="E15" s="114">
        <v>11775</v>
      </c>
      <c r="F15" s="114">
        <v>12149</v>
      </c>
      <c r="G15" s="114">
        <v>10555</v>
      </c>
      <c r="H15" s="140">
        <v>10760</v>
      </c>
      <c r="I15" s="115">
        <v>749</v>
      </c>
      <c r="J15" s="116">
        <v>6.9609665427509295</v>
      </c>
    </row>
    <row r="16" spans="1:15" s="110" customFormat="1" ht="12" customHeight="1" x14ac:dyDescent="0.2">
      <c r="A16" s="118"/>
      <c r="B16" s="121" t="s">
        <v>109</v>
      </c>
      <c r="C16" s="113">
        <v>67.205077185179405</v>
      </c>
      <c r="D16" s="115">
        <v>103352</v>
      </c>
      <c r="E16" s="114">
        <v>103937</v>
      </c>
      <c r="F16" s="114">
        <v>104853</v>
      </c>
      <c r="G16" s="114">
        <v>104667</v>
      </c>
      <c r="H16" s="140">
        <v>104433</v>
      </c>
      <c r="I16" s="115">
        <v>-1081</v>
      </c>
      <c r="J16" s="116">
        <v>-1.0351134220026237</v>
      </c>
    </row>
    <row r="17" spans="1:10" s="110" customFormat="1" ht="12" customHeight="1" x14ac:dyDescent="0.2">
      <c r="A17" s="118"/>
      <c r="B17" s="121" t="s">
        <v>110</v>
      </c>
      <c r="C17" s="113">
        <v>24.435254184386096</v>
      </c>
      <c r="D17" s="115">
        <v>37578</v>
      </c>
      <c r="E17" s="114">
        <v>37463</v>
      </c>
      <c r="F17" s="114">
        <v>37314</v>
      </c>
      <c r="G17" s="114">
        <v>36721</v>
      </c>
      <c r="H17" s="140">
        <v>35972</v>
      </c>
      <c r="I17" s="115">
        <v>1606</v>
      </c>
      <c r="J17" s="116">
        <v>4.4645835649949959</v>
      </c>
    </row>
    <row r="18" spans="1:10" s="110" customFormat="1" ht="12" customHeight="1" x14ac:dyDescent="0.2">
      <c r="A18" s="120"/>
      <c r="B18" s="121" t="s">
        <v>111</v>
      </c>
      <c r="C18" s="113">
        <v>0.87589247395731729</v>
      </c>
      <c r="D18" s="115">
        <v>1347</v>
      </c>
      <c r="E18" s="114">
        <v>1366</v>
      </c>
      <c r="F18" s="114">
        <v>1342</v>
      </c>
      <c r="G18" s="114">
        <v>1287</v>
      </c>
      <c r="H18" s="140">
        <v>1202</v>
      </c>
      <c r="I18" s="115">
        <v>145</v>
      </c>
      <c r="J18" s="116">
        <v>12.063227953410982</v>
      </c>
    </row>
    <row r="19" spans="1:10" s="110" customFormat="1" ht="12" customHeight="1" x14ac:dyDescent="0.2">
      <c r="A19" s="120"/>
      <c r="B19" s="121" t="s">
        <v>112</v>
      </c>
      <c r="C19" s="113">
        <v>0.29066364948694939</v>
      </c>
      <c r="D19" s="115">
        <v>447</v>
      </c>
      <c r="E19" s="114">
        <v>434</v>
      </c>
      <c r="F19" s="114">
        <v>409</v>
      </c>
      <c r="G19" s="114">
        <v>327</v>
      </c>
      <c r="H19" s="140">
        <v>323</v>
      </c>
      <c r="I19" s="115">
        <v>124</v>
      </c>
      <c r="J19" s="116">
        <v>38.390092879256969</v>
      </c>
    </row>
    <row r="20" spans="1:10" s="110" customFormat="1" ht="12" customHeight="1" x14ac:dyDescent="0.2">
      <c r="A20" s="118" t="s">
        <v>113</v>
      </c>
      <c r="B20" s="119" t="s">
        <v>181</v>
      </c>
      <c r="C20" s="113">
        <v>68.91979764087759</v>
      </c>
      <c r="D20" s="115">
        <v>105989</v>
      </c>
      <c r="E20" s="114">
        <v>106719</v>
      </c>
      <c r="F20" s="114">
        <v>107813</v>
      </c>
      <c r="G20" s="114">
        <v>105887</v>
      </c>
      <c r="H20" s="140">
        <v>105665</v>
      </c>
      <c r="I20" s="115">
        <v>324</v>
      </c>
      <c r="J20" s="116">
        <v>0.30662944210476506</v>
      </c>
    </row>
    <row r="21" spans="1:10" s="110" customFormat="1" ht="12" customHeight="1" x14ac:dyDescent="0.2">
      <c r="A21" s="118"/>
      <c r="B21" s="119" t="s">
        <v>182</v>
      </c>
      <c r="C21" s="113">
        <v>31.080202359122417</v>
      </c>
      <c r="D21" s="115">
        <v>47797</v>
      </c>
      <c r="E21" s="114">
        <v>47822</v>
      </c>
      <c r="F21" s="114">
        <v>47845</v>
      </c>
      <c r="G21" s="114">
        <v>47343</v>
      </c>
      <c r="H21" s="140">
        <v>46702</v>
      </c>
      <c r="I21" s="115">
        <v>1095</v>
      </c>
      <c r="J21" s="116">
        <v>2.3446533339043296</v>
      </c>
    </row>
    <row r="22" spans="1:10" s="110" customFormat="1" ht="12" customHeight="1" x14ac:dyDescent="0.2">
      <c r="A22" s="118" t="s">
        <v>113</v>
      </c>
      <c r="B22" s="119" t="s">
        <v>116</v>
      </c>
      <c r="C22" s="113">
        <v>95.650449325686338</v>
      </c>
      <c r="D22" s="115">
        <v>147097</v>
      </c>
      <c r="E22" s="114">
        <v>148014</v>
      </c>
      <c r="F22" s="114">
        <v>149082</v>
      </c>
      <c r="G22" s="114">
        <v>147053</v>
      </c>
      <c r="H22" s="140">
        <v>146506</v>
      </c>
      <c r="I22" s="115">
        <v>591</v>
      </c>
      <c r="J22" s="116">
        <v>0.40339644792704737</v>
      </c>
    </row>
    <row r="23" spans="1:10" s="110" customFormat="1" ht="12" customHeight="1" x14ac:dyDescent="0.2">
      <c r="A23" s="118"/>
      <c r="B23" s="119" t="s">
        <v>117</v>
      </c>
      <c r="C23" s="113">
        <v>4.3397968605724841</v>
      </c>
      <c r="D23" s="115">
        <v>6674</v>
      </c>
      <c r="E23" s="114">
        <v>6516</v>
      </c>
      <c r="F23" s="114">
        <v>6563</v>
      </c>
      <c r="G23" s="114">
        <v>6165</v>
      </c>
      <c r="H23" s="140">
        <v>5848</v>
      </c>
      <c r="I23" s="115">
        <v>826</v>
      </c>
      <c r="J23" s="116">
        <v>14.124487004103967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186893</v>
      </c>
      <c r="E64" s="236">
        <v>187642</v>
      </c>
      <c r="F64" s="236">
        <v>188764</v>
      </c>
      <c r="G64" s="236">
        <v>186292</v>
      </c>
      <c r="H64" s="140">
        <v>185856</v>
      </c>
      <c r="I64" s="115">
        <v>1037</v>
      </c>
      <c r="J64" s="116">
        <v>0.55795884986225897</v>
      </c>
    </row>
    <row r="65" spans="1:12" s="110" customFormat="1" ht="12" customHeight="1" x14ac:dyDescent="0.2">
      <c r="A65" s="118" t="s">
        <v>105</v>
      </c>
      <c r="B65" s="119" t="s">
        <v>106</v>
      </c>
      <c r="C65" s="113">
        <v>51.177411674059492</v>
      </c>
      <c r="D65" s="235">
        <v>95647</v>
      </c>
      <c r="E65" s="236">
        <v>95974</v>
      </c>
      <c r="F65" s="236">
        <v>96877</v>
      </c>
      <c r="G65" s="236">
        <v>95512</v>
      </c>
      <c r="H65" s="140">
        <v>95175</v>
      </c>
      <c r="I65" s="115">
        <v>472</v>
      </c>
      <c r="J65" s="116">
        <v>0.49592855266614133</v>
      </c>
    </row>
    <row r="66" spans="1:12" s="110" customFormat="1" ht="12" customHeight="1" x14ac:dyDescent="0.2">
      <c r="A66" s="118"/>
      <c r="B66" s="119" t="s">
        <v>107</v>
      </c>
      <c r="C66" s="113">
        <v>48.822588325940508</v>
      </c>
      <c r="D66" s="235">
        <v>91246</v>
      </c>
      <c r="E66" s="236">
        <v>91668</v>
      </c>
      <c r="F66" s="236">
        <v>91887</v>
      </c>
      <c r="G66" s="236">
        <v>90780</v>
      </c>
      <c r="H66" s="140">
        <v>90681</v>
      </c>
      <c r="I66" s="115">
        <v>565</v>
      </c>
      <c r="J66" s="116">
        <v>0.62306326573372595</v>
      </c>
    </row>
    <row r="67" spans="1:12" s="110" customFormat="1" ht="12" customHeight="1" x14ac:dyDescent="0.2">
      <c r="A67" s="118" t="s">
        <v>105</v>
      </c>
      <c r="B67" s="121" t="s">
        <v>108</v>
      </c>
      <c r="C67" s="113">
        <v>7.2105429309818989</v>
      </c>
      <c r="D67" s="235">
        <v>13476</v>
      </c>
      <c r="E67" s="236">
        <v>13867</v>
      </c>
      <c r="F67" s="236">
        <v>14222</v>
      </c>
      <c r="G67" s="236">
        <v>12437</v>
      </c>
      <c r="H67" s="140">
        <v>12787</v>
      </c>
      <c r="I67" s="115">
        <v>689</v>
      </c>
      <c r="J67" s="116">
        <v>5.3882849769296941</v>
      </c>
    </row>
    <row r="68" spans="1:12" s="110" customFormat="1" ht="12" customHeight="1" x14ac:dyDescent="0.2">
      <c r="A68" s="118"/>
      <c r="B68" s="121" t="s">
        <v>109</v>
      </c>
      <c r="C68" s="113">
        <v>66.415542583189307</v>
      </c>
      <c r="D68" s="235">
        <v>124126</v>
      </c>
      <c r="E68" s="236">
        <v>124577</v>
      </c>
      <c r="F68" s="236">
        <v>125558</v>
      </c>
      <c r="G68" s="236">
        <v>125597</v>
      </c>
      <c r="H68" s="140">
        <v>125586</v>
      </c>
      <c r="I68" s="115">
        <v>-1460</v>
      </c>
      <c r="J68" s="116">
        <v>-1.1625499657605147</v>
      </c>
    </row>
    <row r="69" spans="1:12" s="110" customFormat="1" ht="12" customHeight="1" x14ac:dyDescent="0.2">
      <c r="A69" s="118"/>
      <c r="B69" s="121" t="s">
        <v>110</v>
      </c>
      <c r="C69" s="113">
        <v>25.471794021177892</v>
      </c>
      <c r="D69" s="235">
        <v>47605</v>
      </c>
      <c r="E69" s="236">
        <v>47525</v>
      </c>
      <c r="F69" s="236">
        <v>47337</v>
      </c>
      <c r="G69" s="236">
        <v>46708</v>
      </c>
      <c r="H69" s="140">
        <v>46015</v>
      </c>
      <c r="I69" s="115">
        <v>1590</v>
      </c>
      <c r="J69" s="116">
        <v>3.4553949798978594</v>
      </c>
    </row>
    <row r="70" spans="1:12" s="110" customFormat="1" ht="12" customHeight="1" x14ac:dyDescent="0.2">
      <c r="A70" s="120"/>
      <c r="B70" s="121" t="s">
        <v>111</v>
      </c>
      <c r="C70" s="113">
        <v>0.90212046465089646</v>
      </c>
      <c r="D70" s="235">
        <v>1686</v>
      </c>
      <c r="E70" s="236">
        <v>1673</v>
      </c>
      <c r="F70" s="236">
        <v>1647</v>
      </c>
      <c r="G70" s="236">
        <v>1550</v>
      </c>
      <c r="H70" s="140">
        <v>1468</v>
      </c>
      <c r="I70" s="115">
        <v>218</v>
      </c>
      <c r="J70" s="116">
        <v>14.850136239782016</v>
      </c>
    </row>
    <row r="71" spans="1:12" s="110" customFormat="1" ht="12" customHeight="1" x14ac:dyDescent="0.2">
      <c r="A71" s="120"/>
      <c r="B71" s="121" t="s">
        <v>112</v>
      </c>
      <c r="C71" s="113">
        <v>0.31194319744452709</v>
      </c>
      <c r="D71" s="235">
        <v>583</v>
      </c>
      <c r="E71" s="236">
        <v>546</v>
      </c>
      <c r="F71" s="236">
        <v>535</v>
      </c>
      <c r="G71" s="236">
        <v>441</v>
      </c>
      <c r="H71" s="140">
        <v>425</v>
      </c>
      <c r="I71" s="115">
        <v>158</v>
      </c>
      <c r="J71" s="116">
        <v>37.176470588235297</v>
      </c>
    </row>
    <row r="72" spans="1:12" s="110" customFormat="1" ht="12" customHeight="1" x14ac:dyDescent="0.2">
      <c r="A72" s="118" t="s">
        <v>113</v>
      </c>
      <c r="B72" s="119" t="s">
        <v>181</v>
      </c>
      <c r="C72" s="113">
        <v>70.708373240303274</v>
      </c>
      <c r="D72" s="235">
        <v>132149</v>
      </c>
      <c r="E72" s="236">
        <v>132864</v>
      </c>
      <c r="F72" s="236">
        <v>134047</v>
      </c>
      <c r="G72" s="236">
        <v>132462</v>
      </c>
      <c r="H72" s="140">
        <v>132694</v>
      </c>
      <c r="I72" s="115">
        <v>-545</v>
      </c>
      <c r="J72" s="116">
        <v>-0.41071939952070174</v>
      </c>
    </row>
    <row r="73" spans="1:12" s="110" customFormat="1" ht="12" customHeight="1" x14ac:dyDescent="0.2">
      <c r="A73" s="118"/>
      <c r="B73" s="119" t="s">
        <v>182</v>
      </c>
      <c r="C73" s="113">
        <v>29.291626759696726</v>
      </c>
      <c r="D73" s="115">
        <v>54744</v>
      </c>
      <c r="E73" s="114">
        <v>54778</v>
      </c>
      <c r="F73" s="114">
        <v>54717</v>
      </c>
      <c r="G73" s="114">
        <v>53830</v>
      </c>
      <c r="H73" s="140">
        <v>53162</v>
      </c>
      <c r="I73" s="115">
        <v>1582</v>
      </c>
      <c r="J73" s="116">
        <v>2.9758097889469921</v>
      </c>
    </row>
    <row r="74" spans="1:12" s="110" customFormat="1" ht="12" customHeight="1" x14ac:dyDescent="0.2">
      <c r="A74" s="118" t="s">
        <v>113</v>
      </c>
      <c r="B74" s="119" t="s">
        <v>116</v>
      </c>
      <c r="C74" s="113">
        <v>97.14703065390357</v>
      </c>
      <c r="D74" s="115">
        <v>181561</v>
      </c>
      <c r="E74" s="114">
        <v>182403</v>
      </c>
      <c r="F74" s="114">
        <v>183505</v>
      </c>
      <c r="G74" s="114">
        <v>181222</v>
      </c>
      <c r="H74" s="140">
        <v>181001</v>
      </c>
      <c r="I74" s="115">
        <v>560</v>
      </c>
      <c r="J74" s="116">
        <v>0.30939055585328257</v>
      </c>
    </row>
    <row r="75" spans="1:12" s="110" customFormat="1" ht="12" customHeight="1" x14ac:dyDescent="0.2">
      <c r="A75" s="142"/>
      <c r="B75" s="124" t="s">
        <v>117</v>
      </c>
      <c r="C75" s="125">
        <v>2.842268035720974</v>
      </c>
      <c r="D75" s="143">
        <v>5312</v>
      </c>
      <c r="E75" s="144">
        <v>5219</v>
      </c>
      <c r="F75" s="144">
        <v>5238</v>
      </c>
      <c r="G75" s="144">
        <v>5048</v>
      </c>
      <c r="H75" s="145">
        <v>4831</v>
      </c>
      <c r="I75" s="143">
        <v>481</v>
      </c>
      <c r="J75" s="146">
        <v>9.9565307389774382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153786</v>
      </c>
      <c r="G11" s="114">
        <v>154541</v>
      </c>
      <c r="H11" s="114">
        <v>155658</v>
      </c>
      <c r="I11" s="114">
        <v>153230</v>
      </c>
      <c r="J11" s="140">
        <v>152367</v>
      </c>
      <c r="K11" s="114">
        <v>1419</v>
      </c>
      <c r="L11" s="116">
        <v>0.93130402252456246</v>
      </c>
    </row>
    <row r="12" spans="1:17" s="110" customFormat="1" ht="24.95" customHeight="1" x14ac:dyDescent="0.2">
      <c r="A12" s="604" t="s">
        <v>185</v>
      </c>
      <c r="B12" s="605"/>
      <c r="C12" s="605"/>
      <c r="D12" s="606"/>
      <c r="E12" s="113">
        <v>53.365065740704615</v>
      </c>
      <c r="F12" s="115">
        <v>82068</v>
      </c>
      <c r="G12" s="114">
        <v>82384</v>
      </c>
      <c r="H12" s="114">
        <v>83225</v>
      </c>
      <c r="I12" s="114">
        <v>81490</v>
      </c>
      <c r="J12" s="140">
        <v>80836</v>
      </c>
      <c r="K12" s="114">
        <v>1232</v>
      </c>
      <c r="L12" s="116">
        <v>1.5240734326290266</v>
      </c>
    </row>
    <row r="13" spans="1:17" s="110" customFormat="1" ht="15" customHeight="1" x14ac:dyDescent="0.2">
      <c r="A13" s="120"/>
      <c r="B13" s="612" t="s">
        <v>107</v>
      </c>
      <c r="C13" s="612"/>
      <c r="E13" s="113">
        <v>46.634934259295385</v>
      </c>
      <c r="F13" s="115">
        <v>71718</v>
      </c>
      <c r="G13" s="114">
        <v>72157</v>
      </c>
      <c r="H13" s="114">
        <v>72433</v>
      </c>
      <c r="I13" s="114">
        <v>71740</v>
      </c>
      <c r="J13" s="140">
        <v>71531</v>
      </c>
      <c r="K13" s="114">
        <v>187</v>
      </c>
      <c r="L13" s="116">
        <v>0.26142511638310661</v>
      </c>
    </row>
    <row r="14" spans="1:17" s="110" customFormat="1" ht="24.95" customHeight="1" x14ac:dyDescent="0.2">
      <c r="A14" s="604" t="s">
        <v>186</v>
      </c>
      <c r="B14" s="605"/>
      <c r="C14" s="605"/>
      <c r="D14" s="606"/>
      <c r="E14" s="113">
        <v>7.483776156477183</v>
      </c>
      <c r="F14" s="115">
        <v>11509</v>
      </c>
      <c r="G14" s="114">
        <v>11775</v>
      </c>
      <c r="H14" s="114">
        <v>12149</v>
      </c>
      <c r="I14" s="114">
        <v>10555</v>
      </c>
      <c r="J14" s="140">
        <v>10760</v>
      </c>
      <c r="K14" s="114">
        <v>749</v>
      </c>
      <c r="L14" s="116">
        <v>6.9609665427509295</v>
      </c>
    </row>
    <row r="15" spans="1:17" s="110" customFormat="1" ht="15" customHeight="1" x14ac:dyDescent="0.2">
      <c r="A15" s="120"/>
      <c r="B15" s="119"/>
      <c r="C15" s="258" t="s">
        <v>106</v>
      </c>
      <c r="E15" s="113">
        <v>62.603180119906163</v>
      </c>
      <c r="F15" s="115">
        <v>7205</v>
      </c>
      <c r="G15" s="114">
        <v>7361</v>
      </c>
      <c r="H15" s="114">
        <v>7587</v>
      </c>
      <c r="I15" s="114">
        <v>6584</v>
      </c>
      <c r="J15" s="140">
        <v>6738</v>
      </c>
      <c r="K15" s="114">
        <v>467</v>
      </c>
      <c r="L15" s="116">
        <v>6.9308400118729594</v>
      </c>
    </row>
    <row r="16" spans="1:17" s="110" customFormat="1" ht="15" customHeight="1" x14ac:dyDescent="0.2">
      <c r="A16" s="120"/>
      <c r="B16" s="119"/>
      <c r="C16" s="258" t="s">
        <v>107</v>
      </c>
      <c r="E16" s="113">
        <v>37.396819880093837</v>
      </c>
      <c r="F16" s="115">
        <v>4304</v>
      </c>
      <c r="G16" s="114">
        <v>4414</v>
      </c>
      <c r="H16" s="114">
        <v>4562</v>
      </c>
      <c r="I16" s="114">
        <v>3971</v>
      </c>
      <c r="J16" s="140">
        <v>4022</v>
      </c>
      <c r="K16" s="114">
        <v>282</v>
      </c>
      <c r="L16" s="116">
        <v>7.0114370959721528</v>
      </c>
    </row>
    <row r="17" spans="1:12" s="110" customFormat="1" ht="15" customHeight="1" x14ac:dyDescent="0.2">
      <c r="A17" s="120"/>
      <c r="B17" s="121" t="s">
        <v>109</v>
      </c>
      <c r="C17" s="258"/>
      <c r="E17" s="113">
        <v>67.205077185179405</v>
      </c>
      <c r="F17" s="115">
        <v>103352</v>
      </c>
      <c r="G17" s="114">
        <v>103937</v>
      </c>
      <c r="H17" s="114">
        <v>104853</v>
      </c>
      <c r="I17" s="114">
        <v>104667</v>
      </c>
      <c r="J17" s="140">
        <v>104433</v>
      </c>
      <c r="K17" s="114">
        <v>-1081</v>
      </c>
      <c r="L17" s="116">
        <v>-1.0351134220026237</v>
      </c>
    </row>
    <row r="18" spans="1:12" s="110" customFormat="1" ht="15" customHeight="1" x14ac:dyDescent="0.2">
      <c r="A18" s="120"/>
      <c r="B18" s="119"/>
      <c r="C18" s="258" t="s">
        <v>106</v>
      </c>
      <c r="E18" s="113">
        <v>53.58483628763836</v>
      </c>
      <c r="F18" s="115">
        <v>55381</v>
      </c>
      <c r="G18" s="114">
        <v>55570</v>
      </c>
      <c r="H18" s="114">
        <v>56212</v>
      </c>
      <c r="I18" s="114">
        <v>55882</v>
      </c>
      <c r="J18" s="140">
        <v>55501</v>
      </c>
      <c r="K18" s="114">
        <v>-120</v>
      </c>
      <c r="L18" s="116">
        <v>-0.21621232049872977</v>
      </c>
    </row>
    <row r="19" spans="1:12" s="110" customFormat="1" ht="15" customHeight="1" x14ac:dyDescent="0.2">
      <c r="A19" s="120"/>
      <c r="B19" s="119"/>
      <c r="C19" s="258" t="s">
        <v>107</v>
      </c>
      <c r="E19" s="113">
        <v>46.41516371236164</v>
      </c>
      <c r="F19" s="115">
        <v>47971</v>
      </c>
      <c r="G19" s="114">
        <v>48367</v>
      </c>
      <c r="H19" s="114">
        <v>48641</v>
      </c>
      <c r="I19" s="114">
        <v>48785</v>
      </c>
      <c r="J19" s="140">
        <v>48932</v>
      </c>
      <c r="K19" s="114">
        <v>-961</v>
      </c>
      <c r="L19" s="116">
        <v>-1.9639499713888662</v>
      </c>
    </row>
    <row r="20" spans="1:12" s="110" customFormat="1" ht="15" customHeight="1" x14ac:dyDescent="0.2">
      <c r="A20" s="120"/>
      <c r="B20" s="121" t="s">
        <v>110</v>
      </c>
      <c r="C20" s="258"/>
      <c r="E20" s="113">
        <v>24.435254184386096</v>
      </c>
      <c r="F20" s="115">
        <v>37578</v>
      </c>
      <c r="G20" s="114">
        <v>37463</v>
      </c>
      <c r="H20" s="114">
        <v>37314</v>
      </c>
      <c r="I20" s="114">
        <v>36721</v>
      </c>
      <c r="J20" s="140">
        <v>35972</v>
      </c>
      <c r="K20" s="114">
        <v>1606</v>
      </c>
      <c r="L20" s="116">
        <v>4.4645835649949959</v>
      </c>
    </row>
    <row r="21" spans="1:12" s="110" customFormat="1" ht="15" customHeight="1" x14ac:dyDescent="0.2">
      <c r="A21" s="120"/>
      <c r="B21" s="119"/>
      <c r="C21" s="258" t="s">
        <v>106</v>
      </c>
      <c r="E21" s="113">
        <v>49.608813667571454</v>
      </c>
      <c r="F21" s="115">
        <v>18642</v>
      </c>
      <c r="G21" s="114">
        <v>18578</v>
      </c>
      <c r="H21" s="114">
        <v>18550</v>
      </c>
      <c r="I21" s="114">
        <v>18184</v>
      </c>
      <c r="J21" s="140">
        <v>17829</v>
      </c>
      <c r="K21" s="114">
        <v>813</v>
      </c>
      <c r="L21" s="116">
        <v>4.5599865387851253</v>
      </c>
    </row>
    <row r="22" spans="1:12" s="110" customFormat="1" ht="15" customHeight="1" x14ac:dyDescent="0.2">
      <c r="A22" s="120"/>
      <c r="B22" s="119"/>
      <c r="C22" s="258" t="s">
        <v>107</v>
      </c>
      <c r="E22" s="113">
        <v>50.391186332428546</v>
      </c>
      <c r="F22" s="115">
        <v>18936</v>
      </c>
      <c r="G22" s="114">
        <v>18885</v>
      </c>
      <c r="H22" s="114">
        <v>18764</v>
      </c>
      <c r="I22" s="114">
        <v>18537</v>
      </c>
      <c r="J22" s="140">
        <v>18143</v>
      </c>
      <c r="K22" s="114">
        <v>793</v>
      </c>
      <c r="L22" s="116">
        <v>4.3708317257344431</v>
      </c>
    </row>
    <row r="23" spans="1:12" s="110" customFormat="1" ht="15" customHeight="1" x14ac:dyDescent="0.2">
      <c r="A23" s="120"/>
      <c r="B23" s="121" t="s">
        <v>111</v>
      </c>
      <c r="C23" s="258"/>
      <c r="E23" s="113">
        <v>0.87589247395731729</v>
      </c>
      <c r="F23" s="115">
        <v>1347</v>
      </c>
      <c r="G23" s="114">
        <v>1366</v>
      </c>
      <c r="H23" s="114">
        <v>1342</v>
      </c>
      <c r="I23" s="114">
        <v>1287</v>
      </c>
      <c r="J23" s="140">
        <v>1202</v>
      </c>
      <c r="K23" s="114">
        <v>145</v>
      </c>
      <c r="L23" s="116">
        <v>12.063227953410982</v>
      </c>
    </row>
    <row r="24" spans="1:12" s="110" customFormat="1" ht="15" customHeight="1" x14ac:dyDescent="0.2">
      <c r="A24" s="120"/>
      <c r="B24" s="119"/>
      <c r="C24" s="258" t="s">
        <v>106</v>
      </c>
      <c r="E24" s="113">
        <v>62.360801781737194</v>
      </c>
      <c r="F24" s="115">
        <v>840</v>
      </c>
      <c r="G24" s="114">
        <v>875</v>
      </c>
      <c r="H24" s="114">
        <v>876</v>
      </c>
      <c r="I24" s="114">
        <v>840</v>
      </c>
      <c r="J24" s="140">
        <v>768</v>
      </c>
      <c r="K24" s="114">
        <v>72</v>
      </c>
      <c r="L24" s="116">
        <v>9.375</v>
      </c>
    </row>
    <row r="25" spans="1:12" s="110" customFormat="1" ht="15" customHeight="1" x14ac:dyDescent="0.2">
      <c r="A25" s="120"/>
      <c r="B25" s="119"/>
      <c r="C25" s="258" t="s">
        <v>107</v>
      </c>
      <c r="E25" s="113">
        <v>37.639198218262806</v>
      </c>
      <c r="F25" s="115">
        <v>507</v>
      </c>
      <c r="G25" s="114">
        <v>491</v>
      </c>
      <c r="H25" s="114">
        <v>466</v>
      </c>
      <c r="I25" s="114">
        <v>447</v>
      </c>
      <c r="J25" s="140">
        <v>434</v>
      </c>
      <c r="K25" s="114">
        <v>73</v>
      </c>
      <c r="L25" s="116">
        <v>16.820276497695854</v>
      </c>
    </row>
    <row r="26" spans="1:12" s="110" customFormat="1" ht="15" customHeight="1" x14ac:dyDescent="0.2">
      <c r="A26" s="120"/>
      <c r="C26" s="121" t="s">
        <v>187</v>
      </c>
      <c r="D26" s="110" t="s">
        <v>188</v>
      </c>
      <c r="E26" s="113">
        <v>0.29066364948694939</v>
      </c>
      <c r="F26" s="115">
        <v>447</v>
      </c>
      <c r="G26" s="114">
        <v>434</v>
      </c>
      <c r="H26" s="114">
        <v>409</v>
      </c>
      <c r="I26" s="114">
        <v>327</v>
      </c>
      <c r="J26" s="140">
        <v>323</v>
      </c>
      <c r="K26" s="114">
        <v>124</v>
      </c>
      <c r="L26" s="116">
        <v>38.390092879256969</v>
      </c>
    </row>
    <row r="27" spans="1:12" s="110" customFormat="1" ht="15" customHeight="1" x14ac:dyDescent="0.2">
      <c r="A27" s="120"/>
      <c r="B27" s="119"/>
      <c r="D27" s="259" t="s">
        <v>106</v>
      </c>
      <c r="E27" s="113">
        <v>53.020134228187921</v>
      </c>
      <c r="F27" s="115">
        <v>237</v>
      </c>
      <c r="G27" s="114">
        <v>256</v>
      </c>
      <c r="H27" s="114">
        <v>246</v>
      </c>
      <c r="I27" s="114">
        <v>200</v>
      </c>
      <c r="J27" s="140">
        <v>180</v>
      </c>
      <c r="K27" s="114">
        <v>57</v>
      </c>
      <c r="L27" s="116">
        <v>31.666666666666668</v>
      </c>
    </row>
    <row r="28" spans="1:12" s="110" customFormat="1" ht="15" customHeight="1" x14ac:dyDescent="0.2">
      <c r="A28" s="120"/>
      <c r="B28" s="119"/>
      <c r="D28" s="259" t="s">
        <v>107</v>
      </c>
      <c r="E28" s="113">
        <v>46.979865771812079</v>
      </c>
      <c r="F28" s="115">
        <v>210</v>
      </c>
      <c r="G28" s="114">
        <v>178</v>
      </c>
      <c r="H28" s="114">
        <v>163</v>
      </c>
      <c r="I28" s="114">
        <v>127</v>
      </c>
      <c r="J28" s="140">
        <v>143</v>
      </c>
      <c r="K28" s="114">
        <v>67</v>
      </c>
      <c r="L28" s="116">
        <v>46.853146853146853</v>
      </c>
    </row>
    <row r="29" spans="1:12" s="110" customFormat="1" ht="24.95" customHeight="1" x14ac:dyDescent="0.2">
      <c r="A29" s="604" t="s">
        <v>189</v>
      </c>
      <c r="B29" s="605"/>
      <c r="C29" s="605"/>
      <c r="D29" s="606"/>
      <c r="E29" s="113">
        <v>95.650449325686338</v>
      </c>
      <c r="F29" s="115">
        <v>147097</v>
      </c>
      <c r="G29" s="114">
        <v>148014</v>
      </c>
      <c r="H29" s="114">
        <v>149082</v>
      </c>
      <c r="I29" s="114">
        <v>147053</v>
      </c>
      <c r="J29" s="140">
        <v>146506</v>
      </c>
      <c r="K29" s="114">
        <v>591</v>
      </c>
      <c r="L29" s="116">
        <v>0.40339644792704737</v>
      </c>
    </row>
    <row r="30" spans="1:12" s="110" customFormat="1" ht="15" customHeight="1" x14ac:dyDescent="0.2">
      <c r="A30" s="120"/>
      <c r="B30" s="119"/>
      <c r="C30" s="258" t="s">
        <v>106</v>
      </c>
      <c r="E30" s="113">
        <v>52.396717812055989</v>
      </c>
      <c r="F30" s="115">
        <v>77074</v>
      </c>
      <c r="G30" s="114">
        <v>77516</v>
      </c>
      <c r="H30" s="114">
        <v>78295</v>
      </c>
      <c r="I30" s="114">
        <v>76850</v>
      </c>
      <c r="J30" s="140">
        <v>76432</v>
      </c>
      <c r="K30" s="114">
        <v>642</v>
      </c>
      <c r="L30" s="116">
        <v>0.83996231944735189</v>
      </c>
    </row>
    <row r="31" spans="1:12" s="110" customFormat="1" ht="15" customHeight="1" x14ac:dyDescent="0.2">
      <c r="A31" s="120"/>
      <c r="B31" s="119"/>
      <c r="C31" s="258" t="s">
        <v>107</v>
      </c>
      <c r="E31" s="113">
        <v>47.603282187944011</v>
      </c>
      <c r="F31" s="115">
        <v>70023</v>
      </c>
      <c r="G31" s="114">
        <v>70498</v>
      </c>
      <c r="H31" s="114">
        <v>70787</v>
      </c>
      <c r="I31" s="114">
        <v>70203</v>
      </c>
      <c r="J31" s="140">
        <v>70074</v>
      </c>
      <c r="K31" s="114">
        <v>-51</v>
      </c>
      <c r="L31" s="116">
        <v>-7.2780203784570591E-2</v>
      </c>
    </row>
    <row r="32" spans="1:12" s="110" customFormat="1" ht="15" customHeight="1" x14ac:dyDescent="0.2">
      <c r="A32" s="120"/>
      <c r="B32" s="119" t="s">
        <v>117</v>
      </c>
      <c r="C32" s="258"/>
      <c r="E32" s="113">
        <v>4.3397968605724841</v>
      </c>
      <c r="F32" s="115">
        <v>6674</v>
      </c>
      <c r="G32" s="114">
        <v>6516</v>
      </c>
      <c r="H32" s="114">
        <v>6563</v>
      </c>
      <c r="I32" s="114">
        <v>6165</v>
      </c>
      <c r="J32" s="140">
        <v>5848</v>
      </c>
      <c r="K32" s="114">
        <v>826</v>
      </c>
      <c r="L32" s="116">
        <v>14.124487004103967</v>
      </c>
    </row>
    <row r="33" spans="1:12" s="110" customFormat="1" ht="15" customHeight="1" x14ac:dyDescent="0.2">
      <c r="A33" s="120"/>
      <c r="B33" s="119"/>
      <c r="C33" s="258" t="s">
        <v>106</v>
      </c>
      <c r="E33" s="113">
        <v>74.617920287683546</v>
      </c>
      <c r="F33" s="115">
        <v>4980</v>
      </c>
      <c r="G33" s="114">
        <v>4858</v>
      </c>
      <c r="H33" s="114">
        <v>4918</v>
      </c>
      <c r="I33" s="114">
        <v>4629</v>
      </c>
      <c r="J33" s="140">
        <v>4392</v>
      </c>
      <c r="K33" s="114">
        <v>588</v>
      </c>
      <c r="L33" s="116">
        <v>13.387978142076502</v>
      </c>
    </row>
    <row r="34" spans="1:12" s="110" customFormat="1" ht="15" customHeight="1" x14ac:dyDescent="0.2">
      <c r="A34" s="120"/>
      <c r="B34" s="119"/>
      <c r="C34" s="258" t="s">
        <v>107</v>
      </c>
      <c r="E34" s="113">
        <v>25.38207971231645</v>
      </c>
      <c r="F34" s="115">
        <v>1694</v>
      </c>
      <c r="G34" s="114">
        <v>1658</v>
      </c>
      <c r="H34" s="114">
        <v>1645</v>
      </c>
      <c r="I34" s="114">
        <v>1536</v>
      </c>
      <c r="J34" s="140">
        <v>1456</v>
      </c>
      <c r="K34" s="114">
        <v>238</v>
      </c>
      <c r="L34" s="116">
        <v>16.346153846153847</v>
      </c>
    </row>
    <row r="35" spans="1:12" s="110" customFormat="1" ht="24.95" customHeight="1" x14ac:dyDescent="0.2">
      <c r="A35" s="604" t="s">
        <v>190</v>
      </c>
      <c r="B35" s="605"/>
      <c r="C35" s="605"/>
      <c r="D35" s="606"/>
      <c r="E35" s="113">
        <v>68.91979764087759</v>
      </c>
      <c r="F35" s="115">
        <v>105989</v>
      </c>
      <c r="G35" s="114">
        <v>106719</v>
      </c>
      <c r="H35" s="114">
        <v>107813</v>
      </c>
      <c r="I35" s="114">
        <v>105887</v>
      </c>
      <c r="J35" s="140">
        <v>105665</v>
      </c>
      <c r="K35" s="114">
        <v>324</v>
      </c>
      <c r="L35" s="116">
        <v>0.30662944210476506</v>
      </c>
    </row>
    <row r="36" spans="1:12" s="110" customFormat="1" ht="15" customHeight="1" x14ac:dyDescent="0.2">
      <c r="A36" s="120"/>
      <c r="B36" s="119"/>
      <c r="C36" s="258" t="s">
        <v>106</v>
      </c>
      <c r="E36" s="113">
        <v>67.036201870005371</v>
      </c>
      <c r="F36" s="115">
        <v>71051</v>
      </c>
      <c r="G36" s="114">
        <v>71392</v>
      </c>
      <c r="H36" s="114">
        <v>72197</v>
      </c>
      <c r="I36" s="114">
        <v>70561</v>
      </c>
      <c r="J36" s="140">
        <v>70154</v>
      </c>
      <c r="K36" s="114">
        <v>897</v>
      </c>
      <c r="L36" s="116">
        <v>1.2786156170710152</v>
      </c>
    </row>
    <row r="37" spans="1:12" s="110" customFormat="1" ht="15" customHeight="1" x14ac:dyDescent="0.2">
      <c r="A37" s="120"/>
      <c r="B37" s="119"/>
      <c r="C37" s="258" t="s">
        <v>107</v>
      </c>
      <c r="E37" s="113">
        <v>32.963798129994622</v>
      </c>
      <c r="F37" s="115">
        <v>34938</v>
      </c>
      <c r="G37" s="114">
        <v>35327</v>
      </c>
      <c r="H37" s="114">
        <v>35616</v>
      </c>
      <c r="I37" s="114">
        <v>35326</v>
      </c>
      <c r="J37" s="140">
        <v>35511</v>
      </c>
      <c r="K37" s="114">
        <v>-573</v>
      </c>
      <c r="L37" s="116">
        <v>-1.6135845231055166</v>
      </c>
    </row>
    <row r="38" spans="1:12" s="110" customFormat="1" ht="15" customHeight="1" x14ac:dyDescent="0.2">
      <c r="A38" s="120"/>
      <c r="B38" s="119" t="s">
        <v>182</v>
      </c>
      <c r="C38" s="258"/>
      <c r="E38" s="113">
        <v>31.080202359122417</v>
      </c>
      <c r="F38" s="115">
        <v>47797</v>
      </c>
      <c r="G38" s="114">
        <v>47822</v>
      </c>
      <c r="H38" s="114">
        <v>47845</v>
      </c>
      <c r="I38" s="114">
        <v>47343</v>
      </c>
      <c r="J38" s="140">
        <v>46702</v>
      </c>
      <c r="K38" s="114">
        <v>1095</v>
      </c>
      <c r="L38" s="116">
        <v>2.3446533339043296</v>
      </c>
    </row>
    <row r="39" spans="1:12" s="110" customFormat="1" ht="15" customHeight="1" x14ac:dyDescent="0.2">
      <c r="A39" s="120"/>
      <c r="B39" s="119"/>
      <c r="C39" s="258" t="s">
        <v>106</v>
      </c>
      <c r="E39" s="113">
        <v>23.049563780153566</v>
      </c>
      <c r="F39" s="115">
        <v>11017</v>
      </c>
      <c r="G39" s="114">
        <v>10992</v>
      </c>
      <c r="H39" s="114">
        <v>11028</v>
      </c>
      <c r="I39" s="114">
        <v>10929</v>
      </c>
      <c r="J39" s="140">
        <v>10682</v>
      </c>
      <c r="K39" s="114">
        <v>335</v>
      </c>
      <c r="L39" s="116">
        <v>3.1361168320539226</v>
      </c>
    </row>
    <row r="40" spans="1:12" s="110" customFormat="1" ht="15" customHeight="1" x14ac:dyDescent="0.2">
      <c r="A40" s="120"/>
      <c r="B40" s="119"/>
      <c r="C40" s="258" t="s">
        <v>107</v>
      </c>
      <c r="E40" s="113">
        <v>76.950436219846438</v>
      </c>
      <c r="F40" s="115">
        <v>36780</v>
      </c>
      <c r="G40" s="114">
        <v>36830</v>
      </c>
      <c r="H40" s="114">
        <v>36817</v>
      </c>
      <c r="I40" s="114">
        <v>36414</v>
      </c>
      <c r="J40" s="140">
        <v>36020</v>
      </c>
      <c r="K40" s="114">
        <v>760</v>
      </c>
      <c r="L40" s="116">
        <v>2.1099389228206551</v>
      </c>
    </row>
    <row r="41" spans="1:12" s="110" customFormat="1" ht="24.75" customHeight="1" x14ac:dyDescent="0.2">
      <c r="A41" s="604" t="s">
        <v>518</v>
      </c>
      <c r="B41" s="605"/>
      <c r="C41" s="605"/>
      <c r="D41" s="606"/>
      <c r="E41" s="113">
        <v>3.5165749808174995</v>
      </c>
      <c r="F41" s="115">
        <v>5408</v>
      </c>
      <c r="G41" s="114">
        <v>5920</v>
      </c>
      <c r="H41" s="114">
        <v>6050</v>
      </c>
      <c r="I41" s="114">
        <v>4849</v>
      </c>
      <c r="J41" s="140">
        <v>5211</v>
      </c>
      <c r="K41" s="114">
        <v>197</v>
      </c>
      <c r="L41" s="116">
        <v>3.7804644022260603</v>
      </c>
    </row>
    <row r="42" spans="1:12" s="110" customFormat="1" ht="15" customHeight="1" x14ac:dyDescent="0.2">
      <c r="A42" s="120"/>
      <c r="B42" s="119"/>
      <c r="C42" s="258" t="s">
        <v>106</v>
      </c>
      <c r="E42" s="113">
        <v>64.460059171597635</v>
      </c>
      <c r="F42" s="115">
        <v>3486</v>
      </c>
      <c r="G42" s="114">
        <v>3884</v>
      </c>
      <c r="H42" s="114">
        <v>3943</v>
      </c>
      <c r="I42" s="114">
        <v>3133</v>
      </c>
      <c r="J42" s="140">
        <v>3347</v>
      </c>
      <c r="K42" s="114">
        <v>139</v>
      </c>
      <c r="L42" s="116">
        <v>4.1529728114729609</v>
      </c>
    </row>
    <row r="43" spans="1:12" s="110" customFormat="1" ht="15" customHeight="1" x14ac:dyDescent="0.2">
      <c r="A43" s="123"/>
      <c r="B43" s="124"/>
      <c r="C43" s="260" t="s">
        <v>107</v>
      </c>
      <c r="D43" s="261"/>
      <c r="E43" s="125">
        <v>35.539940828402365</v>
      </c>
      <c r="F43" s="143">
        <v>1922</v>
      </c>
      <c r="G43" s="144">
        <v>2036</v>
      </c>
      <c r="H43" s="144">
        <v>2107</v>
      </c>
      <c r="I43" s="144">
        <v>1716</v>
      </c>
      <c r="J43" s="145">
        <v>1864</v>
      </c>
      <c r="K43" s="144">
        <v>58</v>
      </c>
      <c r="L43" s="146">
        <v>3.1115879828326181</v>
      </c>
    </row>
    <row r="44" spans="1:12" s="110" customFormat="1" ht="45.75" customHeight="1" x14ac:dyDescent="0.2">
      <c r="A44" s="604" t="s">
        <v>191</v>
      </c>
      <c r="B44" s="605"/>
      <c r="C44" s="605"/>
      <c r="D44" s="606"/>
      <c r="E44" s="113">
        <v>1.3648836695147804</v>
      </c>
      <c r="F44" s="115">
        <v>2099</v>
      </c>
      <c r="G44" s="114">
        <v>2121</v>
      </c>
      <c r="H44" s="114">
        <v>2135</v>
      </c>
      <c r="I44" s="114">
        <v>2099</v>
      </c>
      <c r="J44" s="140">
        <v>2110</v>
      </c>
      <c r="K44" s="114">
        <v>-11</v>
      </c>
      <c r="L44" s="116">
        <v>-0.52132701421800953</v>
      </c>
    </row>
    <row r="45" spans="1:12" s="110" customFormat="1" ht="15" customHeight="1" x14ac:dyDescent="0.2">
      <c r="A45" s="120"/>
      <c r="B45" s="119"/>
      <c r="C45" s="258" t="s">
        <v>106</v>
      </c>
      <c r="E45" s="113">
        <v>59.40924249642687</v>
      </c>
      <c r="F45" s="115">
        <v>1247</v>
      </c>
      <c r="G45" s="114">
        <v>1268</v>
      </c>
      <c r="H45" s="114">
        <v>1276</v>
      </c>
      <c r="I45" s="114">
        <v>1255</v>
      </c>
      <c r="J45" s="140">
        <v>1264</v>
      </c>
      <c r="K45" s="114">
        <v>-17</v>
      </c>
      <c r="L45" s="116">
        <v>-1.3449367088607596</v>
      </c>
    </row>
    <row r="46" spans="1:12" s="110" customFormat="1" ht="15" customHeight="1" x14ac:dyDescent="0.2">
      <c r="A46" s="123"/>
      <c r="B46" s="124"/>
      <c r="C46" s="260" t="s">
        <v>107</v>
      </c>
      <c r="D46" s="261"/>
      <c r="E46" s="125">
        <v>40.59075750357313</v>
      </c>
      <c r="F46" s="143">
        <v>852</v>
      </c>
      <c r="G46" s="144">
        <v>853</v>
      </c>
      <c r="H46" s="144">
        <v>859</v>
      </c>
      <c r="I46" s="144">
        <v>844</v>
      </c>
      <c r="J46" s="145">
        <v>846</v>
      </c>
      <c r="K46" s="144">
        <v>6</v>
      </c>
      <c r="L46" s="146">
        <v>0.70921985815602839</v>
      </c>
    </row>
    <row r="47" spans="1:12" s="110" customFormat="1" ht="39" customHeight="1" x14ac:dyDescent="0.2">
      <c r="A47" s="604" t="s">
        <v>519</v>
      </c>
      <c r="B47" s="607"/>
      <c r="C47" s="607"/>
      <c r="D47" s="608"/>
      <c r="E47" s="113">
        <v>0.2945651749834185</v>
      </c>
      <c r="F47" s="115">
        <v>453</v>
      </c>
      <c r="G47" s="114">
        <v>478</v>
      </c>
      <c r="H47" s="114">
        <v>464</v>
      </c>
      <c r="I47" s="114">
        <v>478</v>
      </c>
      <c r="J47" s="140">
        <v>462</v>
      </c>
      <c r="K47" s="114">
        <v>-9</v>
      </c>
      <c r="L47" s="116">
        <v>-1.948051948051948</v>
      </c>
    </row>
    <row r="48" spans="1:12" s="110" customFormat="1" ht="15" customHeight="1" x14ac:dyDescent="0.2">
      <c r="A48" s="120"/>
      <c r="B48" s="119"/>
      <c r="C48" s="258" t="s">
        <v>106</v>
      </c>
      <c r="E48" s="113">
        <v>40.397350993377486</v>
      </c>
      <c r="F48" s="115">
        <v>183</v>
      </c>
      <c r="G48" s="114">
        <v>190</v>
      </c>
      <c r="H48" s="114">
        <v>185</v>
      </c>
      <c r="I48" s="114">
        <v>173</v>
      </c>
      <c r="J48" s="140">
        <v>161</v>
      </c>
      <c r="K48" s="114">
        <v>22</v>
      </c>
      <c r="L48" s="116">
        <v>13.664596273291925</v>
      </c>
    </row>
    <row r="49" spans="1:12" s="110" customFormat="1" ht="15" customHeight="1" x14ac:dyDescent="0.2">
      <c r="A49" s="123"/>
      <c r="B49" s="124"/>
      <c r="C49" s="260" t="s">
        <v>107</v>
      </c>
      <c r="D49" s="261"/>
      <c r="E49" s="125">
        <v>59.602649006622514</v>
      </c>
      <c r="F49" s="143">
        <v>270</v>
      </c>
      <c r="G49" s="144">
        <v>288</v>
      </c>
      <c r="H49" s="144">
        <v>279</v>
      </c>
      <c r="I49" s="144">
        <v>305</v>
      </c>
      <c r="J49" s="145">
        <v>301</v>
      </c>
      <c r="K49" s="144">
        <v>-31</v>
      </c>
      <c r="L49" s="146">
        <v>-10.299003322259136</v>
      </c>
    </row>
    <row r="50" spans="1:12" s="110" customFormat="1" ht="24.95" customHeight="1" x14ac:dyDescent="0.2">
      <c r="A50" s="609" t="s">
        <v>192</v>
      </c>
      <c r="B50" s="610"/>
      <c r="C50" s="610"/>
      <c r="D50" s="611"/>
      <c r="E50" s="262">
        <v>6.8946458065103453</v>
      </c>
      <c r="F50" s="263">
        <v>10603</v>
      </c>
      <c r="G50" s="264">
        <v>11087</v>
      </c>
      <c r="H50" s="264">
        <v>11240</v>
      </c>
      <c r="I50" s="264">
        <v>9821</v>
      </c>
      <c r="J50" s="265">
        <v>9935</v>
      </c>
      <c r="K50" s="263">
        <v>668</v>
      </c>
      <c r="L50" s="266">
        <v>6.7237040764972322</v>
      </c>
    </row>
    <row r="51" spans="1:12" s="110" customFormat="1" ht="15" customHeight="1" x14ac:dyDescent="0.2">
      <c r="A51" s="120"/>
      <c r="B51" s="119"/>
      <c r="C51" s="258" t="s">
        <v>106</v>
      </c>
      <c r="E51" s="113">
        <v>64.170517777987357</v>
      </c>
      <c r="F51" s="115">
        <v>6804</v>
      </c>
      <c r="G51" s="114">
        <v>7140</v>
      </c>
      <c r="H51" s="114">
        <v>7289</v>
      </c>
      <c r="I51" s="114">
        <v>6350</v>
      </c>
      <c r="J51" s="140">
        <v>6403</v>
      </c>
      <c r="K51" s="114">
        <v>401</v>
      </c>
      <c r="L51" s="116">
        <v>6.2626893643604564</v>
      </c>
    </row>
    <row r="52" spans="1:12" s="110" customFormat="1" ht="15" customHeight="1" x14ac:dyDescent="0.2">
      <c r="A52" s="120"/>
      <c r="B52" s="119"/>
      <c r="C52" s="258" t="s">
        <v>107</v>
      </c>
      <c r="E52" s="113">
        <v>35.829482222012636</v>
      </c>
      <c r="F52" s="115">
        <v>3799</v>
      </c>
      <c r="G52" s="114">
        <v>3947</v>
      </c>
      <c r="H52" s="114">
        <v>3951</v>
      </c>
      <c r="I52" s="114">
        <v>3471</v>
      </c>
      <c r="J52" s="140">
        <v>3532</v>
      </c>
      <c r="K52" s="114">
        <v>267</v>
      </c>
      <c r="L52" s="116">
        <v>7.5594563986409966</v>
      </c>
    </row>
    <row r="53" spans="1:12" s="110" customFormat="1" ht="15" customHeight="1" x14ac:dyDescent="0.2">
      <c r="A53" s="120"/>
      <c r="B53" s="119"/>
      <c r="C53" s="258" t="s">
        <v>187</v>
      </c>
      <c r="D53" s="110" t="s">
        <v>193</v>
      </c>
      <c r="E53" s="113">
        <v>39.017259266245404</v>
      </c>
      <c r="F53" s="115">
        <v>4137</v>
      </c>
      <c r="G53" s="114">
        <v>4670</v>
      </c>
      <c r="H53" s="114">
        <v>4853</v>
      </c>
      <c r="I53" s="114">
        <v>3569</v>
      </c>
      <c r="J53" s="140">
        <v>3930</v>
      </c>
      <c r="K53" s="114">
        <v>207</v>
      </c>
      <c r="L53" s="116">
        <v>5.2671755725190836</v>
      </c>
    </row>
    <row r="54" spans="1:12" s="110" customFormat="1" ht="15" customHeight="1" x14ac:dyDescent="0.2">
      <c r="A54" s="120"/>
      <c r="B54" s="119"/>
      <c r="D54" s="267" t="s">
        <v>194</v>
      </c>
      <c r="E54" s="113">
        <v>66.618322455885902</v>
      </c>
      <c r="F54" s="115">
        <v>2756</v>
      </c>
      <c r="G54" s="114">
        <v>3117</v>
      </c>
      <c r="H54" s="114">
        <v>3257</v>
      </c>
      <c r="I54" s="114">
        <v>2419</v>
      </c>
      <c r="J54" s="140">
        <v>2633</v>
      </c>
      <c r="K54" s="114">
        <v>123</v>
      </c>
      <c r="L54" s="116">
        <v>4.67147740220281</v>
      </c>
    </row>
    <row r="55" spans="1:12" s="110" customFormat="1" ht="15" customHeight="1" x14ac:dyDescent="0.2">
      <c r="A55" s="120"/>
      <c r="B55" s="119"/>
      <c r="D55" s="267" t="s">
        <v>195</v>
      </c>
      <c r="E55" s="113">
        <v>33.38167754411409</v>
      </c>
      <c r="F55" s="115">
        <v>1381</v>
      </c>
      <c r="G55" s="114">
        <v>1553</v>
      </c>
      <c r="H55" s="114">
        <v>1596</v>
      </c>
      <c r="I55" s="114">
        <v>1150</v>
      </c>
      <c r="J55" s="140">
        <v>1297</v>
      </c>
      <c r="K55" s="114">
        <v>84</v>
      </c>
      <c r="L55" s="116">
        <v>6.4764841942945255</v>
      </c>
    </row>
    <row r="56" spans="1:12" s="110" customFormat="1" ht="15" customHeight="1" x14ac:dyDescent="0.2">
      <c r="A56" s="120"/>
      <c r="B56" s="119" t="s">
        <v>196</v>
      </c>
      <c r="C56" s="258"/>
      <c r="E56" s="113">
        <v>73.819463410193379</v>
      </c>
      <c r="F56" s="115">
        <v>113524</v>
      </c>
      <c r="G56" s="114">
        <v>113768</v>
      </c>
      <c r="H56" s="114">
        <v>114602</v>
      </c>
      <c r="I56" s="114">
        <v>113644</v>
      </c>
      <c r="J56" s="140">
        <v>112778</v>
      </c>
      <c r="K56" s="114">
        <v>746</v>
      </c>
      <c r="L56" s="116">
        <v>0.66147652911028743</v>
      </c>
    </row>
    <row r="57" spans="1:12" s="110" customFormat="1" ht="15" customHeight="1" x14ac:dyDescent="0.2">
      <c r="A57" s="120"/>
      <c r="B57" s="119"/>
      <c r="C57" s="258" t="s">
        <v>106</v>
      </c>
      <c r="E57" s="113">
        <v>52.849617701983725</v>
      </c>
      <c r="F57" s="115">
        <v>59997</v>
      </c>
      <c r="G57" s="114">
        <v>60015</v>
      </c>
      <c r="H57" s="114">
        <v>60603</v>
      </c>
      <c r="I57" s="114">
        <v>59849</v>
      </c>
      <c r="J57" s="140">
        <v>59274</v>
      </c>
      <c r="K57" s="114">
        <v>723</v>
      </c>
      <c r="L57" s="116">
        <v>1.2197590849276243</v>
      </c>
    </row>
    <row r="58" spans="1:12" s="110" customFormat="1" ht="15" customHeight="1" x14ac:dyDescent="0.2">
      <c r="A58" s="120"/>
      <c r="B58" s="119"/>
      <c r="C58" s="258" t="s">
        <v>107</v>
      </c>
      <c r="E58" s="113">
        <v>47.150382298016275</v>
      </c>
      <c r="F58" s="115">
        <v>53527</v>
      </c>
      <c r="G58" s="114">
        <v>53753</v>
      </c>
      <c r="H58" s="114">
        <v>53999</v>
      </c>
      <c r="I58" s="114">
        <v>53795</v>
      </c>
      <c r="J58" s="140">
        <v>53504</v>
      </c>
      <c r="K58" s="114">
        <v>23</v>
      </c>
      <c r="L58" s="116">
        <v>4.298744019138756E-2</v>
      </c>
    </row>
    <row r="59" spans="1:12" s="110" customFormat="1" ht="15" customHeight="1" x14ac:dyDescent="0.2">
      <c r="A59" s="120"/>
      <c r="B59" s="119"/>
      <c r="C59" s="258" t="s">
        <v>105</v>
      </c>
      <c r="D59" s="110" t="s">
        <v>197</v>
      </c>
      <c r="E59" s="113">
        <v>91.942672914978331</v>
      </c>
      <c r="F59" s="115">
        <v>104377</v>
      </c>
      <c r="G59" s="114">
        <v>104563</v>
      </c>
      <c r="H59" s="114">
        <v>105389</v>
      </c>
      <c r="I59" s="114">
        <v>104542</v>
      </c>
      <c r="J59" s="140">
        <v>103741</v>
      </c>
      <c r="K59" s="114">
        <v>636</v>
      </c>
      <c r="L59" s="116">
        <v>0.61306522975487032</v>
      </c>
    </row>
    <row r="60" spans="1:12" s="110" customFormat="1" ht="15" customHeight="1" x14ac:dyDescent="0.2">
      <c r="A60" s="120"/>
      <c r="B60" s="119"/>
      <c r="C60" s="258"/>
      <c r="D60" s="267" t="s">
        <v>198</v>
      </c>
      <c r="E60" s="113">
        <v>52.821981854239915</v>
      </c>
      <c r="F60" s="115">
        <v>55134</v>
      </c>
      <c r="G60" s="114">
        <v>55134</v>
      </c>
      <c r="H60" s="114">
        <v>55721</v>
      </c>
      <c r="I60" s="114">
        <v>55046</v>
      </c>
      <c r="J60" s="140">
        <v>54520</v>
      </c>
      <c r="K60" s="114">
        <v>614</v>
      </c>
      <c r="L60" s="116">
        <v>1.1261922230374175</v>
      </c>
    </row>
    <row r="61" spans="1:12" s="110" customFormat="1" ht="15" customHeight="1" x14ac:dyDescent="0.2">
      <c r="A61" s="120"/>
      <c r="B61" s="119"/>
      <c r="C61" s="258"/>
      <c r="D61" s="267" t="s">
        <v>199</v>
      </c>
      <c r="E61" s="113">
        <v>47.178018145760085</v>
      </c>
      <c r="F61" s="115">
        <v>49243</v>
      </c>
      <c r="G61" s="114">
        <v>49429</v>
      </c>
      <c r="H61" s="114">
        <v>49668</v>
      </c>
      <c r="I61" s="114">
        <v>49496</v>
      </c>
      <c r="J61" s="140">
        <v>49221</v>
      </c>
      <c r="K61" s="114">
        <v>22</v>
      </c>
      <c r="L61" s="116">
        <v>4.4696369435809916E-2</v>
      </c>
    </row>
    <row r="62" spans="1:12" s="110" customFormat="1" ht="15" customHeight="1" x14ac:dyDescent="0.2">
      <c r="A62" s="120"/>
      <c r="B62" s="119"/>
      <c r="C62" s="258"/>
      <c r="D62" s="258" t="s">
        <v>200</v>
      </c>
      <c r="E62" s="113">
        <v>8.0573270850216687</v>
      </c>
      <c r="F62" s="115">
        <v>9147</v>
      </c>
      <c r="G62" s="114">
        <v>9205</v>
      </c>
      <c r="H62" s="114">
        <v>9213</v>
      </c>
      <c r="I62" s="114">
        <v>9102</v>
      </c>
      <c r="J62" s="140">
        <v>9037</v>
      </c>
      <c r="K62" s="114">
        <v>110</v>
      </c>
      <c r="L62" s="116">
        <v>1.2172181033528826</v>
      </c>
    </row>
    <row r="63" spans="1:12" s="110" customFormat="1" ht="15" customHeight="1" x14ac:dyDescent="0.2">
      <c r="A63" s="120"/>
      <c r="B63" s="119"/>
      <c r="C63" s="258"/>
      <c r="D63" s="267" t="s">
        <v>198</v>
      </c>
      <c r="E63" s="113">
        <v>53.164972122007214</v>
      </c>
      <c r="F63" s="115">
        <v>4863</v>
      </c>
      <c r="G63" s="114">
        <v>4881</v>
      </c>
      <c r="H63" s="114">
        <v>4882</v>
      </c>
      <c r="I63" s="114">
        <v>4803</v>
      </c>
      <c r="J63" s="140">
        <v>4754</v>
      </c>
      <c r="K63" s="114">
        <v>109</v>
      </c>
      <c r="L63" s="116">
        <v>2.2928060580563736</v>
      </c>
    </row>
    <row r="64" spans="1:12" s="110" customFormat="1" ht="15" customHeight="1" x14ac:dyDescent="0.2">
      <c r="A64" s="120"/>
      <c r="B64" s="119"/>
      <c r="C64" s="258"/>
      <c r="D64" s="267" t="s">
        <v>199</v>
      </c>
      <c r="E64" s="113">
        <v>46.835027877992786</v>
      </c>
      <c r="F64" s="115">
        <v>4284</v>
      </c>
      <c r="G64" s="114">
        <v>4324</v>
      </c>
      <c r="H64" s="114">
        <v>4331</v>
      </c>
      <c r="I64" s="114">
        <v>4299</v>
      </c>
      <c r="J64" s="140">
        <v>4283</v>
      </c>
      <c r="K64" s="114">
        <v>1</v>
      </c>
      <c r="L64" s="116">
        <v>2.3348120476301658E-2</v>
      </c>
    </row>
    <row r="65" spans="1:12" s="110" customFormat="1" ht="15" customHeight="1" x14ac:dyDescent="0.2">
      <c r="A65" s="120"/>
      <c r="B65" s="119" t="s">
        <v>201</v>
      </c>
      <c r="C65" s="258"/>
      <c r="E65" s="113">
        <v>11.626545979477976</v>
      </c>
      <c r="F65" s="115">
        <v>17880</v>
      </c>
      <c r="G65" s="114">
        <v>17804</v>
      </c>
      <c r="H65" s="114">
        <v>17703</v>
      </c>
      <c r="I65" s="114">
        <v>17666</v>
      </c>
      <c r="J65" s="140">
        <v>17615</v>
      </c>
      <c r="K65" s="114">
        <v>265</v>
      </c>
      <c r="L65" s="116">
        <v>1.5043996593812092</v>
      </c>
    </row>
    <row r="66" spans="1:12" s="110" customFormat="1" ht="15" customHeight="1" x14ac:dyDescent="0.2">
      <c r="A66" s="120"/>
      <c r="B66" s="119"/>
      <c r="C66" s="258" t="s">
        <v>106</v>
      </c>
      <c r="E66" s="113">
        <v>44.502237136465325</v>
      </c>
      <c r="F66" s="115">
        <v>7957</v>
      </c>
      <c r="G66" s="114">
        <v>7892</v>
      </c>
      <c r="H66" s="114">
        <v>7842</v>
      </c>
      <c r="I66" s="114">
        <v>7808</v>
      </c>
      <c r="J66" s="140">
        <v>7745</v>
      </c>
      <c r="K66" s="114">
        <v>212</v>
      </c>
      <c r="L66" s="116">
        <v>2.7372498386055519</v>
      </c>
    </row>
    <row r="67" spans="1:12" s="110" customFormat="1" ht="15" customHeight="1" x14ac:dyDescent="0.2">
      <c r="A67" s="120"/>
      <c r="B67" s="119"/>
      <c r="C67" s="258" t="s">
        <v>107</v>
      </c>
      <c r="E67" s="113">
        <v>55.497762863534675</v>
      </c>
      <c r="F67" s="115">
        <v>9923</v>
      </c>
      <c r="G67" s="114">
        <v>9912</v>
      </c>
      <c r="H67" s="114">
        <v>9861</v>
      </c>
      <c r="I67" s="114">
        <v>9858</v>
      </c>
      <c r="J67" s="140">
        <v>9870</v>
      </c>
      <c r="K67" s="114">
        <v>53</v>
      </c>
      <c r="L67" s="116">
        <v>0.53698074974670718</v>
      </c>
    </row>
    <row r="68" spans="1:12" s="110" customFormat="1" ht="15" customHeight="1" x14ac:dyDescent="0.2">
      <c r="A68" s="120"/>
      <c r="B68" s="119"/>
      <c r="C68" s="258" t="s">
        <v>105</v>
      </c>
      <c r="D68" s="110" t="s">
        <v>202</v>
      </c>
      <c r="E68" s="113">
        <v>13.282997762863534</v>
      </c>
      <c r="F68" s="115">
        <v>2375</v>
      </c>
      <c r="G68" s="114">
        <v>2297</v>
      </c>
      <c r="H68" s="114">
        <v>2253</v>
      </c>
      <c r="I68" s="114">
        <v>2229</v>
      </c>
      <c r="J68" s="140">
        <v>2139</v>
      </c>
      <c r="K68" s="114">
        <v>236</v>
      </c>
      <c r="L68" s="116">
        <v>11.033193080878915</v>
      </c>
    </row>
    <row r="69" spans="1:12" s="110" customFormat="1" ht="15" customHeight="1" x14ac:dyDescent="0.2">
      <c r="A69" s="120"/>
      <c r="B69" s="119"/>
      <c r="C69" s="258"/>
      <c r="D69" s="267" t="s">
        <v>198</v>
      </c>
      <c r="E69" s="113">
        <v>48.084210526315786</v>
      </c>
      <c r="F69" s="115">
        <v>1142</v>
      </c>
      <c r="G69" s="114">
        <v>1112</v>
      </c>
      <c r="H69" s="114">
        <v>1109</v>
      </c>
      <c r="I69" s="114">
        <v>1099</v>
      </c>
      <c r="J69" s="140">
        <v>1060</v>
      </c>
      <c r="K69" s="114">
        <v>82</v>
      </c>
      <c r="L69" s="116">
        <v>7.7358490566037732</v>
      </c>
    </row>
    <row r="70" spans="1:12" s="110" customFormat="1" ht="15" customHeight="1" x14ac:dyDescent="0.2">
      <c r="A70" s="120"/>
      <c r="B70" s="119"/>
      <c r="C70" s="258"/>
      <c r="D70" s="267" t="s">
        <v>199</v>
      </c>
      <c r="E70" s="113">
        <v>51.915789473684214</v>
      </c>
      <c r="F70" s="115">
        <v>1233</v>
      </c>
      <c r="G70" s="114">
        <v>1185</v>
      </c>
      <c r="H70" s="114">
        <v>1144</v>
      </c>
      <c r="I70" s="114">
        <v>1130</v>
      </c>
      <c r="J70" s="140">
        <v>1079</v>
      </c>
      <c r="K70" s="114">
        <v>154</v>
      </c>
      <c r="L70" s="116">
        <v>14.272474513438368</v>
      </c>
    </row>
    <row r="71" spans="1:12" s="110" customFormat="1" ht="15" customHeight="1" x14ac:dyDescent="0.2">
      <c r="A71" s="120"/>
      <c r="B71" s="119"/>
      <c r="C71" s="258"/>
      <c r="D71" s="110" t="s">
        <v>203</v>
      </c>
      <c r="E71" s="113">
        <v>81.554809843400449</v>
      </c>
      <c r="F71" s="115">
        <v>14582</v>
      </c>
      <c r="G71" s="114">
        <v>14591</v>
      </c>
      <c r="H71" s="114">
        <v>14537</v>
      </c>
      <c r="I71" s="114">
        <v>14545</v>
      </c>
      <c r="J71" s="140">
        <v>14596</v>
      </c>
      <c r="K71" s="114">
        <v>-14</v>
      </c>
      <c r="L71" s="116">
        <v>-9.5916689503973696E-2</v>
      </c>
    </row>
    <row r="72" spans="1:12" s="110" customFormat="1" ht="15" customHeight="1" x14ac:dyDescent="0.2">
      <c r="A72" s="120"/>
      <c r="B72" s="119"/>
      <c r="C72" s="258"/>
      <c r="D72" s="267" t="s">
        <v>198</v>
      </c>
      <c r="E72" s="113">
        <v>43.423398710739271</v>
      </c>
      <c r="F72" s="115">
        <v>6332</v>
      </c>
      <c r="G72" s="114">
        <v>6302</v>
      </c>
      <c r="H72" s="114">
        <v>6258</v>
      </c>
      <c r="I72" s="114">
        <v>6236</v>
      </c>
      <c r="J72" s="140">
        <v>6214</v>
      </c>
      <c r="K72" s="114">
        <v>118</v>
      </c>
      <c r="L72" s="116">
        <v>1.8989378822014806</v>
      </c>
    </row>
    <row r="73" spans="1:12" s="110" customFormat="1" ht="15" customHeight="1" x14ac:dyDescent="0.2">
      <c r="A73" s="120"/>
      <c r="B73" s="119"/>
      <c r="C73" s="258"/>
      <c r="D73" s="267" t="s">
        <v>199</v>
      </c>
      <c r="E73" s="113">
        <v>56.576601289260729</v>
      </c>
      <c r="F73" s="115">
        <v>8250</v>
      </c>
      <c r="G73" s="114">
        <v>8289</v>
      </c>
      <c r="H73" s="114">
        <v>8279</v>
      </c>
      <c r="I73" s="114">
        <v>8309</v>
      </c>
      <c r="J73" s="140">
        <v>8382</v>
      </c>
      <c r="K73" s="114">
        <v>-132</v>
      </c>
      <c r="L73" s="116">
        <v>-1.5748031496062993</v>
      </c>
    </row>
    <row r="74" spans="1:12" s="110" customFormat="1" ht="15" customHeight="1" x14ac:dyDescent="0.2">
      <c r="A74" s="120"/>
      <c r="B74" s="119"/>
      <c r="C74" s="258"/>
      <c r="D74" s="110" t="s">
        <v>204</v>
      </c>
      <c r="E74" s="113">
        <v>5.1621923937360181</v>
      </c>
      <c r="F74" s="115">
        <v>923</v>
      </c>
      <c r="G74" s="114">
        <v>916</v>
      </c>
      <c r="H74" s="114">
        <v>913</v>
      </c>
      <c r="I74" s="114">
        <v>892</v>
      </c>
      <c r="J74" s="140">
        <v>880</v>
      </c>
      <c r="K74" s="114">
        <v>43</v>
      </c>
      <c r="L74" s="116">
        <v>4.8863636363636367</v>
      </c>
    </row>
    <row r="75" spans="1:12" s="110" customFormat="1" ht="15" customHeight="1" x14ac:dyDescent="0.2">
      <c r="A75" s="120"/>
      <c r="B75" s="119"/>
      <c r="C75" s="258"/>
      <c r="D75" s="267" t="s">
        <v>198</v>
      </c>
      <c r="E75" s="113">
        <v>52.329360780065002</v>
      </c>
      <c r="F75" s="115">
        <v>483</v>
      </c>
      <c r="G75" s="114">
        <v>478</v>
      </c>
      <c r="H75" s="114">
        <v>475</v>
      </c>
      <c r="I75" s="114">
        <v>473</v>
      </c>
      <c r="J75" s="140">
        <v>471</v>
      </c>
      <c r="K75" s="114">
        <v>12</v>
      </c>
      <c r="L75" s="116">
        <v>2.5477707006369426</v>
      </c>
    </row>
    <row r="76" spans="1:12" s="110" customFormat="1" ht="15" customHeight="1" x14ac:dyDescent="0.2">
      <c r="A76" s="120"/>
      <c r="B76" s="119"/>
      <c r="C76" s="258"/>
      <c r="D76" s="267" t="s">
        <v>199</v>
      </c>
      <c r="E76" s="113">
        <v>47.670639219934998</v>
      </c>
      <c r="F76" s="115">
        <v>440</v>
      </c>
      <c r="G76" s="114">
        <v>438</v>
      </c>
      <c r="H76" s="114">
        <v>438</v>
      </c>
      <c r="I76" s="114">
        <v>419</v>
      </c>
      <c r="J76" s="140">
        <v>409</v>
      </c>
      <c r="K76" s="114">
        <v>31</v>
      </c>
      <c r="L76" s="116">
        <v>7.5794621026894866</v>
      </c>
    </row>
    <row r="77" spans="1:12" s="110" customFormat="1" ht="15" customHeight="1" x14ac:dyDescent="0.2">
      <c r="A77" s="534"/>
      <c r="B77" s="119" t="s">
        <v>205</v>
      </c>
      <c r="C77" s="268"/>
      <c r="D77" s="182"/>
      <c r="E77" s="113">
        <v>7.6593448038182927</v>
      </c>
      <c r="F77" s="115">
        <v>11779</v>
      </c>
      <c r="G77" s="114">
        <v>11882</v>
      </c>
      <c r="H77" s="114">
        <v>12113</v>
      </c>
      <c r="I77" s="114">
        <v>12099</v>
      </c>
      <c r="J77" s="140">
        <v>12039</v>
      </c>
      <c r="K77" s="114">
        <v>-260</v>
      </c>
      <c r="L77" s="116">
        <v>-2.1596478112800068</v>
      </c>
    </row>
    <row r="78" spans="1:12" s="110" customFormat="1" ht="15" customHeight="1" x14ac:dyDescent="0.2">
      <c r="A78" s="120"/>
      <c r="B78" s="119"/>
      <c r="C78" s="268" t="s">
        <v>106</v>
      </c>
      <c r="D78" s="182"/>
      <c r="E78" s="113">
        <v>62.059597588929449</v>
      </c>
      <c r="F78" s="115">
        <v>7310</v>
      </c>
      <c r="G78" s="114">
        <v>7337</v>
      </c>
      <c r="H78" s="114">
        <v>7491</v>
      </c>
      <c r="I78" s="114">
        <v>7483</v>
      </c>
      <c r="J78" s="140">
        <v>7414</v>
      </c>
      <c r="K78" s="114">
        <v>-104</v>
      </c>
      <c r="L78" s="116">
        <v>-1.4027515511195037</v>
      </c>
    </row>
    <row r="79" spans="1:12" s="110" customFormat="1" ht="15" customHeight="1" x14ac:dyDescent="0.2">
      <c r="A79" s="123"/>
      <c r="B79" s="124"/>
      <c r="C79" s="260" t="s">
        <v>107</v>
      </c>
      <c r="D79" s="261"/>
      <c r="E79" s="125">
        <v>37.940402411070551</v>
      </c>
      <c r="F79" s="143">
        <v>4469</v>
      </c>
      <c r="G79" s="144">
        <v>4545</v>
      </c>
      <c r="H79" s="144">
        <v>4622</v>
      </c>
      <c r="I79" s="144">
        <v>4616</v>
      </c>
      <c r="J79" s="145">
        <v>4625</v>
      </c>
      <c r="K79" s="144">
        <v>-156</v>
      </c>
      <c r="L79" s="146">
        <v>-3.3729729729729732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153786</v>
      </c>
      <c r="E11" s="114">
        <v>154541</v>
      </c>
      <c r="F11" s="114">
        <v>155658</v>
      </c>
      <c r="G11" s="114">
        <v>153230</v>
      </c>
      <c r="H11" s="140">
        <v>152367</v>
      </c>
      <c r="I11" s="115">
        <v>1419</v>
      </c>
      <c r="J11" s="116">
        <v>0.93130402252456246</v>
      </c>
    </row>
    <row r="12" spans="1:15" s="110" customFormat="1" ht="24.95" customHeight="1" x14ac:dyDescent="0.2">
      <c r="A12" s="193" t="s">
        <v>132</v>
      </c>
      <c r="B12" s="194" t="s">
        <v>133</v>
      </c>
      <c r="C12" s="113">
        <v>2.3623736881120516</v>
      </c>
      <c r="D12" s="115">
        <v>3633</v>
      </c>
      <c r="E12" s="114">
        <v>3638</v>
      </c>
      <c r="F12" s="114">
        <v>3824</v>
      </c>
      <c r="G12" s="114">
        <v>3808</v>
      </c>
      <c r="H12" s="140">
        <v>3710</v>
      </c>
      <c r="I12" s="115">
        <v>-77</v>
      </c>
      <c r="J12" s="116">
        <v>-2.0754716981132075</v>
      </c>
    </row>
    <row r="13" spans="1:15" s="110" customFormat="1" ht="24.95" customHeight="1" x14ac:dyDescent="0.2">
      <c r="A13" s="193" t="s">
        <v>134</v>
      </c>
      <c r="B13" s="199" t="s">
        <v>214</v>
      </c>
      <c r="C13" s="113">
        <v>2.8253547136930539</v>
      </c>
      <c r="D13" s="115">
        <v>4345</v>
      </c>
      <c r="E13" s="114">
        <v>4414</v>
      </c>
      <c r="F13" s="114">
        <v>4420</v>
      </c>
      <c r="G13" s="114">
        <v>4338</v>
      </c>
      <c r="H13" s="140">
        <v>4315</v>
      </c>
      <c r="I13" s="115">
        <v>30</v>
      </c>
      <c r="J13" s="116">
        <v>0.69524913093858631</v>
      </c>
    </row>
    <row r="14" spans="1:15" s="287" customFormat="1" ht="24" customHeight="1" x14ac:dyDescent="0.2">
      <c r="A14" s="193" t="s">
        <v>215</v>
      </c>
      <c r="B14" s="199" t="s">
        <v>137</v>
      </c>
      <c r="C14" s="113">
        <v>17.805912111635649</v>
      </c>
      <c r="D14" s="115">
        <v>27383</v>
      </c>
      <c r="E14" s="114">
        <v>27531</v>
      </c>
      <c r="F14" s="114">
        <v>27628</v>
      </c>
      <c r="G14" s="114">
        <v>27123</v>
      </c>
      <c r="H14" s="140">
        <v>27062</v>
      </c>
      <c r="I14" s="115">
        <v>321</v>
      </c>
      <c r="J14" s="116">
        <v>1.1861651023575492</v>
      </c>
      <c r="K14" s="110"/>
      <c r="L14" s="110"/>
      <c r="M14" s="110"/>
      <c r="N14" s="110"/>
      <c r="O14" s="110"/>
    </row>
    <row r="15" spans="1:15" s="110" customFormat="1" ht="24.75" customHeight="1" x14ac:dyDescent="0.2">
      <c r="A15" s="193" t="s">
        <v>216</v>
      </c>
      <c r="B15" s="199" t="s">
        <v>217</v>
      </c>
      <c r="C15" s="113">
        <v>4.4724487274524343</v>
      </c>
      <c r="D15" s="115">
        <v>6878</v>
      </c>
      <c r="E15" s="114">
        <v>6889</v>
      </c>
      <c r="F15" s="114">
        <v>6899</v>
      </c>
      <c r="G15" s="114">
        <v>6864</v>
      </c>
      <c r="H15" s="140">
        <v>6881</v>
      </c>
      <c r="I15" s="115">
        <v>-3</v>
      </c>
      <c r="J15" s="116">
        <v>-4.359831419851766E-2</v>
      </c>
    </row>
    <row r="16" spans="1:15" s="287" customFormat="1" ht="24.95" customHeight="1" x14ac:dyDescent="0.2">
      <c r="A16" s="193" t="s">
        <v>218</v>
      </c>
      <c r="B16" s="199" t="s">
        <v>141</v>
      </c>
      <c r="C16" s="113">
        <v>7.9363531140676002</v>
      </c>
      <c r="D16" s="115">
        <v>12205</v>
      </c>
      <c r="E16" s="114">
        <v>12313</v>
      </c>
      <c r="F16" s="114">
        <v>12353</v>
      </c>
      <c r="G16" s="114">
        <v>12156</v>
      </c>
      <c r="H16" s="140">
        <v>12020</v>
      </c>
      <c r="I16" s="115">
        <v>185</v>
      </c>
      <c r="J16" s="116">
        <v>1.5391014975041597</v>
      </c>
      <c r="K16" s="110"/>
      <c r="L16" s="110"/>
      <c r="M16" s="110"/>
      <c r="N16" s="110"/>
      <c r="O16" s="110"/>
    </row>
    <row r="17" spans="1:15" s="110" customFormat="1" ht="24.95" customHeight="1" x14ac:dyDescent="0.2">
      <c r="A17" s="193" t="s">
        <v>219</v>
      </c>
      <c r="B17" s="199" t="s">
        <v>220</v>
      </c>
      <c r="C17" s="113">
        <v>5.3971102701156148</v>
      </c>
      <c r="D17" s="115">
        <v>8300</v>
      </c>
      <c r="E17" s="114">
        <v>8329</v>
      </c>
      <c r="F17" s="114">
        <v>8376</v>
      </c>
      <c r="G17" s="114">
        <v>8103</v>
      </c>
      <c r="H17" s="140">
        <v>8161</v>
      </c>
      <c r="I17" s="115">
        <v>139</v>
      </c>
      <c r="J17" s="116">
        <v>1.7032226442837888</v>
      </c>
    </row>
    <row r="18" spans="1:15" s="287" customFormat="1" ht="24.95" customHeight="1" x14ac:dyDescent="0.2">
      <c r="A18" s="201" t="s">
        <v>144</v>
      </c>
      <c r="B18" s="202" t="s">
        <v>145</v>
      </c>
      <c r="C18" s="113">
        <v>10.030171797172695</v>
      </c>
      <c r="D18" s="115">
        <v>15425</v>
      </c>
      <c r="E18" s="114">
        <v>15461</v>
      </c>
      <c r="F18" s="114">
        <v>15886</v>
      </c>
      <c r="G18" s="114">
        <v>15631</v>
      </c>
      <c r="H18" s="140">
        <v>15425</v>
      </c>
      <c r="I18" s="115">
        <v>0</v>
      </c>
      <c r="J18" s="116">
        <v>0</v>
      </c>
      <c r="K18" s="110"/>
      <c r="L18" s="110"/>
      <c r="M18" s="110"/>
      <c r="N18" s="110"/>
      <c r="O18" s="110"/>
    </row>
    <row r="19" spans="1:15" s="110" customFormat="1" ht="24.95" customHeight="1" x14ac:dyDescent="0.2">
      <c r="A19" s="193" t="s">
        <v>146</v>
      </c>
      <c r="B19" s="199" t="s">
        <v>147</v>
      </c>
      <c r="C19" s="113">
        <v>14.102063906987633</v>
      </c>
      <c r="D19" s="115">
        <v>21687</v>
      </c>
      <c r="E19" s="114">
        <v>21901</v>
      </c>
      <c r="F19" s="114">
        <v>21929</v>
      </c>
      <c r="G19" s="114">
        <v>21509</v>
      </c>
      <c r="H19" s="140">
        <v>21565</v>
      </c>
      <c r="I19" s="115">
        <v>122</v>
      </c>
      <c r="J19" s="116">
        <v>0.56573150939021566</v>
      </c>
    </row>
    <row r="20" spans="1:15" s="287" customFormat="1" ht="24.95" customHeight="1" x14ac:dyDescent="0.2">
      <c r="A20" s="193" t="s">
        <v>148</v>
      </c>
      <c r="B20" s="199" t="s">
        <v>149</v>
      </c>
      <c r="C20" s="113">
        <v>11.14470758066404</v>
      </c>
      <c r="D20" s="115">
        <v>17139</v>
      </c>
      <c r="E20" s="114">
        <v>17056</v>
      </c>
      <c r="F20" s="114">
        <v>17085</v>
      </c>
      <c r="G20" s="114">
        <v>16789</v>
      </c>
      <c r="H20" s="140">
        <v>16681</v>
      </c>
      <c r="I20" s="115">
        <v>458</v>
      </c>
      <c r="J20" s="116">
        <v>2.74563875067442</v>
      </c>
      <c r="K20" s="110"/>
      <c r="L20" s="110"/>
      <c r="M20" s="110"/>
      <c r="N20" s="110"/>
      <c r="O20" s="110"/>
    </row>
    <row r="21" spans="1:15" s="110" customFormat="1" ht="24.95" customHeight="1" x14ac:dyDescent="0.2">
      <c r="A21" s="201" t="s">
        <v>150</v>
      </c>
      <c r="B21" s="202" t="s">
        <v>151</v>
      </c>
      <c r="C21" s="113">
        <v>2.685550050069577</v>
      </c>
      <c r="D21" s="115">
        <v>4130</v>
      </c>
      <c r="E21" s="114">
        <v>4233</v>
      </c>
      <c r="F21" s="114">
        <v>4318</v>
      </c>
      <c r="G21" s="114">
        <v>4282</v>
      </c>
      <c r="H21" s="140">
        <v>4110</v>
      </c>
      <c r="I21" s="115">
        <v>20</v>
      </c>
      <c r="J21" s="116">
        <v>0.48661800486618007</v>
      </c>
    </row>
    <row r="22" spans="1:15" s="110" customFormat="1" ht="24.95" customHeight="1" x14ac:dyDescent="0.2">
      <c r="A22" s="201" t="s">
        <v>152</v>
      </c>
      <c r="B22" s="199" t="s">
        <v>153</v>
      </c>
      <c r="C22" s="113">
        <v>1.1015306985031148</v>
      </c>
      <c r="D22" s="115">
        <v>1694</v>
      </c>
      <c r="E22" s="114">
        <v>1706</v>
      </c>
      <c r="F22" s="114">
        <v>1734</v>
      </c>
      <c r="G22" s="114">
        <v>1709</v>
      </c>
      <c r="H22" s="140">
        <v>1695</v>
      </c>
      <c r="I22" s="115">
        <v>-1</v>
      </c>
      <c r="J22" s="116">
        <v>-5.8997050147492625E-2</v>
      </c>
    </row>
    <row r="23" spans="1:15" s="110" customFormat="1" ht="24.95" customHeight="1" x14ac:dyDescent="0.2">
      <c r="A23" s="193" t="s">
        <v>154</v>
      </c>
      <c r="B23" s="199" t="s">
        <v>155</v>
      </c>
      <c r="C23" s="113">
        <v>0.89409959294083985</v>
      </c>
      <c r="D23" s="115">
        <v>1375</v>
      </c>
      <c r="E23" s="114">
        <v>1373</v>
      </c>
      <c r="F23" s="114">
        <v>1379</v>
      </c>
      <c r="G23" s="114">
        <v>1353</v>
      </c>
      <c r="H23" s="140">
        <v>1352</v>
      </c>
      <c r="I23" s="115">
        <v>23</v>
      </c>
      <c r="J23" s="116">
        <v>1.7011834319526626</v>
      </c>
    </row>
    <row r="24" spans="1:15" s="110" customFormat="1" ht="24.95" customHeight="1" x14ac:dyDescent="0.2">
      <c r="A24" s="193" t="s">
        <v>156</v>
      </c>
      <c r="B24" s="199" t="s">
        <v>221</v>
      </c>
      <c r="C24" s="113">
        <v>4.1889378747090111</v>
      </c>
      <c r="D24" s="115">
        <v>6442</v>
      </c>
      <c r="E24" s="114">
        <v>6402</v>
      </c>
      <c r="F24" s="114">
        <v>6352</v>
      </c>
      <c r="G24" s="114">
        <v>6285</v>
      </c>
      <c r="H24" s="140">
        <v>6224</v>
      </c>
      <c r="I24" s="115">
        <v>218</v>
      </c>
      <c r="J24" s="116">
        <v>3.5025706940874035</v>
      </c>
    </row>
    <row r="25" spans="1:15" s="110" customFormat="1" ht="24.95" customHeight="1" x14ac:dyDescent="0.2">
      <c r="A25" s="193" t="s">
        <v>222</v>
      </c>
      <c r="B25" s="204" t="s">
        <v>159</v>
      </c>
      <c r="C25" s="113">
        <v>3.0835056507094274</v>
      </c>
      <c r="D25" s="115">
        <v>4742</v>
      </c>
      <c r="E25" s="114">
        <v>4735</v>
      </c>
      <c r="F25" s="114">
        <v>4820</v>
      </c>
      <c r="G25" s="114">
        <v>4805</v>
      </c>
      <c r="H25" s="140">
        <v>4661</v>
      </c>
      <c r="I25" s="115">
        <v>81</v>
      </c>
      <c r="J25" s="116">
        <v>1.7378245011800042</v>
      </c>
    </row>
    <row r="26" spans="1:15" s="110" customFormat="1" ht="24.95" customHeight="1" x14ac:dyDescent="0.2">
      <c r="A26" s="201">
        <v>782.78300000000002</v>
      </c>
      <c r="B26" s="203" t="s">
        <v>160</v>
      </c>
      <c r="C26" s="113">
        <v>0.87004018571261366</v>
      </c>
      <c r="D26" s="115">
        <v>1338</v>
      </c>
      <c r="E26" s="114">
        <v>1425</v>
      </c>
      <c r="F26" s="114">
        <v>1561</v>
      </c>
      <c r="G26" s="114">
        <v>1513</v>
      </c>
      <c r="H26" s="140">
        <v>1456</v>
      </c>
      <c r="I26" s="115">
        <v>-118</v>
      </c>
      <c r="J26" s="116">
        <v>-8.104395604395604</v>
      </c>
    </row>
    <row r="27" spans="1:15" s="110" customFormat="1" ht="24.95" customHeight="1" x14ac:dyDescent="0.2">
      <c r="A27" s="193" t="s">
        <v>161</v>
      </c>
      <c r="B27" s="199" t="s">
        <v>223</v>
      </c>
      <c r="C27" s="113">
        <v>5.9803883318377489</v>
      </c>
      <c r="D27" s="115">
        <v>9197</v>
      </c>
      <c r="E27" s="114">
        <v>9221</v>
      </c>
      <c r="F27" s="114">
        <v>9188</v>
      </c>
      <c r="G27" s="114">
        <v>9066</v>
      </c>
      <c r="H27" s="140">
        <v>9013</v>
      </c>
      <c r="I27" s="115">
        <v>184</v>
      </c>
      <c r="J27" s="116">
        <v>2.0414956174414733</v>
      </c>
    </row>
    <row r="28" spans="1:15" s="110" customFormat="1" ht="24.95" customHeight="1" x14ac:dyDescent="0.2">
      <c r="A28" s="193" t="s">
        <v>163</v>
      </c>
      <c r="B28" s="199" t="s">
        <v>164</v>
      </c>
      <c r="C28" s="113">
        <v>3.675887271923322</v>
      </c>
      <c r="D28" s="115">
        <v>5653</v>
      </c>
      <c r="E28" s="114">
        <v>5697</v>
      </c>
      <c r="F28" s="114">
        <v>5679</v>
      </c>
      <c r="G28" s="114">
        <v>5595</v>
      </c>
      <c r="H28" s="140">
        <v>5730</v>
      </c>
      <c r="I28" s="115">
        <v>-77</v>
      </c>
      <c r="J28" s="116">
        <v>-1.3438045375218151</v>
      </c>
    </row>
    <row r="29" spans="1:15" s="110" customFormat="1" ht="24.95" customHeight="1" x14ac:dyDescent="0.2">
      <c r="A29" s="193">
        <v>86</v>
      </c>
      <c r="B29" s="199" t="s">
        <v>165</v>
      </c>
      <c r="C29" s="113">
        <v>7.8557215871405717</v>
      </c>
      <c r="D29" s="115">
        <v>12081</v>
      </c>
      <c r="E29" s="114">
        <v>12078</v>
      </c>
      <c r="F29" s="114">
        <v>12124</v>
      </c>
      <c r="G29" s="114">
        <v>11953</v>
      </c>
      <c r="H29" s="140">
        <v>12034</v>
      </c>
      <c r="I29" s="115">
        <v>47</v>
      </c>
      <c r="J29" s="116">
        <v>0.39056007977397372</v>
      </c>
    </row>
    <row r="30" spans="1:15" s="110" customFormat="1" ht="24.95" customHeight="1" x14ac:dyDescent="0.2">
      <c r="A30" s="193">
        <v>87.88</v>
      </c>
      <c r="B30" s="204" t="s">
        <v>166</v>
      </c>
      <c r="C30" s="113">
        <v>8.2426228655404259</v>
      </c>
      <c r="D30" s="115">
        <v>12676</v>
      </c>
      <c r="E30" s="114">
        <v>12738</v>
      </c>
      <c r="F30" s="114">
        <v>12732</v>
      </c>
      <c r="G30" s="114">
        <v>12525</v>
      </c>
      <c r="H30" s="140">
        <v>12487</v>
      </c>
      <c r="I30" s="115">
        <v>189</v>
      </c>
      <c r="J30" s="116">
        <v>1.5135741170817649</v>
      </c>
    </row>
    <row r="31" spans="1:15" s="110" customFormat="1" ht="24.95" customHeight="1" x14ac:dyDescent="0.2">
      <c r="A31" s="193" t="s">
        <v>167</v>
      </c>
      <c r="B31" s="199" t="s">
        <v>168</v>
      </c>
      <c r="C31" s="113">
        <v>3.1511320926482256</v>
      </c>
      <c r="D31" s="115">
        <v>4846</v>
      </c>
      <c r="E31" s="114">
        <v>4932</v>
      </c>
      <c r="F31" s="114">
        <v>4999</v>
      </c>
      <c r="G31" s="114">
        <v>4946</v>
      </c>
      <c r="H31" s="140">
        <v>4847</v>
      </c>
      <c r="I31" s="115">
        <v>-1</v>
      </c>
      <c r="J31" s="116">
        <v>-2.0631318341242006E-2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2.3623736881120516</v>
      </c>
      <c r="D34" s="115">
        <v>3633</v>
      </c>
      <c r="E34" s="114">
        <v>3638</v>
      </c>
      <c r="F34" s="114">
        <v>3824</v>
      </c>
      <c r="G34" s="114">
        <v>3808</v>
      </c>
      <c r="H34" s="140">
        <v>3710</v>
      </c>
      <c r="I34" s="115">
        <v>-77</v>
      </c>
      <c r="J34" s="116">
        <v>-2.0754716981132075</v>
      </c>
    </row>
    <row r="35" spans="1:10" s="110" customFormat="1" ht="24.95" customHeight="1" x14ac:dyDescent="0.2">
      <c r="A35" s="292" t="s">
        <v>171</v>
      </c>
      <c r="B35" s="293" t="s">
        <v>172</v>
      </c>
      <c r="C35" s="113">
        <v>30.661438622501397</v>
      </c>
      <c r="D35" s="115">
        <v>47153</v>
      </c>
      <c r="E35" s="114">
        <v>47406</v>
      </c>
      <c r="F35" s="114">
        <v>47934</v>
      </c>
      <c r="G35" s="114">
        <v>47092</v>
      </c>
      <c r="H35" s="140">
        <v>46802</v>
      </c>
      <c r="I35" s="115">
        <v>351</v>
      </c>
      <c r="J35" s="116">
        <v>0.74996795008760309</v>
      </c>
    </row>
    <row r="36" spans="1:10" s="110" customFormat="1" ht="24.95" customHeight="1" x14ac:dyDescent="0.2">
      <c r="A36" s="294" t="s">
        <v>173</v>
      </c>
      <c r="B36" s="295" t="s">
        <v>174</v>
      </c>
      <c r="C36" s="125">
        <v>66.976187689386549</v>
      </c>
      <c r="D36" s="143">
        <v>103000</v>
      </c>
      <c r="E36" s="144">
        <v>103497</v>
      </c>
      <c r="F36" s="144">
        <v>103900</v>
      </c>
      <c r="G36" s="144">
        <v>102330</v>
      </c>
      <c r="H36" s="145">
        <v>101855</v>
      </c>
      <c r="I36" s="143">
        <v>1145</v>
      </c>
      <c r="J36" s="146">
        <v>1.1241470718177802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2020-09-28T06:46:00Z</dcterms:created>
  <dcterms:modified xsi:type="dcterms:W3CDTF">2020-09-28T10:32:05Z</dcterms:modified>
</cp:coreProperties>
</file>