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D43" i="24"/>
  <c r="C43" i="24"/>
  <c r="B43" i="24"/>
  <c r="J43" i="24" s="1"/>
  <c r="L42" i="24"/>
  <c r="I42" i="24"/>
  <c r="G42" i="24"/>
  <c r="D42" i="24"/>
  <c r="C42" i="24"/>
  <c r="M42" i="24" s="1"/>
  <c r="B42" i="24"/>
  <c r="K42" i="24" s="1"/>
  <c r="M41" i="24"/>
  <c r="K41" i="24"/>
  <c r="H41" i="24"/>
  <c r="F41" i="24"/>
  <c r="D41" i="24"/>
  <c r="C41" i="24"/>
  <c r="B41" i="24"/>
  <c r="J41" i="24" s="1"/>
  <c r="L40" i="24"/>
  <c r="I40" i="24"/>
  <c r="G40" i="24"/>
  <c r="D40" i="24"/>
  <c r="C40" i="24"/>
  <c r="M40" i="24" s="1"/>
  <c r="B40" i="24"/>
  <c r="K40" i="24" s="1"/>
  <c r="M36" i="24"/>
  <c r="L36" i="24"/>
  <c r="K36" i="24"/>
  <c r="J36" i="24"/>
  <c r="I36" i="24"/>
  <c r="H36" i="24"/>
  <c r="G36" i="24"/>
  <c r="F36" i="24"/>
  <c r="E36" i="24"/>
  <c r="D36" i="24"/>
  <c r="K25" i="24"/>
  <c r="K57" i="15"/>
  <c r="L57" i="15" s="1"/>
  <c r="C38" i="24"/>
  <c r="C37" i="24"/>
  <c r="C35" i="24"/>
  <c r="C34" i="24"/>
  <c r="C33" i="24"/>
  <c r="C32" i="24"/>
  <c r="E32" i="24" s="1"/>
  <c r="C31" i="24"/>
  <c r="C30" i="24"/>
  <c r="C29" i="24"/>
  <c r="C28" i="24"/>
  <c r="G28" i="24" s="1"/>
  <c r="C27" i="24"/>
  <c r="C26" i="24"/>
  <c r="C25" i="24"/>
  <c r="C24" i="24"/>
  <c r="E24" i="24" s="1"/>
  <c r="C23" i="24"/>
  <c r="C22" i="24"/>
  <c r="C21" i="24"/>
  <c r="C20" i="24"/>
  <c r="C19" i="24"/>
  <c r="C18" i="24"/>
  <c r="C17" i="24"/>
  <c r="C16" i="24"/>
  <c r="E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G15" i="24"/>
  <c r="M15" i="24"/>
  <c r="E15" i="24"/>
  <c r="L15" i="24"/>
  <c r="I15" i="24"/>
  <c r="G23" i="24"/>
  <c r="M23" i="24"/>
  <c r="E23" i="24"/>
  <c r="L23" i="24"/>
  <c r="I23" i="24"/>
  <c r="K30" i="24"/>
  <c r="J30" i="24"/>
  <c r="H30" i="24"/>
  <c r="F30" i="24"/>
  <c r="D30" i="24"/>
  <c r="F31" i="24"/>
  <c r="D31" i="24"/>
  <c r="J31" i="24"/>
  <c r="H31" i="24"/>
  <c r="K31" i="24"/>
  <c r="F23" i="24"/>
  <c r="D23" i="24"/>
  <c r="J23" i="24"/>
  <c r="H23" i="24"/>
  <c r="K23" i="24"/>
  <c r="F35" i="24"/>
  <c r="D35" i="24"/>
  <c r="J35" i="24"/>
  <c r="H35" i="24"/>
  <c r="K35" i="24"/>
  <c r="F19" i="24"/>
  <c r="D19" i="24"/>
  <c r="J19" i="24"/>
  <c r="H19" i="24"/>
  <c r="K19" i="24"/>
  <c r="K22" i="24"/>
  <c r="J22" i="24"/>
  <c r="H22" i="24"/>
  <c r="F22" i="24"/>
  <c r="D22" i="24"/>
  <c r="G31" i="24"/>
  <c r="M31" i="24"/>
  <c r="E31" i="24"/>
  <c r="L31" i="24"/>
  <c r="I31" i="24"/>
  <c r="G19" i="24"/>
  <c r="M19" i="24"/>
  <c r="E19" i="24"/>
  <c r="L19" i="24"/>
  <c r="I19" i="24"/>
  <c r="K18" i="24"/>
  <c r="J18" i="24"/>
  <c r="H18" i="24"/>
  <c r="F18" i="24"/>
  <c r="D18" i="24"/>
  <c r="K32" i="24"/>
  <c r="J32" i="24"/>
  <c r="H32" i="24"/>
  <c r="F32" i="24"/>
  <c r="D32" i="24"/>
  <c r="I22" i="24"/>
  <c r="L22" i="24"/>
  <c r="G22" i="24"/>
  <c r="E22" i="24"/>
  <c r="M22" i="24"/>
  <c r="F15" i="24"/>
  <c r="D15" i="24"/>
  <c r="J15" i="24"/>
  <c r="H15" i="24"/>
  <c r="K15" i="24"/>
  <c r="K24" i="24"/>
  <c r="J24" i="24"/>
  <c r="H24" i="24"/>
  <c r="F24" i="24"/>
  <c r="D24" i="24"/>
  <c r="F33" i="24"/>
  <c r="D33" i="24"/>
  <c r="J33" i="24"/>
  <c r="H33" i="24"/>
  <c r="H37" i="24"/>
  <c r="F37" i="24"/>
  <c r="D37" i="24"/>
  <c r="J37" i="24"/>
  <c r="K37" i="24"/>
  <c r="G7" i="24"/>
  <c r="M7" i="24"/>
  <c r="E7" i="24"/>
  <c r="L7" i="24"/>
  <c r="I7" i="24"/>
  <c r="I8" i="24"/>
  <c r="L8" i="24"/>
  <c r="M8" i="24"/>
  <c r="E8" i="24"/>
  <c r="G9" i="24"/>
  <c r="M9" i="24"/>
  <c r="E9" i="24"/>
  <c r="L9" i="24"/>
  <c r="I9" i="24"/>
  <c r="G33" i="24"/>
  <c r="M33" i="24"/>
  <c r="E33" i="24"/>
  <c r="L33" i="24"/>
  <c r="I33" i="24"/>
  <c r="I37" i="24"/>
  <c r="G37" i="24"/>
  <c r="L37" i="24"/>
  <c r="M37" i="24"/>
  <c r="E37" i="24"/>
  <c r="I30" i="24"/>
  <c r="L30" i="24"/>
  <c r="G30" i="24"/>
  <c r="E30" i="24"/>
  <c r="M30" i="24"/>
  <c r="K58" i="24"/>
  <c r="I58" i="24"/>
  <c r="J58" i="24"/>
  <c r="K74" i="24"/>
  <c r="I74" i="24"/>
  <c r="J74" i="24"/>
  <c r="K8" i="24"/>
  <c r="J8" i="24"/>
  <c r="H8" i="24"/>
  <c r="F8" i="24"/>
  <c r="D8" i="24"/>
  <c r="K16" i="24"/>
  <c r="J16" i="24"/>
  <c r="H16" i="24"/>
  <c r="F16" i="24"/>
  <c r="D16" i="24"/>
  <c r="F25" i="24"/>
  <c r="D25" i="24"/>
  <c r="J25" i="24"/>
  <c r="H25" i="24"/>
  <c r="K28" i="24"/>
  <c r="J28" i="24"/>
  <c r="H28" i="24"/>
  <c r="F28" i="24"/>
  <c r="D28" i="24"/>
  <c r="K34" i="24"/>
  <c r="J34" i="24"/>
  <c r="H34" i="24"/>
  <c r="F34" i="24"/>
  <c r="D34" i="24"/>
  <c r="G17" i="24"/>
  <c r="M17" i="24"/>
  <c r="E17" i="24"/>
  <c r="L17" i="24"/>
  <c r="I17" i="24"/>
  <c r="I20" i="24"/>
  <c r="L20" i="24"/>
  <c r="M20" i="24"/>
  <c r="E20" i="24"/>
  <c r="G27" i="24"/>
  <c r="M27" i="24"/>
  <c r="E27" i="24"/>
  <c r="L27" i="24"/>
  <c r="I27" i="24"/>
  <c r="I34" i="24"/>
  <c r="L34" i="24"/>
  <c r="M34" i="24"/>
  <c r="G34" i="24"/>
  <c r="E34" i="24"/>
  <c r="M38" i="24"/>
  <c r="E38" i="24"/>
  <c r="L38" i="24"/>
  <c r="I38" i="24"/>
  <c r="G38" i="24"/>
  <c r="G8" i="24"/>
  <c r="K33" i="24"/>
  <c r="I43" i="24"/>
  <c r="G43" i="24"/>
  <c r="L43" i="24"/>
  <c r="M43" i="24"/>
  <c r="E43" i="24"/>
  <c r="F27" i="24"/>
  <c r="D27" i="24"/>
  <c r="J27" i="24"/>
  <c r="H27" i="24"/>
  <c r="K27" i="24"/>
  <c r="I26" i="24"/>
  <c r="L26" i="24"/>
  <c r="M26" i="24"/>
  <c r="G26" i="24"/>
  <c r="E26" i="24"/>
  <c r="C14" i="24"/>
  <c r="C6" i="24"/>
  <c r="B14" i="24"/>
  <c r="B6" i="24"/>
  <c r="F17" i="24"/>
  <c r="D17" i="24"/>
  <c r="J17" i="24"/>
  <c r="H17" i="24"/>
  <c r="K20" i="24"/>
  <c r="J20" i="24"/>
  <c r="H20" i="24"/>
  <c r="F20" i="24"/>
  <c r="D20" i="24"/>
  <c r="K26" i="24"/>
  <c r="J26" i="24"/>
  <c r="H26" i="24"/>
  <c r="F26" i="24"/>
  <c r="D26" i="24"/>
  <c r="I18" i="24"/>
  <c r="L18" i="24"/>
  <c r="M18" i="24"/>
  <c r="G18" i="24"/>
  <c r="E18" i="24"/>
  <c r="G21" i="24"/>
  <c r="M21" i="24"/>
  <c r="E21" i="24"/>
  <c r="L21" i="24"/>
  <c r="I21" i="24"/>
  <c r="C45" i="24"/>
  <c r="C39" i="24"/>
  <c r="K17" i="24"/>
  <c r="G29" i="24"/>
  <c r="M29" i="24"/>
  <c r="E29" i="24"/>
  <c r="L29" i="24"/>
  <c r="I29" i="24"/>
  <c r="F7" i="24"/>
  <c r="D7" i="24"/>
  <c r="J7" i="24"/>
  <c r="H7" i="24"/>
  <c r="K7" i="24"/>
  <c r="B45" i="24"/>
  <c r="B39" i="24"/>
  <c r="G25" i="24"/>
  <c r="M25" i="24"/>
  <c r="E25" i="24"/>
  <c r="L25" i="24"/>
  <c r="I25" i="24"/>
  <c r="I28" i="24"/>
  <c r="L28" i="24"/>
  <c r="M28" i="24"/>
  <c r="E28" i="24"/>
  <c r="G35" i="24"/>
  <c r="M35" i="24"/>
  <c r="E35" i="24"/>
  <c r="L35" i="24"/>
  <c r="I35" i="24"/>
  <c r="G20" i="24"/>
  <c r="K66" i="24"/>
  <c r="I66" i="24"/>
  <c r="J66" i="24"/>
  <c r="J77" i="24"/>
  <c r="F21" i="24"/>
  <c r="D21" i="24"/>
  <c r="J21" i="24"/>
  <c r="H21" i="24"/>
  <c r="F29" i="24"/>
  <c r="D29" i="24"/>
  <c r="J29" i="24"/>
  <c r="H29" i="24"/>
  <c r="D38" i="24"/>
  <c r="K38" i="24"/>
  <c r="J38" i="24"/>
  <c r="H38" i="24"/>
  <c r="F38" i="24"/>
  <c r="K53" i="24"/>
  <c r="I53" i="24"/>
  <c r="K61" i="24"/>
  <c r="I61" i="24"/>
  <c r="K69" i="24"/>
  <c r="I69" i="24"/>
  <c r="K55" i="24"/>
  <c r="I55" i="24"/>
  <c r="K63" i="24"/>
  <c r="I63" i="24"/>
  <c r="K71" i="24"/>
  <c r="I71" i="24"/>
  <c r="I41" i="24"/>
  <c r="G41" i="24"/>
  <c r="L41" i="24"/>
  <c r="K52" i="24"/>
  <c r="I52" i="24"/>
  <c r="K60" i="24"/>
  <c r="I60" i="24"/>
  <c r="K68" i="24"/>
  <c r="I68" i="24"/>
  <c r="K57" i="24"/>
  <c r="I57" i="24"/>
  <c r="K65" i="24"/>
  <c r="I65" i="24"/>
  <c r="K73" i="24"/>
  <c r="I73" i="24"/>
  <c r="I16" i="24"/>
  <c r="L16" i="24"/>
  <c r="I24" i="24"/>
  <c r="L24" i="24"/>
  <c r="I32" i="24"/>
  <c r="L32" i="24"/>
  <c r="G16" i="24"/>
  <c r="K21" i="24"/>
  <c r="G24" i="24"/>
  <c r="K29" i="24"/>
  <c r="G32" i="24"/>
  <c r="E41" i="24"/>
  <c r="K54" i="24"/>
  <c r="I54" i="24"/>
  <c r="K62" i="24"/>
  <c r="I62" i="24"/>
  <c r="K70" i="24"/>
  <c r="I70" i="24"/>
  <c r="M16" i="24"/>
  <c r="M24" i="24"/>
  <c r="M32" i="24"/>
  <c r="K51" i="24"/>
  <c r="I51" i="24"/>
  <c r="K59" i="24"/>
  <c r="I59" i="24"/>
  <c r="K67" i="24"/>
  <c r="I67" i="24"/>
  <c r="K75" i="24"/>
  <c r="I75" i="24"/>
  <c r="I77" i="24" s="1"/>
  <c r="K56" i="24"/>
  <c r="I56" i="24"/>
  <c r="K64" i="24"/>
  <c r="I64" i="24"/>
  <c r="K72" i="24"/>
  <c r="I72" i="24"/>
  <c r="F40" i="24"/>
  <c r="F42" i="24"/>
  <c r="F44" i="24"/>
  <c r="H40" i="24"/>
  <c r="H42" i="24"/>
  <c r="H44" i="24"/>
  <c r="J40" i="24"/>
  <c r="J42" i="24"/>
  <c r="J44" i="24"/>
  <c r="E40" i="24"/>
  <c r="E42" i="24"/>
  <c r="E44" i="24"/>
  <c r="K77" i="24" l="1"/>
  <c r="H45" i="24"/>
  <c r="F45" i="24"/>
  <c r="D45" i="24"/>
  <c r="J45" i="24"/>
  <c r="K45" i="24"/>
  <c r="I6" i="24"/>
  <c r="L6" i="24"/>
  <c r="M6" i="24"/>
  <c r="G6" i="24"/>
  <c r="E6" i="24"/>
  <c r="I14" i="24"/>
  <c r="L14" i="24"/>
  <c r="G14" i="24"/>
  <c r="E14" i="24"/>
  <c r="M14" i="24"/>
  <c r="I78" i="24"/>
  <c r="I79" i="24"/>
  <c r="H39" i="24"/>
  <c r="F39" i="24"/>
  <c r="D39" i="24"/>
  <c r="J39" i="24"/>
  <c r="K39" i="24"/>
  <c r="K14" i="24"/>
  <c r="J14" i="24"/>
  <c r="H14" i="24"/>
  <c r="F14" i="24"/>
  <c r="D14" i="24"/>
  <c r="J79" i="24"/>
  <c r="J78" i="24"/>
  <c r="I39" i="24"/>
  <c r="G39" i="24"/>
  <c r="L39" i="24"/>
  <c r="M39" i="24"/>
  <c r="E39" i="24"/>
  <c r="I45" i="24"/>
  <c r="G45" i="24"/>
  <c r="L45" i="24"/>
  <c r="E45" i="24"/>
  <c r="M45" i="24"/>
  <c r="K6" i="24"/>
  <c r="J6" i="24"/>
  <c r="H6" i="24"/>
  <c r="F6" i="24"/>
  <c r="D6" i="24"/>
  <c r="I83" i="24" l="1"/>
  <c r="I82" i="24"/>
  <c r="K79" i="24"/>
  <c r="K78" i="24"/>
  <c r="I81" i="24" s="1"/>
</calcChain>
</file>

<file path=xl/sharedStrings.xml><?xml version="1.0" encoding="utf-8"?>
<sst xmlns="http://schemas.openxmlformats.org/spreadsheetml/2006/main" count="1671" uniqueCount="520">
  <si>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</si>
  <si>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</si>
  <si>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</si>
  <si>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</si>
  <si>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</si>
  <si>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</si>
  <si>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</si>
  <si>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</si>
  <si>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</si>
  <si>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</si>
  <si>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</si>
  <si>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</si>
  <si>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</si>
  <si>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Konstanz (08335)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</si>
  <si>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</si>
  <si>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</si>
  <si>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</si>
  <si>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</si>
  <si>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</si>
  <si>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</si>
  <si>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</si>
  <si>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</si>
  <si>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</si>
  <si>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</si>
  <si>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</si>
  <si>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</si>
  <si>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</si>
  <si>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</si>
  <si>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</si>
  <si>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</si>
  <si>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</si>
  <si>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</si>
  <si>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</si>
  <si>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</si>
  <si>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</si>
  <si>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</si>
  <si>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</si>
  <si>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</si>
  <si>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</si>
  <si>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</si>
  <si>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</si>
  <si>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</si>
  <si>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</si>
  <si>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</si>
  <si>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</si>
  <si>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</si>
  <si>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</si>
  <si>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</si>
  <si>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</si>
  <si>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</si>
  <si>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</si>
  <si>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</si>
  <si>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</si>
  <si>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</si>
  <si>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</si>
  <si>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</si>
  <si>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</si>
  <si>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</si>
  <si>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</si>
  <si>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</si>
  <si>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</si>
  <si>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</si>
  <si>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</si>
  <si>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</si>
  <si>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</si>
  <si>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</si>
  <si>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</si>
  <si>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</si>
  <si>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</si>
  <si>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</si>
  <si>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</si>
  <si>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</si>
  <si>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</si>
  <si>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</si>
  <si>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</si>
  <si>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</si>
  <si>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</si>
  <si>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</si>
  <si>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</si>
  <si>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</si>
  <si>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</si>
  <si>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</si>
  <si>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</si>
  <si>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</si>
  <si>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</si>
  <si>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</si>
  <si>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</si>
  <si>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</si>
  <si>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</si>
  <si>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</si>
  <si>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</si>
  <si>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</si>
  <si>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Konstanz (08335);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</si>
  <si>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</si>
  <si>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</si>
  <si>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</si>
  <si>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</si>
  <si>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</si>
  <si>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</si>
  <si>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</si>
  <si>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</si>
  <si>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</si>
  <si>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</si>
  <si>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</si>
  <si>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</si>
  <si>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</si>
  <si>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</si>
  <si>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</si>
  <si>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</si>
  <si>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</si>
  <si>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</si>
  <si>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</si>
  <si>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</si>
  <si>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</si>
  <si>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</si>
  <si>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</si>
  <si>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</si>
  <si>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</si>
  <si>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</si>
  <si>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</si>
  <si>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</si>
  <si>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</si>
  <si>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</si>
  <si>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</si>
  <si>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</si>
  <si>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</si>
  <si>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</si>
  <si>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</si>
  <si>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</si>
  <si>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</si>
  <si>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</si>
  <si>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</si>
  <si>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</si>
  <si>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</si>
  <si>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</si>
  <si>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</si>
  <si>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</si>
  <si>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</si>
  <si>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</si>
  <si>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</si>
  <si>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</si>
  <si>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</si>
  <si>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</si>
  <si>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</si>
  <si>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</si>
  <si>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</si>
  <si>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</si>
  <si>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</si>
  <si>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</si>
  <si>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</si>
  <si>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</si>
  <si>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</si>
  <si>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</si>
  <si>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</si>
  <si>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</si>
  <si>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</si>
  <si>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</si>
  <si>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</si>
  <si>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</si>
  <si>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</si>
  <si>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</si>
  <si>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</si>
  <si>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</si>
  <si>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</si>
  <si>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</si>
  <si>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</si>
  <si>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</si>
  <si>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</si>
  <si>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</si>
  <si>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</si>
  <si>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</si>
  <si>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</si>
  <si>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</si>
  <si>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</si>
  <si>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</si>
  <si>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</si>
  <si>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</si>
  <si>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</si>
  <si>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</si>
  <si>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</si>
  <si>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</si>
  <si>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</si>
  <si>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</si>
  <si>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Konstanz (08335)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</si>
  <si>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</si>
  <si>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</si>
  <si>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</si>
  <si>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</si>
  <si>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</si>
  <si>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</si>
  <si>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</si>
  <si>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</si>
  <si>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</si>
  <si>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</si>
  <si>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</si>
  <si>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</si>
  <si>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</si>
  <si>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</si>
  <si>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</si>
  <si>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</si>
  <si>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</si>
  <si>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</si>
  <si>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</si>
  <si>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</si>
  <si>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</si>
  <si>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</si>
  <si>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</si>
  <si>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</si>
  <si>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</si>
  <si>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</si>
  <si>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</si>
  <si>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</si>
  <si>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</si>
  <si>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</si>
  <si>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</si>
  <si>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</si>
  <si>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</si>
  <si>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</si>
  <si>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</si>
  <si>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</si>
  <si>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</si>
  <si>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</si>
  <si>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</si>
  <si>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</si>
  <si>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</si>
  <si>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</si>
  <si>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</si>
  <si>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</si>
  <si>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</si>
  <si>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</si>
  <si>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</si>
  <si>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</si>
  <si>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</si>
  <si>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</si>
  <si>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</si>
  <si>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</si>
  <si>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</si>
  <si>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</si>
  <si>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</si>
  <si>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</si>
  <si>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</si>
  <si>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</si>
  <si>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</si>
  <si>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</si>
  <si>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</si>
  <si>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</si>
  <si>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</si>
  <si>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</si>
  <si>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</si>
  <si>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</si>
  <si>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</si>
  <si>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</si>
  <si>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</si>
  <si>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</si>
  <si>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</si>
  <si>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</si>
  <si>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</si>
  <si>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</si>
  <si>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</si>
  <si>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</si>
  <si>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</si>
  <si>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</si>
  <si>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</si>
  <si>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</si>
  <si>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</si>
  <si>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</si>
  <si>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</si>
  <si>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</si>
  <si>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</si>
  <si>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</si>
  <si>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</si>
  <si>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</si>
  <si>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</si>
  <si>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</si>
  <si>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</si>
  <si>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</si>
  <si>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</si>
  <si>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</si>
  <si>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</si>
  <si>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</si>
  <si>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</si>
  <si>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</si>
  <si>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</si>
  <si>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</si>
  <si>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</si>
  <si>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</si>
  <si>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</si>
  <si>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</si>
  <si>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</si>
  <si>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</si>
  <si>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</si>
  <si>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</si>
  <si>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</si>
  <si>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</si>
  <si>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</si>
  <si>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</si>
  <si>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</si>
  <si>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</si>
  <si>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</si>
  <si>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</si>
  <si>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</si>
  <si>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</si>
  <si>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</si>
  <si>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</si>
  <si>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</si>
  <si>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</si>
  <si>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</si>
  <si>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</si>
  <si>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</si>
  <si>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</si>
  <si>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</si>
  <si>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</si>
  <si>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</si>
  <si>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</si>
  <si>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</si>
  <si>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</si>
  <si>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</si>
  <si>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</si>
  <si>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</si>
  <si>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</si>
  <si>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</si>
  <si>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</si>
  <si>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</si>
  <si>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</si>
  <si>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</si>
  <si>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</si>
  <si>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</si>
  <si>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</si>
  <si>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</si>
  <si>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</si>
  <si>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</si>
  <si>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</si>
  <si>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</si>
  <si>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</si>
  <si>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</si>
  <si>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</si>
  <si>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</si>
  <si>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</si>
  <si>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</si>
  <si>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</si>
  <si>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</si>
  <si>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</si>
  <si>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</si>
  <si>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</si>
  <si>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</si>
  <si>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</si>
  <si>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</si>
  <si>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</si>
  <si>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</si>
  <si>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</si>
  <si>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</si>
  <si>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</si>
  <si>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</si>
  <si>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</si>
  <si>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</si>
  <si>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</si>
  <si>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</si>
  <si>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</si>
  <si>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</si>
  <si>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</si>
  <si>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</si>
  <si>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</si>
  <si>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</si>
  <si>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</si>
  <si>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</si>
  <si>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</si>
  <si>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</si>
  <si>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</si>
  <si>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</si>
  <si>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</si>
  <si>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</si>
  <si>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</si>
  <si>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</si>
  <si>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Konstanz (08335);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</si>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</sst>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{0B78873A-053C-4B6F-A15D-B327CADF9F69}</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B22B-491D-B2CE-683A0C0EC3DD}"/>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{CE22C7F5-2FE3-47A8-8D08-E08CE8D6F137}</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B22B-491D-B2CE-683A0C0EC3D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{98DC5AC4-F352-4FC3-86ED-1EB95432A6EE}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22B-491D-B2CE-683A0C0EC3D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{C845A3A6-BC4D-4E99-A31D-0253FC0880DA}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22B-491D-B2CE-683A0C0EC3D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0.70685425615467401</c:v>
                </c:pt>
                <c:pt idx="1">
                  <c:v>0.77822269034374059</c:v>
                </c:pt>
                <c:pt idx="2">
                  <c:v>1.1186464311118853</c:v>
                </c:pt>
                <c:pt idx="3">
                  <c:v>1.0875687030768</c:v>
                </c:pt>
              </c:numCache>
            </c:numRef>
          </c:val>
          <c:extLst>
            <c:ext xmlns:c16="http://schemas.microsoft.com/office/drawing/2014/chart" uri="{C3380CC4-5D6E-409C-BE32-E72D297353CC}">
              <c16:uniqueId val="{00000004-B22B-491D-B2CE-683A0C0EC3D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{FAD0F3D3-3838-48EE-AE05-EA58F1D62CAE}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22B-491D-B2CE-683A0C0EC3D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{8DD788E1-4F42-4667-8F94-786244853CDB}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22B-491D-B2CE-683A0C0EC3D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{DD7758E2-0454-4E6F-9070-70BE9775758D}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22B-491D-B2CE-683A0C0EC3D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{3B2EF707-C7AA-4DF1-8B44-A7AB014D1D58}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22B-491D-B2CE-683A0C0EC3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22B-491D-B2CE-683A0C0EC3D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22B-491D-B2CE-683A0C0EC3D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{03E7B9DA-EC0C-4B28-9450-D91CA181C8E0}</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9F7E-4C53-8D11-93932D4B943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{7BA988C4-5D63-45D8-9FA8-D7484C68FC20}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9F7E-4C53-8D11-93932D4B943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{2306DF2D-21A1-457B-80C4-7379B9EC269B}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F7E-4C53-8D11-93932D4B943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{931FB63F-C8C3-4737-A9DB-4F2B3D902F69}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F7E-4C53-8D11-93932D4B94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-3.9266601222331294</c:v>
                </c:pt>
                <c:pt idx="1">
                  <c:v>-2.6975865719528453</c:v>
                </c:pt>
                <c:pt idx="2">
                  <c:v>-2.7637010795899166</c:v>
                </c:pt>
                <c:pt idx="3">
                  <c:v>-2.8655893304673015</c:v>
                </c:pt>
              </c:numCache>
            </c:numRef>
          </c:val>
          <c:extLst>
            <c:ext xmlns:c16="http://schemas.microsoft.com/office/drawing/2014/chart" uri="{C3380CC4-5D6E-409C-BE32-E72D297353CC}">
              <c16:uniqueId val="{00000004-9F7E-4C53-8D11-93932D4B943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{78A5E734-23BE-4C96-B3E0-FF72F9477EA5}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F7E-4C53-8D11-93932D4B943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{1A8C5CC4-710C-437F-A863-2FD8E78C0933}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F7E-4C53-8D11-93932D4B943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{AAF6BE0B-3EE6-4E9B-BA52-744265C04997}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F7E-4C53-8D11-93932D4B943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{3131C504-E3FD-4F42-B818-3A0B30243496}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F7E-4C53-8D11-93932D4B94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7E-4C53-8D11-93932D4B943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7E-4C53-8D11-93932D4B943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{07C22318-4BE2-4381-B35C-8D9618386BFD}</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06CE-4AFC-9007-285C2B08BE67}"/>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{01B04619-23BD-47FE-97C6-90E192CB3CE2}</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06CE-4AFC-9007-285C2B08BE67}"/>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{B7B16C18-E225-4B6E-A115-76FF3E8F9FDA}</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06CE-4AFC-9007-285C2B08BE67}"/>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{CEB0B92F-E342-4CE6-9F13-CA9FADCB1C7C}</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06CE-4AFC-9007-285C2B08BE67}"/>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{B4204CDA-2E35-4065-8C63-2E4A12BCC75B}</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06CE-4AFC-9007-285C2B08BE67}"/>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{35A3E472-75CA-42A9-847B-22B71188102F}</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06CE-4AFC-9007-285C2B08BE67}"/>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{6D0AAEE7-3DED-472E-AB53-B2FE44A08D34}</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06CE-4AFC-9007-285C2B08BE67}"/>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{6B1FF641-4832-43D6-887F-63E5A403B1D2}</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06CE-4AFC-9007-285C2B08BE67}"/>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{93BDA18C-F689-48BE-B649-08C4B042F8E6}</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06CE-4AFC-9007-285C2B08BE67}"/>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{4481A5B2-C96D-4D1C-BDE2-F6ED8490A604}</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06CE-4AFC-9007-285C2B08BE67}"/>
                </c:ext>
              </c:extLst>
            </c:dLbl>
            <c:dLbl>
              <c:idx val="10"/>
              <c:tx>
                <c:strRef>
                  <c:f>Daten_Diagramme!$D$24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{C99ADF84-2A77-4C42-A56E-5287AF7D507E}</c15:txfldGUID>
                      <c15:f>Daten_Diagramme!$D$24</c15:f>
                      <c15:dlblFieldTableCache>
                        <c:ptCount val="1"/>
                        <c:pt idx="0">
                          <c:v>-5.2</c:v>
                        </c:pt>
                      </c15:dlblFieldTableCache>
                    </c15:dlblFTEntry>
                  </c15:dlblFieldTable>
                  <c15:showDataLabelsRange val="0"/>
                </c:ext>
                <c:ext xmlns:c16="http://schemas.microsoft.com/office/drawing/2014/chart" uri="{C3380CC4-5D6E-409C-BE32-E72D297353CC}">
                  <c16:uniqueId val="{0000000A-06CE-4AFC-9007-285C2B08BE67}"/>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{459ECB47-58BE-46DB-8805-975FB1847186}</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06CE-4AFC-9007-285C2B08BE67}"/>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{553CBBD1-D361-45B7-950E-789D09DD1146}</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06CE-4AFC-9007-285C2B08BE67}"/>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{4C9F1E8A-B1AE-4A1C-8256-BB65A1178572}</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06CE-4AFC-9007-285C2B08BE67}"/>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{1DBBC318-E762-4751-8A24-EA5E2A095913}</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06CE-4AFC-9007-285C2B08BE67}"/>
                </c:ext>
              </c:extLst>
            </c:dLbl>
            <c:dLbl>
              <c:idx val="15"/>
              <c:tx>
                <c:strRef>
                  <c:f>Daten_Diagramme!$D$29</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{3B1023A3-AB68-4919-BD22-166F553A351E}</c15:txfldGUID>
                      <c15:f>Daten_Diagramme!$D$29</c15:f>
                      <c15:dlblFieldTableCache>
                        <c:ptCount val="1"/>
                        <c:pt idx="0">
                          <c:v>-16.0</c:v>
                        </c:pt>
                      </c15:dlblFieldTableCache>
                    </c15:dlblFTEntry>
                  </c15:dlblFieldTable>
                  <c15:showDataLabelsRange val="0"/>
                </c:ext>
                <c:ext xmlns:c16="http://schemas.microsoft.com/office/drawing/2014/chart" uri="{C3380CC4-5D6E-409C-BE32-E72D297353CC}">
                  <c16:uniqueId val="{0000000F-06CE-4AFC-9007-285C2B08BE67}"/>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{F1E195BD-0A87-4AAA-9089-AD8D2B4E6718}</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06CE-4AFC-9007-285C2B08BE67}"/>
                </c:ext>
              </c:extLst>
            </c:dLbl>
            <c:dLbl>
              <c:idx val="17"/>
              <c:tx>
                <c:strRef>
                  <c:f>Daten_Diagramme!$D$31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{1DF796C9-F187-4367-92C0-E4CD0A8DEC9C}</c15:txfldGUID>
                      <c15:f>Daten_Diagramme!$D$31</c15:f>
                      <c15:dlblFieldTableCache>
                        <c:ptCount val="1"/>
                        <c:pt idx="0">
                          <c:v>-1.7</c:v>
                        </c:pt>
                      </c15:dlblFieldTableCache>
                    </c15:dlblFTEntry>
                  </c15:dlblFieldTable>
                  <c15:showDataLabelsRange val="0"/>
                </c:ext>
                <c:ext xmlns:c16="http://schemas.microsoft.com/office/drawing/2014/chart" uri="{C3380CC4-5D6E-409C-BE32-E72D297353CC}">
                  <c16:uniqueId val="{00000011-06CE-4AFC-9007-285C2B08BE67}"/>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{214574C4-786A-4DC2-B85C-E3299F145CDC}</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06CE-4AFC-9007-285C2B08BE67}"/>
                </c:ext>
              </c:extLst>
            </c:dLbl>
            <c:dLbl>
              <c:idx val="19"/>
              <c:tx>
                <c:strRef>
                  <c:f>Daten_Diagramme!$D$33</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{95B97194-493F-4FE0-8F45-D88913D92F2D}</c15:txfldGUID>
                      <c15:f>Daten_Diagramme!$D$33</c15:f>
                      <c15:dlblFieldTableCache>
                        <c:ptCount val="1"/>
                        <c:pt idx="0">
                          <c:v>8.0</c:v>
                        </c:pt>
                      </c15:dlblFieldTableCache>
                    </c15:dlblFTEntry>
                  </c15:dlblFieldTable>
                  <c15:showDataLabelsRange val="0"/>
                </c:ext>
                <c:ext xmlns:c16="http://schemas.microsoft.com/office/drawing/2014/chart" uri="{C3380CC4-5D6E-409C-BE32-E72D297353CC}">
                  <c16:uniqueId val="{00000013-06CE-4AFC-9007-285C2B08BE67}"/>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{FA1F9253-30E2-4BF9-AECA-99BAA35D26E5}</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06CE-4AFC-9007-285C2B08BE6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{DDC676A0-0B53-41D3-BF41-95A42B769F45}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CE-4AFC-9007-285C2B08BE6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{BCEC47DD-D4B4-4B05-8999-795CE0929856}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CE-4AFC-9007-285C2B08BE67}"/>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{E38A5687-7F8E-4C2A-99E6-31386BA05BF3}</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06CE-4AFC-9007-285C2B08BE67}"/>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{C7A4F089-4963-4B50-89AC-791AA8212A5B}</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06CE-4AFC-9007-285C2B08BE67}"/>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{2A72C807-52AC-4AC8-B65B-3A37553CC22F}</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06CE-4AFC-9007-285C2B08BE6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{9194227A-B06B-4EDF-9FA6-68087918FC71}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CE-4AFC-9007-285C2B08BE6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{E9049423-0CEB-4E06-B643-9A7AFB85C47C}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CE-4AFC-9007-285C2B08BE6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{C3A3A25B-7C3A-4872-8148-38011B43E968}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CE-4AFC-9007-285C2B08BE6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{3132FC20-7E7D-4162-AF5A-81AD9BC65E5B}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CE-4AFC-9007-285C2B08BE6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{D61A76A8-A8BF-4EB6-80FF-7A5BCB028AC1}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CE-4AFC-9007-285C2B08BE67}"/>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{60F9F2ED-EE99-44DC-892A-5EF234A762F3}</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06CE-4AFC-9007-285C2B08BE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0.70685425615467401</c:v>
                </c:pt>
                <c:pt idx="1">
                  <c:v>1.2307692307692308</c:v>
                </c:pt>
                <c:pt idx="2">
                  <c:v>0.90090090090090091</c:v>
                </c:pt>
                <c:pt idx="3">
                  <c:v>-0.4850683313649401</c:v>
                </c:pt>
                <c:pt idx="4">
                  <c:v>-2.2986457590876692</c:v>
                </c:pt>
                <c:pt idx="5">
                  <c:v>-0.26661706349206349</c:v>
                </c:pt>
                <c:pt idx="6">
                  <c:v>2.8963414634146343</c:v>
                </c:pt>
                <c:pt idx="7">
                  <c:v>1.5327900659681801</c:v>
                </c:pt>
                <c:pt idx="8">
                  <c:v>1.208798055953642</c:v>
                </c:pt>
                <c:pt idx="9">
                  <c:v>-4.4964441385638905</c:v>
                </c:pt>
                <c:pt idx="10">
                  <c:v>-5.1606805293005671</c:v>
                </c:pt>
                <c:pt idx="11">
                  <c:v>4.7284817140746211</c:v>
                </c:pt>
                <c:pt idx="12">
                  <c:v>0.215633423180593</c:v>
                </c:pt>
                <c:pt idx="13">
                  <c:v>3.41796875</c:v>
                </c:pt>
                <c:pt idx="14">
                  <c:v>2.525399129172714</c:v>
                </c:pt>
                <c:pt idx="15">
                  <c:v>-16.031598513011151</c:v>
                </c:pt>
                <c:pt idx="16">
                  <c:v>3.8783015713808089</c:v>
                </c:pt>
                <c:pt idx="17">
                  <c:v>-1.6873348241512502</c:v>
                </c:pt>
                <c:pt idx="18">
                  <c:v>2.4440977639105563</c:v>
                </c:pt>
                <c:pt idx="19">
                  <c:v>8.0111946825258009</c:v>
                </c:pt>
                <c:pt idx="20">
                  <c:v>2.3279352226720649</c:v>
                </c:pt>
                <c:pt idx="21">
                  <c:v>0</c:v>
                </c:pt>
                <c:pt idx="23">
                  <c:v>1.2307692307692308</c:v>
                </c:pt>
                <c:pt idx="24">
                  <c:v>-8.6747631122380889E-2</c:v>
                </c:pt>
                <c:pt idx="25">
                  <c:v>1.0292854570138255</c:v>
                </c:pt>
              </c:numCache>
            </c:numRef>
          </c:val>
          <c:extLst>
            <c:ext xmlns:c16="http://schemas.microsoft.com/office/drawing/2014/chart" uri="{C3380CC4-5D6E-409C-BE32-E72D297353CC}">
              <c16:uniqueId val="{00000020-06CE-4AFC-9007-285C2B08BE6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{36585E3E-5492-492C-B93B-9E398653B4F2}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CE-4AFC-9007-285C2B08BE6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{F6FEE1FC-B74C-468B-84FF-AC0C8E96A83C}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CE-4AFC-9007-285C2B08BE6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{5801659A-A91F-47A5-96C7-26CD2D35888D}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CE-4AFC-9007-285C2B08BE6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{6AAC55FE-9A26-4976-B7C4-1A151A56C13C}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CE-4AFC-9007-285C2B08BE6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{703CAE91-99DF-4575-A04B-73525045C4AF}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CE-4AFC-9007-285C2B08BE6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{6A617B58-BF47-4517-AFF1-A8FF1B5903AA}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CE-4AFC-9007-285C2B08BE6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{FEE0469D-F8BD-48B3-9361-2C98F0E13177}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CE-4AFC-9007-285C2B08BE6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{BA45DC9D-E554-4210-992D-AA5A430E5E23}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CE-4AFC-9007-285C2B08BE6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{E526308F-F3DC-4EF6-9C18-6EA406DE6D61}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CE-4AFC-9007-285C2B08BE6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{F129C464-7A04-407E-A1BC-53CD851864DF}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CE-4AFC-9007-285C2B08BE6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{3CC31813-2683-44A6-9A1B-5D1074774D13}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CE-4AFC-9007-285C2B08BE6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{56261021-3DD9-46F8-936E-A9170DBE7F37}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CE-4AFC-9007-285C2B08BE6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{1676AD59-519B-482B-BDCE-2C1BEF0E8151}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CE-4AFC-9007-285C2B08BE6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{90B39971-7BF1-4357-AAB4-E34FA8C08561}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CE-4AFC-9007-285C2B08BE6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{802F523F-26A0-418B-AFB2-348982AC67F2}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CE-4AFC-9007-285C2B08BE6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{5376C103-B95E-4EF4-8787-7FFC58A2244A}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CE-4AFC-9007-285C2B08BE6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{88A27AB3-5C20-40E9-98CC-D446226D05F5}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CE-4AFC-9007-285C2B08BE6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{BD98138E-6C38-4250-B77F-5BE27635FD89}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CE-4AFC-9007-285C2B08BE6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{2A9DF7C3-C923-4E83-A297-00287D941301}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CE-4AFC-9007-285C2B08BE6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{39649C4D-44EB-4AF2-8687-54A2575BF01A}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CE-4AFC-9007-285C2B08BE6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{F3C6785C-CF0B-4F29-8CA1-351B2FFE5344}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CE-4AFC-9007-285C2B08BE6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{972DB2C5-B423-4BEB-9B30-9FC4016B811B}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CE-4AFC-9007-285C2B08BE6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{08FC3F80-4DEC-4A76-86EF-C72035F36399}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CE-4AFC-9007-285C2B08BE6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{F8A02547-DDB9-46D7-A02A-B7810A01FB61}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CE-4AFC-9007-285C2B08BE6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{98C5F0D0-9112-4920-952E-5AF5DCDBC53F}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CE-4AFC-9007-285C2B08BE6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{A25D17B5-73FA-40AE-97EB-FC3842F34583}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CE-4AFC-9007-285C2B08BE6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{2224DCC8-FA70-48BC-875A-96D150AEB277}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CE-4AFC-9007-285C2B08BE6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{CD3DB16D-487F-4EFD-A345-DB6825BE39CB}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CE-4AFC-9007-285C2B08BE6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{F394A287-F999-4D0C-AE86-9D94D0DDD8FB}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CE-4AFC-9007-285C2B08BE6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{1FE97894-7B4B-47A7-A926-B64AAF9A1366}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CE-4AFC-9007-285C2B08BE6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{1CC6F336-58AF-45F4-90F7-B6D987BBE612}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CE-4AFC-9007-285C2B08BE6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{EDE95D1C-D87A-45C8-925D-A8334E4087DA}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CE-4AFC-9007-285C2B08BE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CE-4AFC-9007-285C2B08BE6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CE-4AFC-9007-285C2B08BE6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{05EB4F8C-EB3F-4082-A618-3E3D9C979107}</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7077-4533-9501-DA4EE45901A6}"/>
                </c:ext>
              </c:extLst>
            </c:dLbl>
            <c:dLbl>
              <c:idx val="1"/>
              <c:tx>
                <c:strRef>
                  <c:f>Daten_Diagramme!$E$15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{175243F5-91A8-4BC6-9268-66D9D443F775}</c15:txfldGUID>
                      <c15:f>Daten_Diagramme!$E$15</c15:f>
                      <c15:dlblFieldTableCache>
                        <c:ptCount val="1"/>
                        <c:pt idx="0">
                          <c:v>7.6</c:v>
                        </c:pt>
                      </c15:dlblFieldTableCache>
                    </c15:dlblFTEntry>
                  </c15:dlblFieldTable>
                  <c15:showDataLabelsRange val="0"/>
                </c:ext>
                <c:ext xmlns:c16="http://schemas.microsoft.com/office/drawing/2014/chart" uri="{C3380CC4-5D6E-409C-BE32-E72D297353CC}">
                  <c16:uniqueId val="{00000001-7077-4533-9501-DA4EE45901A6}"/>
                </c:ext>
              </c:extLst>
            </c:dLbl>
            <c:dLbl>
              <c:idx val="2"/>
              <c:tx>
                <c:strRef>
                  <c:f>Daten_Diagramme!$E$16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{EBFFB527-678C-4774-BF24-ECED6FF78323}</c15:txfldGUID>
                      <c15:f>Daten_Diagramme!$E$16</c15:f>
                      <c15:dlblFieldTableCache>
                        <c:ptCount val="1"/>
                        <c:pt idx="0">
                          <c:v>2.2</c:v>
                        </c:pt>
                      </c15:dlblFieldTableCache>
                    </c15:dlblFTEntry>
                  </c15:dlblFieldTable>
                  <c15:showDataLabelsRange val="0"/>
                </c:ext>
                <c:ext xmlns:c16="http://schemas.microsoft.com/office/drawing/2014/chart" uri="{C3380CC4-5D6E-409C-BE32-E72D297353CC}">
                  <c16:uniqueId val="{00000002-7077-4533-9501-DA4EE45901A6}"/>
                </c:ext>
              </c:extLst>
            </c:dLbl>
            <c:dLbl>
              <c:idx val="3"/>
              <c:tx>
                <c:strRef>
                  <c:f>Daten_Diagramme!$E$17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{0EFF206D-318C-4180-96E9-B219C80A7CBC}</c15:txfldGUID>
                      <c15:f>Daten_Diagramme!$E$17</c15:f>
                      <c15:dlblFieldTableCache>
                        <c:ptCount val="1"/>
                        <c:pt idx="0">
                          <c:v>-6.2</c:v>
                        </c:pt>
                      </c15:dlblFieldTableCache>
                    </c15:dlblFTEntry>
                  </c15:dlblFieldTable>
                  <c15:showDataLabelsRange val="0"/>
                </c:ext>
                <c:ext xmlns:c16="http://schemas.microsoft.com/office/drawing/2014/chart" uri="{C3380CC4-5D6E-409C-BE32-E72D297353CC}">
                  <c16:uniqueId val="{00000003-7077-4533-9501-DA4EE45901A6}"/>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{39F4DFE3-5E1A-4C19-8C8D-4DA7D24AA602}</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7077-4533-9501-DA4EE45901A6}"/>
                </c:ext>
              </c:extLst>
            </c:dLbl>
            <c:dLbl>
              <c:idx val="5"/>
              <c:tx>
                <c:strRef>
                  <c:f>Daten_Diagramme!$E$19</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{6E9C66A2-1F9F-4F6C-96ED-F7A1594F4D15}</c15:txfldGUID>
                      <c15:f>Daten_Diagramme!$E$19</c15:f>
                      <c15:dlblFieldTableCache>
                        <c:ptCount val="1"/>
                        <c:pt idx="0">
                          <c:v>-11.9</c:v>
                        </c:pt>
                      </c15:dlblFieldTableCache>
                    </c15:dlblFTEntry>
                  </c15:dlblFieldTable>
                  <c15:showDataLabelsRange val="0"/>
                </c:ext>
                <c:ext xmlns:c16="http://schemas.microsoft.com/office/drawing/2014/chart" uri="{C3380CC4-5D6E-409C-BE32-E72D297353CC}">
                  <c16:uniqueId val="{00000005-7077-4533-9501-DA4EE45901A6}"/>
                </c:ext>
              </c:extLst>
            </c:dLbl>
            <c:dLbl>
              <c:idx val="6"/>
              <c:tx>
                <c:strRef>
                  <c:f>Daten_Diagramme!$E$20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{D2C47CA6-0E0D-4B7E-A2E8-BAAA51D84594}</c15:txfldGUID>
                      <c15:f>Daten_Diagramme!$E$20</c15:f>
                      <c15:dlblFieldTableCache>
                        <c:ptCount val="1"/>
                        <c:pt idx="0">
                          <c:v>-4.1</c:v>
                        </c:pt>
                      </c15:dlblFieldTableCache>
                    </c15:dlblFTEntry>
                  </c15:dlblFieldTable>
                  <c15:showDataLabelsRange val="0"/>
                </c:ext>
                <c:ext xmlns:c16="http://schemas.microsoft.com/office/drawing/2014/chart" uri="{C3380CC4-5D6E-409C-BE32-E72D297353CC}">
                  <c16:uniqueId val="{00000006-7077-4533-9501-DA4EE45901A6}"/>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{0823985C-1952-4E70-9354-0BA0BCD143B1}</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7077-4533-9501-DA4EE45901A6}"/>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{A33AD899-7B47-46A7-84D8-10E697043129}</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7077-4533-9501-DA4EE45901A6}"/>
                </c:ext>
              </c:extLst>
            </c:dLbl>
            <c:dLbl>
              <c:idx val="9"/>
              <c:tx>
                <c:strRef>
                  <c:f>Daten_Diagramme!$E$23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{C5A83C57-6080-40B4-85FC-DBD1C7B9A3E4}</c15:txfldGUID>
                      <c15:f>Daten_Diagramme!$E$23</c15:f>
                      <c15:dlblFieldTableCache>
                        <c:ptCount val="1"/>
                        <c:pt idx="0">
                          <c:v>-8.1</c:v>
                        </c:pt>
                      </c15:dlblFieldTableCache>
                    </c15:dlblFTEntry>
                  </c15:dlblFieldTable>
                  <c15:showDataLabelsRange val="0"/>
                </c:ext>
                <c:ext xmlns:c16="http://schemas.microsoft.com/office/drawing/2014/chart" uri="{C3380CC4-5D6E-409C-BE32-E72D297353CC}">
                  <c16:uniqueId val="{00000009-7077-4533-9501-DA4EE45901A6}"/>
                </c:ext>
              </c:extLst>
            </c:dLbl>
            <c:dLbl>
              <c:idx val="10"/>
              <c:tx>
                <c:strRef>
                  <c:f>Daten_Diagramme!$E$24</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{CC19968D-49E3-4B70-AC70-937203758F9B}</c15:txfldGUID>
                      <c15:f>Daten_Diagramme!$E$24</c15:f>
                      <c15:dlblFieldTableCache>
                        <c:ptCount val="1"/>
                        <c:pt idx="0">
                          <c:v>-11.9</c:v>
                        </c:pt>
                      </c15:dlblFieldTableCache>
                    </c15:dlblFTEntry>
                  </c15:dlblFieldTable>
                  <c15:showDataLabelsRange val="0"/>
                </c:ext>
                <c:ext xmlns:c16="http://schemas.microsoft.com/office/drawing/2014/chart" uri="{C3380CC4-5D6E-409C-BE32-E72D297353CC}">
                  <c16:uniqueId val="{0000000A-7077-4533-9501-DA4EE45901A6}"/>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{376EABCA-C77B-42B8-B293-374BA1D853C7}</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7077-4533-9501-DA4EE45901A6}"/>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{9584F4C7-BD4C-4914-99C8-F2D8FB91AA34}</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077-4533-9501-DA4EE45901A6}"/>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{7860541F-EF94-4305-851E-563DA113166F}</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7077-4533-9501-DA4EE45901A6}"/>
                </c:ext>
              </c:extLst>
            </c:dLbl>
            <c:dLbl>
              <c:idx val="14"/>
              <c:tx>
                <c:strRef>
                  <c:f>Daten_Diagramme!$E$28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{09393E66-1FA1-4EA5-95B4-69B697956B95}</c15:txfldGUID>
                      <c15:f>Daten_Diagramme!$E$28</c15:f>
                      <c15:dlblFieldTableCache>
                        <c:ptCount val="1"/>
                        <c:pt idx="0">
                          <c:v>-4.2</c:v>
                        </c:pt>
                      </c15:dlblFieldTableCache>
                    </c15:dlblFTEntry>
                  </c15:dlblFieldTable>
                  <c15:showDataLabelsRange val="0"/>
                </c:ext>
                <c:ext xmlns:c16="http://schemas.microsoft.com/office/drawing/2014/chart" uri="{C3380CC4-5D6E-409C-BE32-E72D297353CC}">
                  <c16:uniqueId val="{0000000E-7077-4533-9501-DA4EE45901A6}"/>
                </c:ext>
              </c:extLst>
            </c:dLbl>
            <c:dLbl>
              <c:idx val="15"/>
              <c:tx>
                <c:strRef>
                  <c:f>Daten_Diagramme!$E$29</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{9AE30BED-DA80-4736-895A-FA63FE1D7D95}</c15:txfldGUID>
                      <c15:f>Daten_Diagramme!$E$29</c15:f>
                      <c15:dlblFieldTableCache>
                        <c:ptCount val="1"/>
                        <c:pt idx="0">
                          <c:v>22.2</c:v>
                        </c:pt>
                      </c15:dlblFieldTableCache>
                    </c15:dlblFTEntry>
                  </c15:dlblFieldTable>
                  <c15:showDataLabelsRange val="0"/>
                </c:ext>
                <c:ext xmlns:c16="http://schemas.microsoft.com/office/drawing/2014/chart" uri="{C3380CC4-5D6E-409C-BE32-E72D297353CC}">
                  <c16:uniqueId val="{0000000F-7077-4533-9501-DA4EE45901A6}"/>
                </c:ext>
              </c:extLst>
            </c:dLbl>
            <c:dLbl>
              <c:idx val="16"/>
              <c:tx>
                <c:strRef>
                  <c:f>Daten_Diagramme!$E$30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{A7884123-4432-4EC2-8924-63FB7026FA6B}</c15:txfldGUID>
                      <c15:f>Daten_Diagramme!$E$30</c15:f>
                      <c15:dlblFieldTableCache>
                        <c:ptCount val="1"/>
                        <c:pt idx="0">
                          <c:v>0.2</c:v>
                        </c:pt>
                      </c15:dlblFieldTableCache>
                    </c15:dlblFTEntry>
                  </c15:dlblFieldTable>
                  <c15:showDataLabelsRange val="0"/>
                </c:ext>
                <c:ext xmlns:c16="http://schemas.microsoft.com/office/drawing/2014/chart" uri="{C3380CC4-5D6E-409C-BE32-E72D297353CC}">
                  <c16:uniqueId val="{00000010-7077-4533-9501-DA4EE45901A6}"/>
                </c:ext>
              </c:extLst>
            </c:dLbl>
            <c:dLbl>
              <c:idx val="17"/>
              <c:tx>
                <c:strRef>
                  <c:f>Daten_Diagramme!$E$31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{DCDE5579-1A3A-4C26-B764-34E8CA1B00AD}</c15:txfldGUID>
                      <c15:f>Daten_Diagramme!$E$31</c15:f>
                      <c15:dlblFieldTableCache>
                        <c:ptCount val="1"/>
                        <c:pt idx="0">
                          <c:v>-8.2</c:v>
                        </c:pt>
                      </c15:dlblFieldTableCache>
                    </c15:dlblFTEntry>
                  </c15:dlblFieldTable>
                  <c15:showDataLabelsRange val="0"/>
                </c:ext>
                <c:ext xmlns:c16="http://schemas.microsoft.com/office/drawing/2014/chart" uri="{C3380CC4-5D6E-409C-BE32-E72D297353CC}">
                  <c16:uniqueId val="{00000011-7077-4533-9501-DA4EE45901A6}"/>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{5B47CD3A-989A-4B75-BAD9-CC355EBF13C0}</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7077-4533-9501-DA4EE45901A6}"/>
                </c:ext>
              </c:extLst>
            </c:dLbl>
            <c:dLbl>
              <c:idx val="19"/>
              <c:tx>
                <c:strRef>
                  <c:f>Daten_Diagramme!$E$33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{BDE5C4F9-18CD-43A3-B8F5-1D626648C6B3}</c15:txfldGUID>
                      <c15:f>Daten_Diagramme!$E$33</c15:f>
                      <c15:dlblFieldTableCache>
                        <c:ptCount val="1"/>
                        <c:pt idx="0">
                          <c:v>5.3</c:v>
                        </c:pt>
                      </c15:dlblFieldTableCache>
                    </c15:dlblFTEntry>
                  </c15:dlblFieldTable>
                  <c15:showDataLabelsRange val="0"/>
                </c:ext>
                <c:ext xmlns:c16="http://schemas.microsoft.com/office/drawing/2014/chart" uri="{C3380CC4-5D6E-409C-BE32-E72D297353CC}">
                  <c16:uniqueId val="{00000013-7077-4533-9501-DA4EE45901A6}"/>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{1D6AC069-54C9-40A8-A8CA-8663B51A0349}</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7077-4533-9501-DA4EE45901A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{36A6762F-B9B2-4BD2-9C89-C1646D4BF957}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077-4533-9501-DA4EE45901A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{E838DF64-70CD-4127-A034-7ADE6A46FE0E}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077-4533-9501-DA4EE45901A6}"/>
                </c:ext>
              </c:extLst>
            </c:dLbl>
            <c:dLbl>
              <c:idx val="23"/>
              <c:tx>
                <c:strRef>
                  <c:f>Daten_Diagramme!$E$37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{FAF10757-5615-4ADC-A7AD-94CE91E0F38C}</c15:txfldGUID>
                      <c15:f>Daten_Diagramme!$E$37</c15:f>
                      <c15:dlblFieldTableCache>
                        <c:ptCount val="1"/>
                        <c:pt idx="0">
                          <c:v>7.6</c:v>
                        </c:pt>
                      </c15:dlblFieldTableCache>
                    </c15:dlblFTEntry>
                  </c15:dlblFieldTable>
                  <c15:showDataLabelsRange val="0"/>
                </c:ext>
                <c:ext xmlns:c16="http://schemas.microsoft.com/office/drawing/2014/chart" uri="{C3380CC4-5D6E-409C-BE32-E72D297353CC}">
                  <c16:uniqueId val="{00000017-7077-4533-9501-DA4EE45901A6}"/>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{7D37FDC4-FE46-429E-8205-61D39503A923}</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7077-4533-9501-DA4EE45901A6}"/>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{6739307E-E71C-457C-AEAB-0B3060390116}</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7077-4533-9501-DA4EE45901A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{258475F4-3E02-403D-A8DD-9CF3D0CD7577}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077-4533-9501-DA4EE45901A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{C59CF12D-DCFF-4F74-820F-C616AFF768C6}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077-4533-9501-DA4EE45901A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{A987F72F-2492-4342-80CD-216602B25D24}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077-4533-9501-DA4EE45901A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{2CF18D1F-107E-4FD8-8B4E-54A1A57FAD1B}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077-4533-9501-DA4EE45901A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{4F209444-7327-493E-ABAA-A85FF5EF91C4}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077-4533-9501-DA4EE45901A6}"/>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{71BE002F-37C6-4CC8-B0ED-3FB8F7C55A46}</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7077-4533-9501-DA4EE45901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-3.9266601222331294</c:v>
                </c:pt>
                <c:pt idx="1">
                  <c:v>7.581967213114754</c:v>
                </c:pt>
                <c:pt idx="2">
                  <c:v>2.2388059701492535</c:v>
                </c:pt>
                <c:pt idx="3">
                  <c:v>-6.1780738946093274</c:v>
                </c:pt>
                <c:pt idx="4">
                  <c:v>-1.0974822466107166</c:v>
                </c:pt>
                <c:pt idx="5">
                  <c:v>-11.859838274932615</c:v>
                </c:pt>
                <c:pt idx="6">
                  <c:v>-4.0892193308550189</c:v>
                </c:pt>
                <c:pt idx="7">
                  <c:v>-3.9906103286384975</c:v>
                </c:pt>
                <c:pt idx="8">
                  <c:v>-1.7150652894172675</c:v>
                </c:pt>
                <c:pt idx="9">
                  <c:v>-8.1342145399084895</c:v>
                </c:pt>
                <c:pt idx="10">
                  <c:v>-11.885593220338983</c:v>
                </c:pt>
                <c:pt idx="11">
                  <c:v>-0.56657223796033995</c:v>
                </c:pt>
                <c:pt idx="12">
                  <c:v>0</c:v>
                </c:pt>
                <c:pt idx="13">
                  <c:v>0.5502567865003668</c:v>
                </c:pt>
                <c:pt idx="14">
                  <c:v>-4.2108987968860578</c:v>
                </c:pt>
                <c:pt idx="15">
                  <c:v>22.222222222222221</c:v>
                </c:pt>
                <c:pt idx="16">
                  <c:v>0.17543859649122806</c:v>
                </c:pt>
                <c:pt idx="17">
                  <c:v>-8.1945369753497665</c:v>
                </c:pt>
                <c:pt idx="18">
                  <c:v>-1.5649452269170578</c:v>
                </c:pt>
                <c:pt idx="19">
                  <c:v>5.3299492385786804</c:v>
                </c:pt>
                <c:pt idx="20">
                  <c:v>-0.83643122676579928</c:v>
                </c:pt>
                <c:pt idx="21">
                  <c:v>0</c:v>
                </c:pt>
                <c:pt idx="23">
                  <c:v>7.581967213114754</c:v>
                </c:pt>
                <c:pt idx="24">
                  <c:v>-5.3457785320322442</c:v>
                </c:pt>
                <c:pt idx="25">
                  <c:v>-3.8859612541229103</c:v>
                </c:pt>
              </c:numCache>
            </c:numRef>
          </c:val>
          <c:extLst>
            <c:ext xmlns:c16="http://schemas.microsoft.com/office/drawing/2014/chart" uri="{C3380CC4-5D6E-409C-BE32-E72D297353CC}">
              <c16:uniqueId val="{00000020-7077-4533-9501-DA4EE45901A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{05330D8F-FD6F-460E-98DB-E81D8CEE6B58}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077-4533-9501-DA4EE45901A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{CE3CFCB9-779C-4538-8F7A-88C7FEDC639C}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077-4533-9501-DA4EE45901A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{3BDBECC9-1B8C-4141-9D2B-53E6822D2839}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077-4533-9501-DA4EE45901A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{B3297C33-1A12-4024-9045-5928123E9324}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077-4533-9501-DA4EE45901A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{4B9B8A1F-AE99-4CE4-9378-25435A021B36}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077-4533-9501-DA4EE45901A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{E5DCF5FD-97DD-49C9-828A-951F74CFC596}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077-4533-9501-DA4EE45901A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{EEA5950B-CB38-461C-9DE1-7D9D4CC422B5}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077-4533-9501-DA4EE45901A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{DEBCE26A-E880-41EF-8170-072B1E8F99BC}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077-4533-9501-DA4EE45901A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{3FC4F4E6-1833-4795-AB89-4AC32D71C278}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077-4533-9501-DA4EE45901A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{EA9003B3-B033-4128-B59C-C5BB0909CA52}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077-4533-9501-DA4EE45901A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{66BEB0E4-E664-4FB7-887A-68EB2BF81D88}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077-4533-9501-DA4EE45901A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{02567C29-4353-4455-9F16-309D3FD2C9E5}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077-4533-9501-DA4EE45901A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{154E536F-05AC-430C-B00D-95FC279B4B53}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077-4533-9501-DA4EE45901A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{FFC7CE4A-7B84-41C7-B3C6-E027F4A368A8}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077-4533-9501-DA4EE45901A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{EC8EB97E-090C-4147-94DF-67B7A3D76489}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077-4533-9501-DA4EE45901A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{6E1726AF-6669-47D3-9CD9-CB020C3485C3}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077-4533-9501-DA4EE45901A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{AEC10F0E-D663-4F04-85D4-785098E488FB}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077-4533-9501-DA4EE45901A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{6CABA0D9-53B8-4C02-A8E4-1BCEA7105BA3}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077-4533-9501-DA4EE45901A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{33026439-892F-477F-A31C-9E50E6DC49A0}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077-4533-9501-DA4EE45901A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{51289D54-D3C2-4927-B980-1BF96A157BEF}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077-4533-9501-DA4EE45901A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{ACE4D7E1-D8F7-4C37-B8DB-38659C393506}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077-4533-9501-DA4EE45901A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{05CF18CB-AFEE-454B-BB68-1727B6F7B151}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077-4533-9501-DA4EE45901A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{18793FED-C5DD-4C50-8DEC-F14658FDF7E4}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077-4533-9501-DA4EE45901A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{DCF97DFE-495A-45AB-B27A-20F1C738204E}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077-4533-9501-DA4EE45901A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{52E3DA5E-8538-4936-8C04-1FF32D56B35B}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077-4533-9501-DA4EE45901A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{86D6DDC9-2901-4A95-8BFB-4F35AC849118}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077-4533-9501-DA4EE45901A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{3062930F-BCE6-44BC-9B7E-B37CB7E6B688}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077-4533-9501-DA4EE45901A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{748E2EE6-1A5B-4012-B21B-E6D9A0FCBD16}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077-4533-9501-DA4EE45901A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{5AD9415A-D4DF-4913-93C7-CB70F7E975EA}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077-4533-9501-DA4EE45901A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{773B7491-7210-45F2-8F41-87B07D7135AB}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077-4533-9501-DA4EE45901A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{FDD09FD0-A284-4625-8BB4-034E23F46588}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077-4533-9501-DA4EE45901A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{1B087292-78A0-42DD-8800-38004E596052}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077-4533-9501-DA4EE45901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77-4533-9501-DA4EE45901A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77-4533-9501-DA4EE45901A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{F1762201-A23D-4838-AF26-743B66483C7D}</c15:txfldGUID>
                      <c15:f>Diagramm!$I$46</c15:f>
                      <c15:dlblFieldTableCache>
                        <c:ptCount val="1"/>
                      </c15:dlblFieldTableCache>
                    </c15:dlblFTEntry>
                  </c15:dlblFieldTable>
                  <c15:showDataLabelsRange val="0"/>
                </c:ext>
                <c:ext xmlns:c16="http://schemas.microsoft.com/office/drawing/2014/chart" uri="{C3380CC4-5D6E-409C-BE32-E72D297353CC}">
                  <c16:uniqueId val="{00000000-D89E-4D91-87CC-422E33A676D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{F262B230-0FA0-413A-B1DD-66DD68CB43BF}</c15:txfldGUID>
                      <c15:f>Diagramm!$I$47</c15:f>
                      <c15:dlblFieldTableCache>
                        <c:ptCount val="1"/>
                      </c15:dlblFieldTableCache>
                    </c15:dlblFTEntry>
                  </c15:dlblFieldTable>
                  <c15:showDataLabelsRange val="0"/>
                </c:ext>
                <c:ext xmlns:c16="http://schemas.microsoft.com/office/drawing/2014/chart" uri="{C3380CC4-5D6E-409C-BE32-E72D297353CC}">
                  <c16:uniqueId val="{00000001-D89E-4D91-87CC-422E33A676D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{F2D80B1B-9D93-40A9-BF7B-0C480399C28C}</c15:txfldGUID>
                      <c15:f>Diagramm!$I$48</c15:f>
                      <c15:dlblFieldTableCache>
                        <c:ptCount val="1"/>
                      </c15:dlblFieldTableCache>
                    </c15:dlblFTEntry>
                  </c15:dlblFieldTable>
                  <c15:showDataLabelsRange val="0"/>
                </c:ext>
                <c:ext xmlns:c16="http://schemas.microsoft.com/office/drawing/2014/chart" uri="{C3380CC4-5D6E-409C-BE32-E72D297353CC}">
                  <c16:uniqueId val="{00000002-D89E-4D91-87CC-422E33A676D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{BF477651-53F0-4578-8779-9DA39657E9F2}</c15:txfldGUID>
                      <c15:f>Diagramm!$I$49</c15:f>
                      <c15:dlblFieldTableCache>
                        <c:ptCount val="1"/>
                      </c15:dlblFieldTableCache>
                    </c15:dlblFTEntry>
                  </c15:dlblFieldTable>
                  <c15:showDataLabelsRange val="0"/>
                </c:ext>
                <c:ext xmlns:c16="http://schemas.microsoft.com/office/drawing/2014/chart" uri="{C3380CC4-5D6E-409C-BE32-E72D297353CC}">
                  <c16:uniqueId val="{00000003-D89E-4D91-87CC-422E33A676D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{9632CAB8-E0DC-4EB6-AAFC-29162A4878EB}</c15:txfldGUID>
                      <c15:f>Diagramm!$I$50</c15:f>
                      <c15:dlblFieldTableCache>
                        <c:ptCount val="1"/>
                      </c15:dlblFieldTableCache>
                    </c15:dlblFTEntry>
                  </c15:dlblFieldTable>
                  <c15:showDataLabelsRange val="0"/>
                </c:ext>
                <c:ext xmlns:c16="http://schemas.microsoft.com/office/drawing/2014/chart" uri="{C3380CC4-5D6E-409C-BE32-E72D297353CC}">
                  <c16:uniqueId val="{00000004-D89E-4D91-87CC-422E33A676D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{E52C06DA-F1B1-4AB1-8D0F-9FE89C6F7283}</c15:txfldGUID>
                      <c15:f>Diagramm!$I$51</c15:f>
                      <c15:dlblFieldTableCache>
                        <c:ptCount val="1"/>
                      </c15:dlblFieldTableCache>
                    </c15:dlblFTEntry>
                  </c15:dlblFieldTable>
                  <c15:showDataLabelsRange val="0"/>
                </c:ext>
                <c:ext xmlns:c16="http://schemas.microsoft.com/office/drawing/2014/chart" uri="{C3380CC4-5D6E-409C-BE32-E72D297353CC}">
                  <c16:uniqueId val="{00000005-D89E-4D91-87CC-422E33A676D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{546AB3B7-BE0E-427D-9F90-E533778564EC}</c15:txfldGUID>
                      <c15:f>Diagramm!$I$52</c15:f>
                      <c15:dlblFieldTableCache>
                        <c:ptCount val="1"/>
                      </c15:dlblFieldTableCache>
                    </c15:dlblFTEntry>
                  </c15:dlblFieldTable>
                  <c15:showDataLabelsRange val="0"/>
                </c:ext>
                <c:ext xmlns:c16="http://schemas.microsoft.com/office/drawing/2014/chart" uri="{C3380CC4-5D6E-409C-BE32-E72D297353CC}">
                  <c16:uniqueId val="{00000006-D89E-4D91-87CC-422E33A676D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{22273E0F-BC3F-4D30-B90B-2F85A0692508}</c15:txfldGUID>
                      <c15:f>Diagramm!$I$53</c15:f>
                      <c15:dlblFieldTableCache>
                        <c:ptCount val="1"/>
                      </c15:dlblFieldTableCache>
                    </c15:dlblFTEntry>
                  </c15:dlblFieldTable>
                  <c15:showDataLabelsRange val="0"/>
                </c:ext>
                <c:ext xmlns:c16="http://schemas.microsoft.com/office/drawing/2014/chart" uri="{C3380CC4-5D6E-409C-BE32-E72D297353CC}">
                  <c16:uniqueId val="{00000007-D89E-4D91-87CC-422E33A676D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{28477622-F7FD-4D52-9735-61AF918D632D}</c15:txfldGUID>
                      <c15:f>Diagramm!$I$54</c15:f>
                      <c15:dlblFieldTableCache>
                        <c:ptCount val="1"/>
                      </c15:dlblFieldTableCache>
                    </c15:dlblFTEntry>
                  </c15:dlblFieldTable>
                  <c15:showDataLabelsRange val="0"/>
                </c:ext>
                <c:ext xmlns:c16="http://schemas.microsoft.com/office/drawing/2014/chart" uri="{C3380CC4-5D6E-409C-BE32-E72D297353CC}">
                  <c16:uniqueId val="{00000008-D89E-4D91-87CC-422E33A676D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{CB826DC0-1A8E-42E9-A651-5E9808EA5855}</c15:txfldGUID>
                      <c15:f>Diagramm!$I$55</c15:f>
                      <c15:dlblFieldTableCache>
                        <c:ptCount val="1"/>
                      </c15:dlblFieldTableCache>
                    </c15:dlblFTEntry>
                  </c15:dlblFieldTable>
                  <c15:showDataLabelsRange val="0"/>
                </c:ext>
                <c:ext xmlns:c16="http://schemas.microsoft.com/office/drawing/2014/chart" uri="{C3380CC4-5D6E-409C-BE32-E72D297353CC}">
                  <c16:uniqueId val="{00000009-D89E-4D91-87CC-422E33A676D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{10DEC493-48DD-48E5-882C-9312364E129E}</c15:txfldGUID>
                      <c15:f>Diagramm!$I$56</c15:f>
                      <c15:dlblFieldTableCache>
                        <c:ptCount val="1"/>
                      </c15:dlblFieldTableCache>
                    </c15:dlblFTEntry>
                  </c15:dlblFieldTable>
                  <c15:showDataLabelsRange val="0"/>
                </c:ext>
                <c:ext xmlns:c16="http://schemas.microsoft.com/office/drawing/2014/chart" uri="{C3380CC4-5D6E-409C-BE32-E72D297353CC}">
                  <c16:uniqueId val="{0000000A-D89E-4D91-87CC-422E33A676D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{D059FAD3-71D1-48BB-A6F9-A4101FBD9397}</c15:txfldGUID>
                      <c15:f>Diagramm!$I$57</c15:f>
                      <c15:dlblFieldTableCache>
                        <c:ptCount val="1"/>
                      </c15:dlblFieldTableCache>
                    </c15:dlblFTEntry>
                  </c15:dlblFieldTable>
                  <c15:showDataLabelsRange val="0"/>
                </c:ext>
                <c:ext xmlns:c16="http://schemas.microsoft.com/office/drawing/2014/chart" uri="{C3380CC4-5D6E-409C-BE32-E72D297353CC}">
                  <c16:uniqueId val="{0000000B-D89E-4D91-87CC-422E33A676D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{D5776B35-24A7-4C7E-AFAD-E02FC8DAE56B}</c15:txfldGUID>
                      <c15:f>Diagramm!$I$58</c15:f>
                      <c15:dlblFieldTableCache>
                        <c:ptCount val="1"/>
                      </c15:dlblFieldTableCache>
                    </c15:dlblFTEntry>
                  </c15:dlblFieldTable>
                  <c15:showDataLabelsRange val="0"/>
                </c:ext>
                <c:ext xmlns:c16="http://schemas.microsoft.com/office/drawing/2014/chart" uri="{C3380CC4-5D6E-409C-BE32-E72D297353CC}">
                  <c16:uniqueId val="{0000000C-D89E-4D91-87CC-422E33A676D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{717A55AC-1A58-42AD-899A-A57B36723093}</c15:txfldGUID>
                      <c15:f>Diagramm!$I$59</c15:f>
                      <c15:dlblFieldTableCache>
                        <c:ptCount val="1"/>
                      </c15:dlblFieldTableCache>
                    </c15:dlblFTEntry>
                  </c15:dlblFieldTable>
                  <c15:showDataLabelsRange val="0"/>
                </c:ext>
                <c:ext xmlns:c16="http://schemas.microsoft.com/office/drawing/2014/chart" uri="{C3380CC4-5D6E-409C-BE32-E72D297353CC}">
                  <c16:uniqueId val="{0000000D-D89E-4D91-87CC-422E33A676D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{DF65B97C-B109-4B6B-8502-A32BFC9948C6}</c15:txfldGUID>
                      <c15:f>Diagramm!$I$60</c15:f>
                      <c15:dlblFieldTableCache>
                        <c:ptCount val="1"/>
                      </c15:dlblFieldTableCache>
                    </c15:dlblFTEntry>
                  </c15:dlblFieldTable>
                  <c15:showDataLabelsRange val="0"/>
                </c:ext>
                <c:ext xmlns:c16="http://schemas.microsoft.com/office/drawing/2014/chart" uri="{C3380CC4-5D6E-409C-BE32-E72D297353CC}">
                  <c16:uniqueId val="{0000000E-D89E-4D91-87CC-422E33A676D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{FF6ABDA7-E425-40A0-992D-E69285D1397B}</c15:txfldGUID>
                      <c15:f>Diagramm!$I$61</c15:f>
                      <c15:dlblFieldTableCache>
                        <c:ptCount val="1"/>
                      </c15:dlblFieldTableCache>
                    </c15:dlblFTEntry>
                  </c15:dlblFieldTable>
                  <c15:showDataLabelsRange val="0"/>
                </c:ext>
                <c:ext xmlns:c16="http://schemas.microsoft.com/office/drawing/2014/chart" uri="{C3380CC4-5D6E-409C-BE32-E72D297353CC}">
                  <c16:uniqueId val="{0000000F-D89E-4D91-87CC-422E33A676D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{583E4022-86AB-487B-8A92-34208C041F11}</c15:txfldGUID>
                      <c15:f>Diagramm!$I$62</c15:f>
                      <c15:dlblFieldTableCache>
                        <c:ptCount val="1"/>
                      </c15:dlblFieldTableCache>
                    </c15:dlblFTEntry>
                  </c15:dlblFieldTable>
                  <c15:showDataLabelsRange val="0"/>
                </c:ext>
                <c:ext xmlns:c16="http://schemas.microsoft.com/office/drawing/2014/chart" uri="{C3380CC4-5D6E-409C-BE32-E72D297353CC}">
                  <c16:uniqueId val="{00000010-D89E-4D91-87CC-422E33A676D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{600DE1A4-65D8-43CB-B415-01269156A641}</c15:txfldGUID>
                      <c15:f>Diagramm!$I$63</c15:f>
                      <c15:dlblFieldTableCache>
                        <c:ptCount val="1"/>
                      </c15:dlblFieldTableCache>
                    </c15:dlblFTEntry>
                  </c15:dlblFieldTable>
                  <c15:showDataLabelsRange val="0"/>
                </c:ext>
                <c:ext xmlns:c16="http://schemas.microsoft.com/office/drawing/2014/chart" uri="{C3380CC4-5D6E-409C-BE32-E72D297353CC}">
                  <c16:uniqueId val="{00000011-D89E-4D91-87CC-422E33A676D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{2F106433-39EF-4C82-A971-9DDFE21EA1DE}</c15:txfldGUID>
                      <c15:f>Diagramm!$I$64</c15:f>
                      <c15:dlblFieldTableCache>
                        <c:ptCount val="1"/>
                      </c15:dlblFieldTableCache>
                    </c15:dlblFTEntry>
                  </c15:dlblFieldTable>
                  <c15:showDataLabelsRange val="0"/>
                </c:ext>
                <c:ext xmlns:c16="http://schemas.microsoft.com/office/drawing/2014/chart" uri="{C3380CC4-5D6E-409C-BE32-E72D297353CC}">
                  <c16:uniqueId val="{00000012-D89E-4D91-87CC-422E33A676D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{1F9F07A6-323F-41BF-87B9-03093E10E882}</c15:txfldGUID>
                      <c15:f>Diagramm!$I$65</c15:f>
                      <c15:dlblFieldTableCache>
                        <c:ptCount val="1"/>
                      </c15:dlblFieldTableCache>
                    </c15:dlblFTEntry>
                  </c15:dlblFieldTable>
                  <c15:showDataLabelsRange val="0"/>
                </c:ext>
                <c:ext xmlns:c16="http://schemas.microsoft.com/office/drawing/2014/chart" uri="{C3380CC4-5D6E-409C-BE32-E72D297353CC}">
                  <c16:uniqueId val="{00000013-D89E-4D91-87CC-422E33A676D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{CF5970C7-0D9A-4042-997D-1EA3DF15C8D0}</c15:txfldGUID>
                      <c15:f>Diagramm!$I$66</c15:f>
                      <c15:dlblFieldTableCache>
                        <c:ptCount val="1"/>
                      </c15:dlblFieldTableCache>
                    </c15:dlblFTEntry>
                  </c15:dlblFieldTable>
                  <c15:showDataLabelsRange val="0"/>
                </c:ext>
                <c:ext xmlns:c16="http://schemas.microsoft.com/office/drawing/2014/chart" uri="{C3380CC4-5D6E-409C-BE32-E72D297353CC}">
                  <c16:uniqueId val="{00000014-D89E-4D91-87CC-422E33A676D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{2DDF8496-E9BE-48B8-B62D-6F0855D818FD}</c15:txfldGUID>
                      <c15:f>Diagramm!$I$67</c15:f>
                      <c15:dlblFieldTableCache>
                        <c:ptCount val="1"/>
                      </c15:dlblFieldTableCache>
                    </c15:dlblFTEntry>
                  </c15:dlblFieldTable>
                  <c15:showDataLabelsRange val="0"/>
                </c:ext>
                <c:ext xmlns:c16="http://schemas.microsoft.com/office/drawing/2014/chart" uri="{C3380CC4-5D6E-409C-BE32-E72D297353CC}">
                  <c16:uniqueId val="{00000015-D89E-4D91-87CC-422E33A676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89E-4D91-87CC-422E33A676D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{D2B67542-7BDB-4BDB-ABE3-A24847A9531E}</c15:txfldGUID>
                      <c15:f>Diagramm!$K$46</c15:f>
                      <c15:dlblFieldTableCache>
                        <c:ptCount val="1"/>
                      </c15:dlblFieldTableCache>
                    </c15:dlblFTEntry>
                  </c15:dlblFieldTable>
                  <c15:showDataLabelsRange val="0"/>
                </c:ext>
                <c:ext xmlns:c16="http://schemas.microsoft.com/office/drawing/2014/chart" uri="{C3380CC4-5D6E-409C-BE32-E72D297353CC}">
                  <c16:uniqueId val="{00000017-D89E-4D91-87CC-422E33A676D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{D47F75BD-E03B-41F1-A1D0-768895594DEA}</c15:txfldGUID>
                      <c15:f>Diagramm!$K$47</c15:f>
                      <c15:dlblFieldTableCache>
                        <c:ptCount val="1"/>
                      </c15:dlblFieldTableCache>
                    </c15:dlblFTEntry>
                  </c15:dlblFieldTable>
                  <c15:showDataLabelsRange val="0"/>
                </c:ext>
                <c:ext xmlns:c16="http://schemas.microsoft.com/office/drawing/2014/chart" uri="{C3380CC4-5D6E-409C-BE32-E72D297353CC}">
                  <c16:uniqueId val="{00000018-D89E-4D91-87CC-422E33A676D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{D4B6125C-D592-42E2-BAF4-C6B0B793F322}</c15:txfldGUID>
                      <c15:f>Diagramm!$K$48</c15:f>
                      <c15:dlblFieldTableCache>
                        <c:ptCount val="1"/>
                      </c15:dlblFieldTableCache>
                    </c15:dlblFTEntry>
                  </c15:dlblFieldTable>
                  <c15:showDataLabelsRange val="0"/>
                </c:ext>
                <c:ext xmlns:c16="http://schemas.microsoft.com/office/drawing/2014/chart" uri="{C3380CC4-5D6E-409C-BE32-E72D297353CC}">
                  <c16:uniqueId val="{00000019-D89E-4D91-87CC-422E33A676D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{2BD32BD7-CB7C-474F-B7B8-F1C05E0D0156}</c15:txfldGUID>
                      <c15:f>Diagramm!$K$49</c15:f>
                      <c15:dlblFieldTableCache>
                        <c:ptCount val="1"/>
                      </c15:dlblFieldTableCache>
                    </c15:dlblFTEntry>
                  </c15:dlblFieldTable>
                  <c15:showDataLabelsRange val="0"/>
                </c:ext>
                <c:ext xmlns:c16="http://schemas.microsoft.com/office/drawing/2014/chart" uri="{C3380CC4-5D6E-409C-BE32-E72D297353CC}">
                  <c16:uniqueId val="{0000001A-D89E-4D91-87CC-422E33A676D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{2179EAA0-534D-4E8D-A5DC-DB35F2E50692}</c15:txfldGUID>
                      <c15:f>Diagramm!$K$50</c15:f>
                      <c15:dlblFieldTableCache>
                        <c:ptCount val="1"/>
                      </c15:dlblFieldTableCache>
                    </c15:dlblFTEntry>
                  </c15:dlblFieldTable>
                  <c15:showDataLabelsRange val="0"/>
                </c:ext>
                <c:ext xmlns:c16="http://schemas.microsoft.com/office/drawing/2014/chart" uri="{C3380CC4-5D6E-409C-BE32-E72D297353CC}">
                  <c16:uniqueId val="{0000001B-D89E-4D91-87CC-422E33A676D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{45555AD9-D49C-484B-9436-CF639D703FFA}</c15:txfldGUID>
                      <c15:f>Diagramm!$K$51</c15:f>
                      <c15:dlblFieldTableCache>
                        <c:ptCount val="1"/>
                      </c15:dlblFieldTableCache>
                    </c15:dlblFTEntry>
                  </c15:dlblFieldTable>
                  <c15:showDataLabelsRange val="0"/>
                </c:ext>
                <c:ext xmlns:c16="http://schemas.microsoft.com/office/drawing/2014/chart" uri="{C3380CC4-5D6E-409C-BE32-E72D297353CC}">
                  <c16:uniqueId val="{0000001C-D89E-4D91-87CC-422E33A676D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{AAB6BC17-7871-4A93-9F9F-F38151DD016F}</c15:txfldGUID>
                      <c15:f>Diagramm!$K$52</c15:f>
                      <c15:dlblFieldTableCache>
                        <c:ptCount val="1"/>
                      </c15:dlblFieldTableCache>
                    </c15:dlblFTEntry>
                  </c15:dlblFieldTable>
                  <c15:showDataLabelsRange val="0"/>
                </c:ext>
                <c:ext xmlns:c16="http://schemas.microsoft.com/office/drawing/2014/chart" uri="{C3380CC4-5D6E-409C-BE32-E72D297353CC}">
                  <c16:uniqueId val="{0000001D-D89E-4D91-87CC-422E33A676D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{B7898902-4D3C-4ECB-9D71-E832AA890857}</c15:txfldGUID>
                      <c15:f>Diagramm!$K$53</c15:f>
                      <c15:dlblFieldTableCache>
                        <c:ptCount val="1"/>
                      </c15:dlblFieldTableCache>
                    </c15:dlblFTEntry>
                  </c15:dlblFieldTable>
                  <c15:showDataLabelsRange val="0"/>
                </c:ext>
                <c:ext xmlns:c16="http://schemas.microsoft.com/office/drawing/2014/chart" uri="{C3380CC4-5D6E-409C-BE32-E72D297353CC}">
                  <c16:uniqueId val="{0000001E-D89E-4D91-87CC-422E33A676D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{FDCB86B9-90BB-4E7A-98FD-3D4A0A0A4452}</c15:txfldGUID>
                      <c15:f>Diagramm!$K$54</c15:f>
                      <c15:dlblFieldTableCache>
                        <c:ptCount val="1"/>
                      </c15:dlblFieldTableCache>
                    </c15:dlblFTEntry>
                  </c15:dlblFieldTable>
                  <c15:showDataLabelsRange val="0"/>
                </c:ext>
                <c:ext xmlns:c16="http://schemas.microsoft.com/office/drawing/2014/chart" uri="{C3380CC4-5D6E-409C-BE32-E72D297353CC}">
                  <c16:uniqueId val="{0000001F-D89E-4D91-87CC-422E33A676D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{25902336-8177-4530-8FAC-D1E7F1BE901E}</c15:txfldGUID>
                      <c15:f>Diagramm!$K$55</c15:f>
                      <c15:dlblFieldTableCache>
                        <c:ptCount val="1"/>
                      </c15:dlblFieldTableCache>
                    </c15:dlblFTEntry>
                  </c15:dlblFieldTable>
                  <c15:showDataLabelsRange val="0"/>
                </c:ext>
                <c:ext xmlns:c16="http://schemas.microsoft.com/office/drawing/2014/chart" uri="{C3380CC4-5D6E-409C-BE32-E72D297353CC}">
                  <c16:uniqueId val="{00000020-D89E-4D91-87CC-422E33A676D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{92816001-8868-4415-9D88-CFCC2F974914}</c15:txfldGUID>
                      <c15:f>Diagramm!$K$56</c15:f>
                      <c15:dlblFieldTableCache>
                        <c:ptCount val="1"/>
                      </c15:dlblFieldTableCache>
                    </c15:dlblFTEntry>
                  </c15:dlblFieldTable>
                  <c15:showDataLabelsRange val="0"/>
                </c:ext>
                <c:ext xmlns:c16="http://schemas.microsoft.com/office/drawing/2014/chart" uri="{C3380CC4-5D6E-409C-BE32-E72D297353CC}">
                  <c16:uniqueId val="{00000021-D89E-4D91-87CC-422E33A676D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{5D9F983E-A20B-4AD5-AB90-64C9E425A3B1}</c15:txfldGUID>
                      <c15:f>Diagramm!$K$57</c15:f>
                      <c15:dlblFieldTableCache>
                        <c:ptCount val="1"/>
                      </c15:dlblFieldTableCache>
                    </c15:dlblFTEntry>
                  </c15:dlblFieldTable>
                  <c15:showDataLabelsRange val="0"/>
                </c:ext>
                <c:ext xmlns:c16="http://schemas.microsoft.com/office/drawing/2014/chart" uri="{C3380CC4-5D6E-409C-BE32-E72D297353CC}">
                  <c16:uniqueId val="{00000022-D89E-4D91-87CC-422E33A676D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{D5126686-5097-4783-8298-937FA03180A5}</c15:txfldGUID>
                      <c15:f>Diagramm!$K$58</c15:f>
                      <c15:dlblFieldTableCache>
                        <c:ptCount val="1"/>
                      </c15:dlblFieldTableCache>
                    </c15:dlblFTEntry>
                  </c15:dlblFieldTable>
                  <c15:showDataLabelsRange val="0"/>
                </c:ext>
                <c:ext xmlns:c16="http://schemas.microsoft.com/office/drawing/2014/chart" uri="{C3380CC4-5D6E-409C-BE32-E72D297353CC}">
                  <c16:uniqueId val="{00000023-D89E-4D91-87CC-422E33A676D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{0C1F9418-58F3-4C16-9C94-6B128CDB341D}</c15:txfldGUID>
                      <c15:f>Diagramm!$K$59</c15:f>
                      <c15:dlblFieldTableCache>
                        <c:ptCount val="1"/>
                      </c15:dlblFieldTableCache>
                    </c15:dlblFTEntry>
                  </c15:dlblFieldTable>
                  <c15:showDataLabelsRange val="0"/>
                </c:ext>
                <c:ext xmlns:c16="http://schemas.microsoft.com/office/drawing/2014/chart" uri="{C3380CC4-5D6E-409C-BE32-E72D297353CC}">
                  <c16:uniqueId val="{00000024-D89E-4D91-87CC-422E33A676D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{48FE3014-3443-49C8-8152-C89957DA38E1}</c15:txfldGUID>
                      <c15:f>Diagramm!$K$60</c15:f>
                      <c15:dlblFieldTableCache>
                        <c:ptCount val="1"/>
                      </c15:dlblFieldTableCache>
                    </c15:dlblFTEntry>
                  </c15:dlblFieldTable>
                  <c15:showDataLabelsRange val="0"/>
                </c:ext>
                <c:ext xmlns:c16="http://schemas.microsoft.com/office/drawing/2014/chart" uri="{C3380CC4-5D6E-409C-BE32-E72D297353CC}">
                  <c16:uniqueId val="{00000025-D89E-4D91-87CC-422E33A676D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{AD8D2604-2B64-461E-A400-D941CCE2C3B2}</c15:txfldGUID>
                      <c15:f>Diagramm!$K$61</c15:f>
                      <c15:dlblFieldTableCache>
                        <c:ptCount val="1"/>
                      </c15:dlblFieldTableCache>
                    </c15:dlblFTEntry>
                  </c15:dlblFieldTable>
                  <c15:showDataLabelsRange val="0"/>
                </c:ext>
                <c:ext xmlns:c16="http://schemas.microsoft.com/office/drawing/2014/chart" uri="{C3380CC4-5D6E-409C-BE32-E72D297353CC}">
                  <c16:uniqueId val="{00000026-D89E-4D91-87CC-422E33A676D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{EF7F692A-319D-4C25-9EBF-8B46CC7B8B8A}</c15:txfldGUID>
                      <c15:f>Diagramm!$K$62</c15:f>
                      <c15:dlblFieldTableCache>
                        <c:ptCount val="1"/>
                      </c15:dlblFieldTableCache>
                    </c15:dlblFTEntry>
                  </c15:dlblFieldTable>
                  <c15:showDataLabelsRange val="0"/>
                </c:ext>
                <c:ext xmlns:c16="http://schemas.microsoft.com/office/drawing/2014/chart" uri="{C3380CC4-5D6E-409C-BE32-E72D297353CC}">
                  <c16:uniqueId val="{00000027-D89E-4D91-87CC-422E33A676D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{757F10C0-A7AE-49B6-B11C-B0C8EB41320B}</c15:txfldGUID>
                      <c15:f>Diagramm!$K$63</c15:f>
                      <c15:dlblFieldTableCache>
                        <c:ptCount val="1"/>
                      </c15:dlblFieldTableCache>
                    </c15:dlblFTEntry>
                  </c15:dlblFieldTable>
                  <c15:showDataLabelsRange val="0"/>
                </c:ext>
                <c:ext xmlns:c16="http://schemas.microsoft.com/office/drawing/2014/chart" uri="{C3380CC4-5D6E-409C-BE32-E72D297353CC}">
                  <c16:uniqueId val="{00000028-D89E-4D91-87CC-422E33A676D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{3AEF25F2-7865-473A-96D1-8A5D642C0443}</c15:txfldGUID>
                      <c15:f>Diagramm!$K$64</c15:f>
                      <c15:dlblFieldTableCache>
                        <c:ptCount val="1"/>
                      </c15:dlblFieldTableCache>
                    </c15:dlblFTEntry>
                  </c15:dlblFieldTable>
                  <c15:showDataLabelsRange val="0"/>
                </c:ext>
                <c:ext xmlns:c16="http://schemas.microsoft.com/office/drawing/2014/chart" uri="{C3380CC4-5D6E-409C-BE32-E72D297353CC}">
                  <c16:uniqueId val="{00000029-D89E-4D91-87CC-422E33A676D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{4FE4B721-4038-4DBD-A801-7534B4713203}</c15:txfldGUID>
                      <c15:f>Diagramm!$K$65</c15:f>
                      <c15:dlblFieldTableCache>
                        <c:ptCount val="1"/>
                      </c15:dlblFieldTableCache>
                    </c15:dlblFTEntry>
                  </c15:dlblFieldTable>
                  <c15:showDataLabelsRange val="0"/>
                </c:ext>
                <c:ext xmlns:c16="http://schemas.microsoft.com/office/drawing/2014/chart" uri="{C3380CC4-5D6E-409C-BE32-E72D297353CC}">
                  <c16:uniqueId val="{0000002A-D89E-4D91-87CC-422E33A676D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{1664E164-8E05-4FC7-A41A-5FB99BB3B65D}</c15:txfldGUID>
                      <c15:f>Diagramm!$K$66</c15:f>
                      <c15:dlblFieldTableCache>
                        <c:ptCount val="1"/>
                      </c15:dlblFieldTableCache>
                    </c15:dlblFTEntry>
                  </c15:dlblFieldTable>
                  <c15:showDataLabelsRange val="0"/>
                </c:ext>
                <c:ext xmlns:c16="http://schemas.microsoft.com/office/drawing/2014/chart" uri="{C3380CC4-5D6E-409C-BE32-E72D297353CC}">
                  <c16:uniqueId val="{0000002B-D89E-4D91-87CC-422E33A676D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{AAF40CB9-3A81-4EC3-AC19-7EF8D6E908AC}</c15:txfldGUID>
                      <c15:f>Diagramm!$K$67</c15:f>
                      <c15:dlblFieldTableCache>
                        <c:ptCount val="1"/>
                      </c15:dlblFieldTableCache>
                    </c15:dlblFTEntry>
                  </c15:dlblFieldTable>
                  <c15:showDataLabelsRange val="0"/>
                </c:ext>
                <c:ext xmlns:c16="http://schemas.microsoft.com/office/drawing/2014/chart" uri="{C3380CC4-5D6E-409C-BE32-E72D297353CC}">
                  <c16:uniqueId val="{0000002C-D89E-4D91-87CC-422E33A676D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89E-4D91-87CC-422E33A676D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{C2466EED-1332-4F78-B245-8B4A1891C061}</c15:txfldGUID>
                      <c15:f>Diagramm!$J$46</c15:f>
                      <c15:dlblFieldTableCache>
                        <c:ptCount val="1"/>
                      </c15:dlblFieldTableCache>
                    </c15:dlblFTEntry>
                  </c15:dlblFieldTable>
                  <c15:showDataLabelsRange val="0"/>
                </c:ext>
                <c:ext xmlns:c16="http://schemas.microsoft.com/office/drawing/2014/chart" uri="{C3380CC4-5D6E-409C-BE32-E72D297353CC}">
                  <c16:uniqueId val="{0000002E-D89E-4D91-87CC-422E33A676D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{2B7B73B6-E724-42A4-9F7F-0600B0F499E3}</c15:txfldGUID>
                      <c15:f>Diagramm!$J$47</c15:f>
                      <c15:dlblFieldTableCache>
                        <c:ptCount val="1"/>
                      </c15:dlblFieldTableCache>
                    </c15:dlblFTEntry>
                  </c15:dlblFieldTable>
                  <c15:showDataLabelsRange val="0"/>
                </c:ext>
                <c:ext xmlns:c16="http://schemas.microsoft.com/office/drawing/2014/chart" uri="{C3380CC4-5D6E-409C-BE32-E72D297353CC}">
                  <c16:uniqueId val="{0000002F-D89E-4D91-87CC-422E33A676D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{16E4E940-069B-45F7-96A8-35EB42AED995}</c15:txfldGUID>
                      <c15:f>Diagramm!$J$48</c15:f>
                      <c15:dlblFieldTableCache>
                        <c:ptCount val="1"/>
                      </c15:dlblFieldTableCache>
                    </c15:dlblFTEntry>
                  </c15:dlblFieldTable>
                  <c15:showDataLabelsRange val="0"/>
                </c:ext>
                <c:ext xmlns:c16="http://schemas.microsoft.com/office/drawing/2014/chart" uri="{C3380CC4-5D6E-409C-BE32-E72D297353CC}">
                  <c16:uniqueId val="{00000030-D89E-4D91-87CC-422E33A676D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{1889A843-E159-4BE8-8AD0-17D0B732A33A}</c15:txfldGUID>
                      <c15:f>Diagramm!$J$49</c15:f>
                      <c15:dlblFieldTableCache>
                        <c:ptCount val="1"/>
                      </c15:dlblFieldTableCache>
                    </c15:dlblFTEntry>
                  </c15:dlblFieldTable>
                  <c15:showDataLabelsRange val="0"/>
                </c:ext>
                <c:ext xmlns:c16="http://schemas.microsoft.com/office/drawing/2014/chart" uri="{C3380CC4-5D6E-409C-BE32-E72D297353CC}">
                  <c16:uniqueId val="{00000031-D89E-4D91-87CC-422E33A676D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{974DB677-623B-40B4-B8DD-3B27CCDC33D8}</c15:txfldGUID>
                      <c15:f>Diagramm!$J$50</c15:f>
                      <c15:dlblFieldTableCache>
                        <c:ptCount val="1"/>
                      </c15:dlblFieldTableCache>
                    </c15:dlblFTEntry>
                  </c15:dlblFieldTable>
                  <c15:showDataLabelsRange val="0"/>
                </c:ext>
                <c:ext xmlns:c16="http://schemas.microsoft.com/office/drawing/2014/chart" uri="{C3380CC4-5D6E-409C-BE32-E72D297353CC}">
                  <c16:uniqueId val="{00000032-D89E-4D91-87CC-422E33A676D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{F3BF53B7-6F9F-4B41-9528-760D4903A59D}</c15:txfldGUID>
                      <c15:f>Diagramm!$J$51</c15:f>
                      <c15:dlblFieldTableCache>
                        <c:ptCount val="1"/>
                      </c15:dlblFieldTableCache>
                    </c15:dlblFTEntry>
                  </c15:dlblFieldTable>
                  <c15:showDataLabelsRange val="0"/>
                </c:ext>
                <c:ext xmlns:c16="http://schemas.microsoft.com/office/drawing/2014/chart" uri="{C3380CC4-5D6E-409C-BE32-E72D297353CC}">
                  <c16:uniqueId val="{00000033-D89E-4D91-87CC-422E33A676D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{7BC8808F-BCDA-4B86-ADCC-FADD1CFC393F}</c15:txfldGUID>
                      <c15:f>Diagramm!$J$52</c15:f>
                      <c15:dlblFieldTableCache>
                        <c:ptCount val="1"/>
                      </c15:dlblFieldTableCache>
                    </c15:dlblFTEntry>
                  </c15:dlblFieldTable>
                  <c15:showDataLabelsRange val="0"/>
                </c:ext>
                <c:ext xmlns:c16="http://schemas.microsoft.com/office/drawing/2014/chart" uri="{C3380CC4-5D6E-409C-BE32-E72D297353CC}">
                  <c16:uniqueId val="{00000034-D89E-4D91-87CC-422E33A676D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{55B5EC30-EF5F-4600-B2C1-9911578E545F}</c15:txfldGUID>
                      <c15:f>Diagramm!$J$53</c15:f>
                      <c15:dlblFieldTableCache>
                        <c:ptCount val="1"/>
                      </c15:dlblFieldTableCache>
                    </c15:dlblFTEntry>
                  </c15:dlblFieldTable>
                  <c15:showDataLabelsRange val="0"/>
                </c:ext>
                <c:ext xmlns:c16="http://schemas.microsoft.com/office/drawing/2014/chart" uri="{C3380CC4-5D6E-409C-BE32-E72D297353CC}">
                  <c16:uniqueId val="{00000035-D89E-4D91-87CC-422E33A676D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{E8E74FD7-54EB-40C1-A29E-4B0E01858E7A}</c15:txfldGUID>
                      <c15:f>Diagramm!$J$54</c15:f>
                      <c15:dlblFieldTableCache>
                        <c:ptCount val="1"/>
                      </c15:dlblFieldTableCache>
                    </c15:dlblFTEntry>
                  </c15:dlblFieldTable>
                  <c15:showDataLabelsRange val="0"/>
                </c:ext>
                <c:ext xmlns:c16="http://schemas.microsoft.com/office/drawing/2014/chart" uri="{C3380CC4-5D6E-409C-BE32-E72D297353CC}">
                  <c16:uniqueId val="{00000036-D89E-4D91-87CC-422E33A676D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{4DEC90B5-57C4-40E5-A4C1-6C1C27A7223F}</c15:txfldGUID>
                      <c15:f>Diagramm!$J$55</c15:f>
                      <c15:dlblFieldTableCache>
                        <c:ptCount val="1"/>
                      </c15:dlblFieldTableCache>
                    </c15:dlblFTEntry>
                  </c15:dlblFieldTable>
                  <c15:showDataLabelsRange val="0"/>
                </c:ext>
                <c:ext xmlns:c16="http://schemas.microsoft.com/office/drawing/2014/chart" uri="{C3380CC4-5D6E-409C-BE32-E72D297353CC}">
                  <c16:uniqueId val="{00000037-D89E-4D91-87CC-422E33A676D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{B0DB8450-ABF2-40F5-A168-71B40E89C6B5}</c15:txfldGUID>
                      <c15:f>Diagramm!$J$56</c15:f>
                      <c15:dlblFieldTableCache>
                        <c:ptCount val="1"/>
                      </c15:dlblFieldTableCache>
                    </c15:dlblFTEntry>
                  </c15:dlblFieldTable>
                  <c15:showDataLabelsRange val="0"/>
                </c:ext>
                <c:ext xmlns:c16="http://schemas.microsoft.com/office/drawing/2014/chart" uri="{C3380CC4-5D6E-409C-BE32-E72D297353CC}">
                  <c16:uniqueId val="{00000038-D89E-4D91-87CC-422E33A676D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{896FAAB3-5CBD-4A8F-AA87-24C493DB503C}</c15:txfldGUID>
                      <c15:f>Diagramm!$J$57</c15:f>
                      <c15:dlblFieldTableCache>
                        <c:ptCount val="1"/>
                      </c15:dlblFieldTableCache>
                    </c15:dlblFTEntry>
                  </c15:dlblFieldTable>
                  <c15:showDataLabelsRange val="0"/>
                </c:ext>
                <c:ext xmlns:c16="http://schemas.microsoft.com/office/drawing/2014/chart" uri="{C3380CC4-5D6E-409C-BE32-E72D297353CC}">
                  <c16:uniqueId val="{00000039-D89E-4D91-87CC-422E33A676D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{244CB451-DDEC-4CBD-8F4F-30B0361D0EF8}</c15:txfldGUID>
                      <c15:f>Diagramm!$J$58</c15:f>
                      <c15:dlblFieldTableCache>
                        <c:ptCount val="1"/>
                      </c15:dlblFieldTableCache>
                    </c15:dlblFTEntry>
                  </c15:dlblFieldTable>
                  <c15:showDataLabelsRange val="0"/>
                </c:ext>
                <c:ext xmlns:c16="http://schemas.microsoft.com/office/drawing/2014/chart" uri="{C3380CC4-5D6E-409C-BE32-E72D297353CC}">
                  <c16:uniqueId val="{0000003A-D89E-4D91-87CC-422E33A676D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{67F98997-EF47-4085-824F-93C8B2C134C9}</c15:txfldGUID>
                      <c15:f>Diagramm!$J$59</c15:f>
                      <c15:dlblFieldTableCache>
                        <c:ptCount val="1"/>
                      </c15:dlblFieldTableCache>
                    </c15:dlblFTEntry>
                  </c15:dlblFieldTable>
                  <c15:showDataLabelsRange val="0"/>
                </c:ext>
                <c:ext xmlns:c16="http://schemas.microsoft.com/office/drawing/2014/chart" uri="{C3380CC4-5D6E-409C-BE32-E72D297353CC}">
                  <c16:uniqueId val="{0000003B-D89E-4D91-87CC-422E33A676D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{59C548FB-561B-46DF-B2D3-519A95BA98E1}</c15:txfldGUID>
                      <c15:f>Diagramm!$J$60</c15:f>
                      <c15:dlblFieldTableCache>
                        <c:ptCount val="1"/>
                      </c15:dlblFieldTableCache>
                    </c15:dlblFTEntry>
                  </c15:dlblFieldTable>
                  <c15:showDataLabelsRange val="0"/>
                </c:ext>
                <c:ext xmlns:c16="http://schemas.microsoft.com/office/drawing/2014/chart" uri="{C3380CC4-5D6E-409C-BE32-E72D297353CC}">
                  <c16:uniqueId val="{0000003C-D89E-4D91-87CC-422E33A676D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{623FCBB4-6F5B-40A3-BB30-5B725BB57BFC}</c15:txfldGUID>
                      <c15:f>Diagramm!$J$61</c15:f>
                      <c15:dlblFieldTableCache>
                        <c:ptCount val="1"/>
                      </c15:dlblFieldTableCache>
                    </c15:dlblFTEntry>
                  </c15:dlblFieldTable>
                  <c15:showDataLabelsRange val="0"/>
                </c:ext>
                <c:ext xmlns:c16="http://schemas.microsoft.com/office/drawing/2014/chart" uri="{C3380CC4-5D6E-409C-BE32-E72D297353CC}">
                  <c16:uniqueId val="{0000003D-D89E-4D91-87CC-422E33A676D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{5117D920-E671-47A7-8FAB-85DDA1BE1B03}</c15:txfldGUID>
                      <c15:f>Diagramm!$J$62</c15:f>
                      <c15:dlblFieldTableCache>
                        <c:ptCount val="1"/>
                      </c15:dlblFieldTableCache>
                    </c15:dlblFTEntry>
                  </c15:dlblFieldTable>
                  <c15:showDataLabelsRange val="0"/>
                </c:ext>
                <c:ext xmlns:c16="http://schemas.microsoft.com/office/drawing/2014/chart" uri="{C3380CC4-5D6E-409C-BE32-E72D297353CC}">
                  <c16:uniqueId val="{0000003E-D89E-4D91-87CC-422E33A676D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{C0C3869C-A27F-480E-801B-C6B0B68EF6CA}</c15:txfldGUID>
                      <c15:f>Diagramm!$J$63</c15:f>
                      <c15:dlblFieldTableCache>
                        <c:ptCount val="1"/>
                      </c15:dlblFieldTableCache>
                    </c15:dlblFTEntry>
                  </c15:dlblFieldTable>
                  <c15:showDataLabelsRange val="0"/>
                </c:ext>
                <c:ext xmlns:c16="http://schemas.microsoft.com/office/drawing/2014/chart" uri="{C3380CC4-5D6E-409C-BE32-E72D297353CC}">
                  <c16:uniqueId val="{0000003F-D89E-4D91-87CC-422E33A676D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{C8BD0EAC-AF7F-4C76-B750-38DE7BBB6FC8}</c15:txfldGUID>
                      <c15:f>Diagramm!$J$64</c15:f>
                      <c15:dlblFieldTableCache>
                        <c:ptCount val="1"/>
                      </c15:dlblFieldTableCache>
                    </c15:dlblFTEntry>
                  </c15:dlblFieldTable>
                  <c15:showDataLabelsRange val="0"/>
                </c:ext>
                <c:ext xmlns:c16="http://schemas.microsoft.com/office/drawing/2014/chart" uri="{C3380CC4-5D6E-409C-BE32-E72D297353CC}">
                  <c16:uniqueId val="{00000040-D89E-4D91-87CC-422E33A676D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{5F9BD9B4-E571-4C3D-953A-E44949F5A30E}</c15:txfldGUID>
                      <c15:f>Diagramm!$J$65</c15:f>
                      <c15:dlblFieldTableCache>
                        <c:ptCount val="1"/>
                      </c15:dlblFieldTableCache>
                    </c15:dlblFTEntry>
                  </c15:dlblFieldTable>
                  <c15:showDataLabelsRange val="0"/>
                </c:ext>
                <c:ext xmlns:c16="http://schemas.microsoft.com/office/drawing/2014/chart" uri="{C3380CC4-5D6E-409C-BE32-E72D297353CC}">
                  <c16:uniqueId val="{00000041-D89E-4D91-87CC-422E33A676D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{4C348A1C-5C25-4C1F-AC98-E74AD7DBF7E8}</c15:txfldGUID>
                      <c15:f>Diagramm!$J$66</c15:f>
                      <c15:dlblFieldTableCache>
                        <c:ptCount val="1"/>
                      </c15:dlblFieldTableCache>
                    </c15:dlblFTEntry>
                  </c15:dlblFieldTable>
                  <c15:showDataLabelsRange val="0"/>
                </c:ext>
                <c:ext xmlns:c16="http://schemas.microsoft.com/office/drawing/2014/chart" uri="{C3380CC4-5D6E-409C-BE32-E72D297353CC}">
                  <c16:uniqueId val="{00000042-D89E-4D91-87CC-422E33A676D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{0E70B533-5BF2-41BA-AE36-63D22A942320}</c15:txfldGUID>
                      <c15:f>Diagramm!$J$67</c15:f>
                      <c15:dlblFieldTableCache>
                        <c:ptCount val="1"/>
                      </c15:dlblFieldTableCache>
                    </c15:dlblFTEntry>
                  </c15:dlblFieldTable>
                  <c15:showDataLabelsRange val="0"/>
                </c:ext>
                <c:ext xmlns:c16="http://schemas.microsoft.com/office/drawing/2014/chart" uri="{C3380CC4-5D6E-409C-BE32-E72D297353CC}">
                  <c16:uniqueId val="{00000043-D89E-4D91-87CC-422E33A676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89E-4D91-87CC-422E33A676D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FE-456A-9E93-95B5FBAA06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FE-456A-9E93-95B5FBAA06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FE-456A-9E93-95B5FBAA06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FE-456A-9E93-95B5FBAA06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FE-456A-9E93-95B5FBAA06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FE-456A-9E93-95B5FBAA06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FE-456A-9E93-95B5FBAA06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FE-456A-9E93-95B5FBAA06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FE-456A-9E93-95B5FBAA06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FE-456A-9E93-95B5FBAA06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FE-456A-9E93-95B5FBAA06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FE-456A-9E93-95B5FBAA06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FE-456A-9E93-95B5FBAA06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FE-456A-9E93-95B5FBAA06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FE-456A-9E93-95B5FBAA06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FE-456A-9E93-95B5FBAA06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FE-456A-9E93-95B5FBAA06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FE-456A-9E93-95B5FBAA06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7FE-456A-9E93-95B5FBAA06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7FE-456A-9E93-95B5FBAA06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FE-456A-9E93-95B5FBAA06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7FE-456A-9E93-95B5FBAA0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FE-456A-9E93-95B5FBAA069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7FE-456A-9E93-95B5FBAA06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FE-456A-9E93-95B5FBAA06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7FE-456A-9E93-95B5FBAA06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7FE-456A-9E93-95B5FBAA06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FE-456A-9E93-95B5FBAA06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FE-456A-9E93-95B5FBAA06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7FE-456A-9E93-95B5FBAA06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7FE-456A-9E93-95B5FBAA06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7FE-456A-9E93-95B5FBAA06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7FE-456A-9E93-95B5FBAA06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7FE-456A-9E93-95B5FBAA06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7FE-456A-9E93-95B5FBAA06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7FE-456A-9E93-95B5FBAA06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7FE-456A-9E93-95B5FBAA06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7FE-456A-9E93-95B5FBAA06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7FE-456A-9E93-95B5FBAA06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7FE-456A-9E93-95B5FBAA06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7FE-456A-9E93-95B5FBAA06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7FE-456A-9E93-95B5FBAA06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7FE-456A-9E93-95B5FBAA06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7FE-456A-9E93-95B5FBAA06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7FE-456A-9E93-95B5FBAA06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FE-456A-9E93-95B5FBAA069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7FE-456A-9E93-95B5FBAA06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7FE-456A-9E93-95B5FBAA06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7FE-456A-9E93-95B5FBAA06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7FE-456A-9E93-95B5FBAA06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7FE-456A-9E93-95B5FBAA06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7FE-456A-9E93-95B5FBAA06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7FE-456A-9E93-95B5FBAA06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7FE-456A-9E93-95B5FBAA06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7FE-456A-9E93-95B5FBAA06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7FE-456A-9E93-95B5FBAA06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7FE-456A-9E93-95B5FBAA06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7FE-456A-9E93-95B5FBAA06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7FE-456A-9E93-95B5FBAA06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7FE-456A-9E93-95B5FBAA06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7FE-456A-9E93-95B5FBAA06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7FE-456A-9E93-95B5FBAA06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7FE-456A-9E93-95B5FBAA06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7FE-456A-9E93-95B5FBAA06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7FE-456A-9E93-95B5FBAA06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7FE-456A-9E93-95B5FBAA06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7FE-456A-9E93-95B5FBAA06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7FE-456A-9E93-95B5FBAA0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FE-456A-9E93-95B5FBAA069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101.73419292484431</c:v>
                </c:pt>
                <c:pt idx="2">
                  <c:v>103.41456985645408</c:v>
                </c:pt>
                <c:pt idx="3">
                  <c:v>102.03951631503223</c:v>
                </c:pt>
                <c:pt idx="4">
                  <c:v>103.06970818552239</c:v>
                </c:pt>
                <c:pt idx="5">
                  <c:v>104.33712974047511</c:v>
                </c:pt>
                <c:pt idx="6">
                  <c:v>106.36017177186412</c:v>
                </c:pt>
                <c:pt idx="7">
                  <c:v>105.43212045996199</c:v>
                </c:pt>
                <c:pt idx="8">
                  <c:v>106.72919572547255</c:v>
                </c:pt>
                <c:pt idx="9">
                  <c:v>107.82198987380698</c:v>
                </c:pt>
                <c:pt idx="10">
                  <c:v>109.50126851984052</c:v>
                </c:pt>
                <c:pt idx="11">
                  <c:v>108.58859320600543</c:v>
                </c:pt>
                <c:pt idx="12">
                  <c:v>109.12675313835103</c:v>
                </c:pt>
                <c:pt idx="13">
                  <c:v>110.42053354713292</c:v>
                </c:pt>
                <c:pt idx="14">
                  <c:v>111.83402708372232</c:v>
                </c:pt>
                <c:pt idx="15">
                  <c:v>110.87522377568615</c:v>
                </c:pt>
                <c:pt idx="16">
                  <c:v>111.36066600037341</c:v>
                </c:pt>
                <c:pt idx="17">
                  <c:v>112.52924185346673</c:v>
                </c:pt>
                <c:pt idx="18">
                  <c:v>114.12834565243655</c:v>
                </c:pt>
                <c:pt idx="19">
                  <c:v>112.78294582157254</c:v>
                </c:pt>
                <c:pt idx="20">
                  <c:v>113.26948633183601</c:v>
                </c:pt>
                <c:pt idx="21">
                  <c:v>114.05476051883011</c:v>
                </c:pt>
                <c:pt idx="22">
                  <c:v>115.42542091794708</c:v>
                </c:pt>
                <c:pt idx="23">
                  <c:v>114.13713193704626</c:v>
                </c:pt>
                <c:pt idx="24">
                  <c:v>114.07013651689712</c:v>
                </c:pt>
              </c:numCache>
            </c:numRef>
          </c:val>
          <c:smooth val="0"/>
          <c:extLst>
            <c:ext xmlns:c16="http://schemas.microsoft.com/office/drawing/2014/chart" uri="{C3380CC4-5D6E-409C-BE32-E72D297353CC}">
              <c16:uniqueId val="{00000000-5FFA-41D2-8864-ADACB8C4085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103.31518104518965</c:v>
                </c:pt>
                <c:pt idx="2">
                  <c:v>107.54753033342888</c:v>
                </c:pt>
                <c:pt idx="3">
                  <c:v>105.20684054647941</c:v>
                </c:pt>
                <c:pt idx="4">
                  <c:v>103.71644215152385</c:v>
                </c:pt>
                <c:pt idx="5">
                  <c:v>107.31823827266646</c:v>
                </c:pt>
                <c:pt idx="6">
                  <c:v>109.99331231489442</c:v>
                </c:pt>
                <c:pt idx="7">
                  <c:v>108.41692939715296</c:v>
                </c:pt>
                <c:pt idx="8">
                  <c:v>106.99340785325309</c:v>
                </c:pt>
                <c:pt idx="9">
                  <c:v>110.8722652144836</c:v>
                </c:pt>
                <c:pt idx="10">
                  <c:v>113.48046240565589</c:v>
                </c:pt>
                <c:pt idx="11">
                  <c:v>111.6365720836916</c:v>
                </c:pt>
                <c:pt idx="12">
                  <c:v>108.87551351867775</c:v>
                </c:pt>
                <c:pt idx="13">
                  <c:v>114.65558421706315</c:v>
                </c:pt>
                <c:pt idx="14">
                  <c:v>117.22556606477501</c:v>
                </c:pt>
                <c:pt idx="15">
                  <c:v>116.00267507404223</c:v>
                </c:pt>
                <c:pt idx="16">
                  <c:v>114.98041463647655</c:v>
                </c:pt>
                <c:pt idx="17">
                  <c:v>119.93885545046336</c:v>
                </c:pt>
                <c:pt idx="18">
                  <c:v>121.32416165090282</c:v>
                </c:pt>
                <c:pt idx="19">
                  <c:v>119.05034871500908</c:v>
                </c:pt>
                <c:pt idx="20">
                  <c:v>117.76058087322059</c:v>
                </c:pt>
                <c:pt idx="21">
                  <c:v>121.94516098213433</c:v>
                </c:pt>
                <c:pt idx="22">
                  <c:v>124.75398872647368</c:v>
                </c:pt>
                <c:pt idx="23">
                  <c:v>121.37193083022835</c:v>
                </c:pt>
                <c:pt idx="24">
                  <c:v>116.27018247826501</c:v>
                </c:pt>
              </c:numCache>
            </c:numRef>
          </c:val>
          <c:smooth val="0"/>
          <c:extLst>
            <c:ext xmlns:c16="http://schemas.microsoft.com/office/drawing/2014/chart" uri="{C3380CC4-5D6E-409C-BE32-E72D297353CC}">
              <c16:uniqueId val="{00000001-5FFA-41D2-8864-ADACB8C4085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105.24812918471839</c:v>
                </c:pt>
                <c:pt idx="2">
                  <c:v>102.36805829066562</c:v>
                </c:pt>
                <c:pt idx="3">
                  <c:v>104.00748326112644</c:v>
                </c:pt>
                <c:pt idx="4">
                  <c:v>99.615990547459631</c:v>
                </c:pt>
                <c:pt idx="5">
                  <c:v>104.1502560063017</c:v>
                </c:pt>
                <c:pt idx="6">
                  <c:v>100.52678219771562</c:v>
                </c:pt>
                <c:pt idx="7">
                  <c:v>101.35387948011028</c:v>
                </c:pt>
                <c:pt idx="8">
                  <c:v>100.88617565970854</c:v>
                </c:pt>
                <c:pt idx="9">
                  <c:v>107.11402126821584</c:v>
                </c:pt>
                <c:pt idx="10">
                  <c:v>103.00315084679008</c:v>
                </c:pt>
                <c:pt idx="11">
                  <c:v>104.10102402520678</c:v>
                </c:pt>
                <c:pt idx="12">
                  <c:v>96.23375344623868</c:v>
                </c:pt>
                <c:pt idx="13">
                  <c:v>100.76801890508074</c:v>
                </c:pt>
                <c:pt idx="14">
                  <c:v>97.710712879086259</c:v>
                </c:pt>
                <c:pt idx="15">
                  <c:v>98.478731784166996</c:v>
                </c:pt>
                <c:pt idx="16">
                  <c:v>96.337140606538014</c:v>
                </c:pt>
                <c:pt idx="17">
                  <c:v>100.84186687672312</c:v>
                </c:pt>
                <c:pt idx="18">
                  <c:v>96.23867664434816</c:v>
                </c:pt>
                <c:pt idx="19">
                  <c:v>97.838716029933053</c:v>
                </c:pt>
                <c:pt idx="20">
                  <c:v>94.786333202048041</c:v>
                </c:pt>
                <c:pt idx="21">
                  <c:v>98.49350137849548</c:v>
                </c:pt>
                <c:pt idx="22">
                  <c:v>93.757384797164235</c:v>
                </c:pt>
                <c:pt idx="23">
                  <c:v>94.850334777471446</c:v>
                </c:pt>
                <c:pt idx="24">
                  <c:v>89.449586451358797</c:v>
                </c:pt>
              </c:numCache>
            </c:numRef>
          </c:val>
          <c:smooth val="0"/>
          <c:extLst>
            <c:ext xmlns:c16="http://schemas.microsoft.com/office/drawing/2014/chart" uri="{C3380CC4-5D6E-409C-BE32-E72D297353CC}">
              <c16:uniqueId val="{00000002-5FFA-41D2-8864-ADACB8C4085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FFA-41D2-8864-ADACB8C40852}"/>
                </c:ext>
              </c:extLst>
            </c:dLbl>
            <c:dLbl>
              <c:idx val="1"/>
              <c:delete val="1"/>
              <c:extLst>
                <c:ext xmlns:c15="http://schemas.microsoft.com/office/drawing/2012/chart" uri="{CE6537A1-D6FC-4f65-9D91-7224C49458BB}"/>
                <c:ext xmlns:c16="http://schemas.microsoft.com/office/drawing/2014/chart" uri="{C3380CC4-5D6E-409C-BE32-E72D297353CC}">
                  <c16:uniqueId val="{00000004-5FFA-41D2-8864-ADACB8C40852}"/>
                </c:ext>
              </c:extLst>
            </c:dLbl>
            <c:dLbl>
              <c:idx val="2"/>
              <c:delete val="1"/>
              <c:extLst>
                <c:ext xmlns:c15="http://schemas.microsoft.com/office/drawing/2012/chart" uri="{CE6537A1-D6FC-4f65-9D91-7224C49458BB}"/>
                <c:ext xmlns:c16="http://schemas.microsoft.com/office/drawing/2014/chart" uri="{C3380CC4-5D6E-409C-BE32-E72D297353CC}">
                  <c16:uniqueId val="{00000005-5FFA-41D2-8864-ADACB8C40852}"/>
                </c:ext>
              </c:extLst>
            </c:dLbl>
            <c:dLbl>
              <c:idx val="3"/>
              <c:delete val="1"/>
              <c:extLst>
                <c:ext xmlns:c15="http://schemas.microsoft.com/office/drawing/2012/chart" uri="{CE6537A1-D6FC-4f65-9D91-7224C49458BB}"/>
                <c:ext xmlns:c16="http://schemas.microsoft.com/office/drawing/2014/chart" uri="{C3380CC4-5D6E-409C-BE32-E72D297353CC}">
                  <c16:uniqueId val="{00000006-5FFA-41D2-8864-ADACB8C40852}"/>
                </c:ext>
              </c:extLst>
            </c:dLbl>
            <c:dLbl>
              <c:idx val="4"/>
              <c:delete val="1"/>
              <c:extLst>
                <c:ext xmlns:c15="http://schemas.microsoft.com/office/drawing/2012/chart" uri="{CE6537A1-D6FC-4f65-9D91-7224C49458BB}"/>
                <c:ext xmlns:c16="http://schemas.microsoft.com/office/drawing/2014/chart" uri="{C3380CC4-5D6E-409C-BE32-E72D297353CC}">
                  <c16:uniqueId val="{00000007-5FFA-41D2-8864-ADACB8C40852}"/>
                </c:ext>
              </c:extLst>
            </c:dLbl>
            <c:dLbl>
              <c:idx val="5"/>
              <c:delete val="1"/>
              <c:extLst>
                <c:ext xmlns:c15="http://schemas.microsoft.com/office/drawing/2012/chart" uri="{CE6537A1-D6FC-4f65-9D91-7224C49458BB}"/>
                <c:ext xmlns:c16="http://schemas.microsoft.com/office/drawing/2014/chart" uri="{C3380CC4-5D6E-409C-BE32-E72D297353CC}">
                  <c16:uniqueId val="{00000008-5FFA-41D2-8864-ADACB8C40852}"/>
                </c:ext>
              </c:extLst>
            </c:dLbl>
            <c:dLbl>
              <c:idx val="6"/>
              <c:delete val="1"/>
              <c:extLst>
                <c:ext xmlns:c15="http://schemas.microsoft.com/office/drawing/2012/chart" uri="{CE6537A1-D6FC-4f65-9D91-7224C49458BB}"/>
                <c:ext xmlns:c16="http://schemas.microsoft.com/office/drawing/2014/chart" uri="{C3380CC4-5D6E-409C-BE32-E72D297353CC}">
                  <c16:uniqueId val="{00000009-5FFA-41D2-8864-ADACB8C40852}"/>
                </c:ext>
              </c:extLst>
            </c:dLbl>
            <c:dLbl>
              <c:idx val="7"/>
              <c:delete val="1"/>
              <c:extLst>
                <c:ext xmlns:c15="http://schemas.microsoft.com/office/drawing/2012/chart" uri="{CE6537A1-D6FC-4f65-9D91-7224C49458BB}"/>
                <c:ext xmlns:c16="http://schemas.microsoft.com/office/drawing/2014/chart" uri="{C3380CC4-5D6E-409C-BE32-E72D297353CC}">
                  <c16:uniqueId val="{0000000A-5FFA-41D2-8864-ADACB8C40852}"/>
                </c:ext>
              </c:extLst>
            </c:dLbl>
            <c:dLbl>
              <c:idx val="8"/>
              <c:delete val="1"/>
              <c:extLst>
                <c:ext xmlns:c15="http://schemas.microsoft.com/office/drawing/2012/chart" uri="{CE6537A1-D6FC-4f65-9D91-7224C49458BB}"/>
                <c:ext xmlns:c16="http://schemas.microsoft.com/office/drawing/2014/chart" uri="{C3380CC4-5D6E-409C-BE32-E72D297353CC}">
                  <c16:uniqueId val="{0000000B-5FFA-41D2-8864-ADACB8C40852}"/>
                </c:ext>
              </c:extLst>
            </c:dLbl>
            <c:dLbl>
              <c:idx val="9"/>
              <c:delete val="1"/>
              <c:extLst>
                <c:ext xmlns:c15="http://schemas.microsoft.com/office/drawing/2012/chart" uri="{CE6537A1-D6FC-4f65-9D91-7224C49458BB}"/>
                <c:ext xmlns:c16="http://schemas.microsoft.com/office/drawing/2014/chart" uri="{C3380CC4-5D6E-409C-BE32-E72D297353CC}">
                  <c16:uniqueId val="{0000000C-5FFA-41D2-8864-ADACB8C40852}"/>
                </c:ext>
              </c:extLst>
            </c:dLbl>
            <c:dLbl>
              <c:idx val="10"/>
              <c:delete val="1"/>
              <c:extLst>
                <c:ext xmlns:c15="http://schemas.microsoft.com/office/drawing/2012/chart" uri="{CE6537A1-D6FC-4f65-9D91-7224C49458BB}"/>
                <c:ext xmlns:c16="http://schemas.microsoft.com/office/drawing/2014/chart" uri="{C3380CC4-5D6E-409C-BE32-E72D297353CC}">
                  <c16:uniqueId val="{0000000D-5FFA-41D2-8864-ADACB8C40852}"/>
                </c:ext>
              </c:extLst>
            </c:dLbl>
            <c:dLbl>
              <c:idx val="11"/>
              <c:delete val="1"/>
              <c:extLst>
                <c:ext xmlns:c15="http://schemas.microsoft.com/office/drawing/2012/chart" uri="{CE6537A1-D6FC-4f65-9D91-7224C49458BB}"/>
                <c:ext xmlns:c16="http://schemas.microsoft.com/office/drawing/2014/chart" uri="{C3380CC4-5D6E-409C-BE32-E72D297353CC}">
                  <c16:uniqueId val="{0000000E-5FFA-41D2-8864-ADACB8C40852}"/>
                </c:ext>
              </c:extLst>
            </c:dLbl>
            <c:dLbl>
              <c:idx val="12"/>
              <c:delete val="1"/>
              <c:extLst>
                <c:ext xmlns:c15="http://schemas.microsoft.com/office/drawing/2012/chart" uri="{CE6537A1-D6FC-4f65-9D91-7224C49458BB}"/>
                <c:ext xmlns:c16="http://schemas.microsoft.com/office/drawing/2014/chart" uri="{C3380CC4-5D6E-409C-BE32-E72D297353CC}">
                  <c16:uniqueId val="{0000000F-5FFA-41D2-8864-ADACB8C4085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FA-41D2-8864-ADACB8C40852}"/>
                </c:ext>
              </c:extLst>
            </c:dLbl>
            <c:dLbl>
              <c:idx val="14"/>
              <c:delete val="1"/>
              <c:extLst>
                <c:ext xmlns:c15="http://schemas.microsoft.com/office/drawing/2012/chart" uri="{CE6537A1-D6FC-4f65-9D91-7224C49458BB}"/>
                <c:ext xmlns:c16="http://schemas.microsoft.com/office/drawing/2014/chart" uri="{C3380CC4-5D6E-409C-BE32-E72D297353CC}">
                  <c16:uniqueId val="{00000011-5FFA-41D2-8864-ADACB8C40852}"/>
                </c:ext>
              </c:extLst>
            </c:dLbl>
            <c:dLbl>
              <c:idx val="15"/>
              <c:delete val="1"/>
              <c:extLst>
                <c:ext xmlns:c15="http://schemas.microsoft.com/office/drawing/2012/chart" uri="{CE6537A1-D6FC-4f65-9D91-7224C49458BB}"/>
                <c:ext xmlns:c16="http://schemas.microsoft.com/office/drawing/2014/chart" uri="{C3380CC4-5D6E-409C-BE32-E72D297353CC}">
                  <c16:uniqueId val="{00000012-5FFA-41D2-8864-ADACB8C40852}"/>
                </c:ext>
              </c:extLst>
            </c:dLbl>
            <c:dLbl>
              <c:idx val="16"/>
              <c:delete val="1"/>
              <c:extLst>
                <c:ext xmlns:c15="http://schemas.microsoft.com/office/drawing/2012/chart" uri="{CE6537A1-D6FC-4f65-9D91-7224C49458BB}"/>
                <c:ext xmlns:c16="http://schemas.microsoft.com/office/drawing/2014/chart" uri="{C3380CC4-5D6E-409C-BE32-E72D297353CC}">
                  <c16:uniqueId val="{00000013-5FFA-41D2-8864-ADACB8C40852}"/>
                </c:ext>
              </c:extLst>
            </c:dLbl>
            <c:dLbl>
              <c:idx val="17"/>
              <c:delete val="1"/>
              <c:extLst>
                <c:ext xmlns:c15="http://schemas.microsoft.com/office/drawing/2012/chart" uri="{CE6537A1-D6FC-4f65-9D91-7224C49458BB}"/>
                <c:ext xmlns:c16="http://schemas.microsoft.com/office/drawing/2014/chart" uri="{C3380CC4-5D6E-409C-BE32-E72D297353CC}">
                  <c16:uniqueId val="{00000014-5FFA-41D2-8864-ADACB8C40852}"/>
                </c:ext>
              </c:extLst>
            </c:dLbl>
            <c:dLbl>
              <c:idx val="18"/>
              <c:delete val="1"/>
              <c:extLst>
                <c:ext xmlns:c15="http://schemas.microsoft.com/office/drawing/2012/chart" uri="{CE6537A1-D6FC-4f65-9D91-7224C49458BB}"/>
                <c:ext xmlns:c16="http://schemas.microsoft.com/office/drawing/2014/chart" uri="{C3380CC4-5D6E-409C-BE32-E72D297353CC}">
                  <c16:uniqueId val="{00000015-5FFA-41D2-8864-ADACB8C40852}"/>
                </c:ext>
              </c:extLst>
            </c:dLbl>
            <c:dLbl>
              <c:idx val="19"/>
              <c:delete val="1"/>
              <c:extLst>
                <c:ext xmlns:c15="http://schemas.microsoft.com/office/drawing/2012/chart" uri="{CE6537A1-D6FC-4f65-9D91-7224C49458BB}"/>
                <c:ext xmlns:c16="http://schemas.microsoft.com/office/drawing/2014/chart" uri="{C3380CC4-5D6E-409C-BE32-E72D297353CC}">
                  <c16:uniqueId val="{00000016-5FFA-41D2-8864-ADACB8C40852}"/>
                </c:ext>
              </c:extLst>
            </c:dLbl>
            <c:dLbl>
              <c:idx val="20"/>
              <c:delete val="1"/>
              <c:extLst>
                <c:ext xmlns:c15="http://schemas.microsoft.com/office/drawing/2012/chart" uri="{CE6537A1-D6FC-4f65-9D91-7224C49458BB}"/>
                <c:ext xmlns:c16="http://schemas.microsoft.com/office/drawing/2014/chart" uri="{C3380CC4-5D6E-409C-BE32-E72D297353CC}">
                  <c16:uniqueId val="{00000017-5FFA-41D2-8864-ADACB8C40852}"/>
                </c:ext>
              </c:extLst>
            </c:dLbl>
            <c:dLbl>
              <c:idx val="21"/>
              <c:delete val="1"/>
              <c:extLst>
                <c:ext xmlns:c15="http://schemas.microsoft.com/office/drawing/2012/chart" uri="{CE6537A1-D6FC-4f65-9D91-7224C49458BB}"/>
                <c:ext xmlns:c16="http://schemas.microsoft.com/office/drawing/2014/chart" uri="{C3380CC4-5D6E-409C-BE32-E72D297353CC}">
                  <c16:uniqueId val="{00000018-5FFA-41D2-8864-ADACB8C40852}"/>
                </c:ext>
              </c:extLst>
            </c:dLbl>
            <c:dLbl>
              <c:idx val="22"/>
              <c:delete val="1"/>
              <c:extLst>
                <c:ext xmlns:c15="http://schemas.microsoft.com/office/drawing/2012/chart" uri="{CE6537A1-D6FC-4f65-9D91-7224C49458BB}"/>
                <c:ext xmlns:c16="http://schemas.microsoft.com/office/drawing/2014/chart" uri="{C3380CC4-5D6E-409C-BE32-E72D297353CC}">
                  <c16:uniqueId val="{00000019-5FFA-41D2-8864-ADACB8C40852}"/>
                </c:ext>
              </c:extLst>
            </c:dLbl>
            <c:dLbl>
              <c:idx val="23"/>
              <c:delete val="1"/>
              <c:extLst>
                <c:ext xmlns:c15="http://schemas.microsoft.com/office/drawing/2012/chart" uri="{CE6537A1-D6FC-4f65-9D91-7224C49458BB}"/>
                <c:ext xmlns:c16="http://schemas.microsoft.com/office/drawing/2014/chart" uri="{C3380CC4-5D6E-409C-BE32-E72D297353CC}">
                  <c16:uniqueId val="{0000001A-5FFA-41D2-8864-ADACB8C40852}"/>
                </c:ext>
              </c:extLst>
            </c:dLbl>
            <c:dLbl>
              <c:idx val="24"/>
              <c:delete val="1"/>
              <c:extLst>
                <c:ext xmlns:c15="http://schemas.microsoft.com/office/drawing/2012/chart" uri="{CE6537A1-D6FC-4f65-9D91-7224C49458BB}"/>
                <c:ext xmlns:c16="http://schemas.microsoft.com/office/drawing/2014/chart" uri="{C3380CC4-5D6E-409C-BE32-E72D297353CC}">
                  <c16:uniqueId val="{0000001B-5FFA-41D2-8864-ADACB8C4085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FFA-41D2-8864-ADACB8C4085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Konstanz (08335)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103862</v>
      </c>
      <c r="F11" s="238">
        <v>103923</v>
      </c>
      <c r="G11" s="238">
        <v>105096</v>
      </c>
      <c r="H11" s="238">
        <v>103848</v>
      </c>
      <c r="I11" s="265">
        <v>103133</v>
      </c>
      <c r="J11" s="263">
        <v>729</v>
      </c>
      <c r="K11" s="266">
        <v>0.70685425615467401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16.374612466542143</v>
      </c>
      <c r="E13" s="115">
        <v>17007</v>
      </c>
      <c r="F13" s="114">
        <v>16864</v>
      </c>
      <c r="G13" s="114">
        <v>17604</v>
      </c>
      <c r="H13" s="114">
        <v>17733</v>
      </c>
      <c r="I13" s="140">
        <v>17186</v>
      </c>
      <c r="J13" s="115">
        <v>-179</v>
      </c>
      <c r="K13" s="116">
        <v>-1.0415454439660188</v>
      </c>
    </row>
    <row r="14" spans="1:255" ht="14.1" customHeight="1" x14ac:dyDescent="0.2">
      <c r="A14" s="306" t="s">
        <v>230</v>
      </c>
      <c r="B14" s="307"/>
      <c r="C14" s="308"/>
      <c r="D14" s="113">
        <v>59.266141610983809</v>
      </c>
      <c r="E14" s="115">
        <v>61555</v>
      </c>
      <c r="F14" s="114">
        <v>61913</v>
      </c>
      <c r="G14" s="114">
        <v>62559</v>
      </c>
      <c r="H14" s="114">
        <v>61444</v>
      </c>
      <c r="I14" s="140">
        <v>61421</v>
      </c>
      <c r="J14" s="115">
        <v>134</v>
      </c>
      <c r="K14" s="116">
        <v>0.21816642516403184</v>
      </c>
    </row>
    <row r="15" spans="1:255" ht="14.1" customHeight="1" x14ac:dyDescent="0.2">
      <c r="A15" s="306" t="s">
        <v>231</v>
      </c>
      <c r="B15" s="307"/>
      <c r="C15" s="308"/>
      <c r="D15" s="113">
        <v>11.137856001232404</v>
      </c>
      <c r="E15" s="115">
        <v>11568</v>
      </c>
      <c r="F15" s="114">
        <v>11446</v>
      </c>
      <c r="G15" s="114">
        <v>11426</v>
      </c>
      <c r="H15" s="114">
        <v>11244</v>
      </c>
      <c r="I15" s="140">
        <v>11244</v>
      </c>
      <c r="J15" s="115">
        <v>324</v>
      </c>
      <c r="K15" s="116">
        <v>2.8815368196371396</v>
      </c>
    </row>
    <row r="16" spans="1:255" ht="14.1" customHeight="1" x14ac:dyDescent="0.2">
      <c r="A16" s="306" t="s">
        <v>232</v>
      </c>
      <c r="B16" s="307"/>
      <c r="C16" s="308"/>
      <c r="D16" s="113">
        <v>12.876701777358418</v>
      </c>
      <c r="E16" s="115">
        <v>13374</v>
      </c>
      <c r="F16" s="114">
        <v>13344</v>
      </c>
      <c r="G16" s="114">
        <v>13148</v>
      </c>
      <c r="H16" s="114">
        <v>13051</v>
      </c>
      <c r="I16" s="140">
        <v>12903</v>
      </c>
      <c r="J16" s="115">
        <v>471</v>
      </c>
      <c r="K16" s="116">
        <v>3.6503138804929085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0.78950915638058194</v>
      </c>
      <c r="E18" s="115">
        <v>820</v>
      </c>
      <c r="F18" s="114">
        <v>643</v>
      </c>
      <c r="G18" s="114">
        <v>876</v>
      </c>
      <c r="H18" s="114">
        <v>934</v>
      </c>
      <c r="I18" s="140">
        <v>827</v>
      </c>
      <c r="J18" s="115">
        <v>-7</v>
      </c>
      <c r="K18" s="116">
        <v>-0.84643288996372434</v>
      </c>
    </row>
    <row r="19" spans="1:255" ht="14.1" customHeight="1" x14ac:dyDescent="0.2">
      <c r="A19" s="306" t="s">
        <v>235</v>
      </c>
      <c r="B19" s="307" t="s">
        <v>236</v>
      </c>
      <c r="C19" s="308"/>
      <c r="D19" s="113">
        <v>0.59598313146290272</v>
      </c>
      <c r="E19" s="115">
        <v>619</v>
      </c>
      <c r="F19" s="114">
        <v>428</v>
      </c>
      <c r="G19" s="114">
        <v>651</v>
      </c>
      <c r="H19" s="114">
        <v>705</v>
      </c>
      <c r="I19" s="140">
        <v>598</v>
      </c>
      <c r="J19" s="115">
        <v>21</v>
      </c>
      <c r="K19" s="116">
        <v>3.511705685618729</v>
      </c>
    </row>
    <row r="20" spans="1:255" ht="14.1" customHeight="1" x14ac:dyDescent="0.2">
      <c r="A20" s="306">
        <v>12</v>
      </c>
      <c r="B20" s="307" t="s">
        <v>237</v>
      </c>
      <c r="C20" s="308"/>
      <c r="D20" s="113">
        <v>1.0966474745335155</v>
      </c>
      <c r="E20" s="115">
        <v>1139</v>
      </c>
      <c r="F20" s="114">
        <v>1095</v>
      </c>
      <c r="G20" s="114">
        <v>1197</v>
      </c>
      <c r="H20" s="114">
        <v>1167</v>
      </c>
      <c r="I20" s="140">
        <v>1123</v>
      </c>
      <c r="J20" s="115">
        <v>16</v>
      </c>
      <c r="K20" s="116">
        <v>1.4247551202137132</v>
      </c>
    </row>
    <row r="21" spans="1:255" ht="14.1" customHeight="1" x14ac:dyDescent="0.2">
      <c r="A21" s="306">
        <v>21</v>
      </c>
      <c r="B21" s="307" t="s">
        <v>238</v>
      </c>
      <c r="C21" s="308"/>
      <c r="D21" s="113">
        <v>0.1838978644740136</v>
      </c>
      <c r="E21" s="115">
        <v>191</v>
      </c>
      <c r="F21" s="114">
        <v>184</v>
      </c>
      <c r="G21" s="114">
        <v>186</v>
      </c>
      <c r="H21" s="114">
        <v>187</v>
      </c>
      <c r="I21" s="140">
        <v>177</v>
      </c>
      <c r="J21" s="115">
        <v>14</v>
      </c>
      <c r="K21" s="116">
        <v>7.9096045197740112</v>
      </c>
    </row>
    <row r="22" spans="1:255" ht="14.1" customHeight="1" x14ac:dyDescent="0.2">
      <c r="A22" s="306">
        <v>22</v>
      </c>
      <c r="B22" s="307" t="s">
        <v>239</v>
      </c>
      <c r="C22" s="308"/>
      <c r="D22" s="113">
        <v>1.2266276405230017</v>
      </c>
      <c r="E22" s="115">
        <v>1274</v>
      </c>
      <c r="F22" s="114">
        <v>1275</v>
      </c>
      <c r="G22" s="114">
        <v>1339</v>
      </c>
      <c r="H22" s="114">
        <v>1362</v>
      </c>
      <c r="I22" s="140">
        <v>1374</v>
      </c>
      <c r="J22" s="115">
        <v>-100</v>
      </c>
      <c r="K22" s="116">
        <v>-7.2780203784570601</v>
      </c>
    </row>
    <row r="23" spans="1:255" ht="14.1" customHeight="1" x14ac:dyDescent="0.2">
      <c r="A23" s="306">
        <v>23</v>
      </c>
      <c r="B23" s="307" t="s">
        <v>240</v>
      </c>
      <c r="C23" s="308"/>
      <c r="D23" s="113">
        <v>1.0282875353834897</v>
      </c>
      <c r="E23" s="115">
        <v>1068</v>
      </c>
      <c r="F23" s="114">
        <v>1068</v>
      </c>
      <c r="G23" s="114">
        <v>1069</v>
      </c>
      <c r="H23" s="114">
        <v>1072</v>
      </c>
      <c r="I23" s="140">
        <v>1076</v>
      </c>
      <c r="J23" s="115">
        <v>-8</v>
      </c>
      <c r="K23" s="116">
        <v>-0.74349442379182151</v>
      </c>
    </row>
    <row r="24" spans="1:255" ht="14.1" customHeight="1" x14ac:dyDescent="0.2">
      <c r="A24" s="306">
        <v>24</v>
      </c>
      <c r="B24" s="307" t="s">
        <v>241</v>
      </c>
      <c r="C24" s="308"/>
      <c r="D24" s="113">
        <v>5.0798174500779885</v>
      </c>
      <c r="E24" s="115">
        <v>5276</v>
      </c>
      <c r="F24" s="114">
        <v>5345</v>
      </c>
      <c r="G24" s="114">
        <v>5489</v>
      </c>
      <c r="H24" s="114">
        <v>5449</v>
      </c>
      <c r="I24" s="140">
        <v>5460</v>
      </c>
      <c r="J24" s="115">
        <v>-184</v>
      </c>
      <c r="K24" s="116">
        <v>-3.36996336996337</v>
      </c>
    </row>
    <row r="25" spans="1:255" ht="14.1" customHeight="1" x14ac:dyDescent="0.2">
      <c r="A25" s="306">
        <v>25</v>
      </c>
      <c r="B25" s="307" t="s">
        <v>242</v>
      </c>
      <c r="C25" s="308"/>
      <c r="D25" s="113">
        <v>5.3965839286745876</v>
      </c>
      <c r="E25" s="115">
        <v>5605</v>
      </c>
      <c r="F25" s="114">
        <v>5690</v>
      </c>
      <c r="G25" s="114">
        <v>5754</v>
      </c>
      <c r="H25" s="114">
        <v>5634</v>
      </c>
      <c r="I25" s="140">
        <v>5700</v>
      </c>
      <c r="J25" s="115">
        <v>-95</v>
      </c>
      <c r="K25" s="116">
        <v>-1.6666666666666667</v>
      </c>
    </row>
    <row r="26" spans="1:255" ht="14.1" customHeight="1" x14ac:dyDescent="0.2">
      <c r="A26" s="306">
        <v>26</v>
      </c>
      <c r="B26" s="307" t="s">
        <v>243</v>
      </c>
      <c r="C26" s="308"/>
      <c r="D26" s="113">
        <v>3.2331362769829197</v>
      </c>
      <c r="E26" s="115">
        <v>3358</v>
      </c>
      <c r="F26" s="114">
        <v>3356</v>
      </c>
      <c r="G26" s="114">
        <v>3349</v>
      </c>
      <c r="H26" s="114">
        <v>3262</v>
      </c>
      <c r="I26" s="140">
        <v>3263</v>
      </c>
      <c r="J26" s="115">
        <v>95</v>
      </c>
      <c r="K26" s="116">
        <v>2.9114311982837879</v>
      </c>
    </row>
    <row r="27" spans="1:255" ht="14.1" customHeight="1" x14ac:dyDescent="0.2">
      <c r="A27" s="306">
        <v>27</v>
      </c>
      <c r="B27" s="307" t="s">
        <v>244</v>
      </c>
      <c r="C27" s="308"/>
      <c r="D27" s="113">
        <v>3.4622864955421617</v>
      </c>
      <c r="E27" s="115">
        <v>3596</v>
      </c>
      <c r="F27" s="114">
        <v>3606</v>
      </c>
      <c r="G27" s="114">
        <v>3600</v>
      </c>
      <c r="H27" s="114">
        <v>3612</v>
      </c>
      <c r="I27" s="140">
        <v>3611</v>
      </c>
      <c r="J27" s="115">
        <v>-15</v>
      </c>
      <c r="K27" s="116">
        <v>-0.41539739684297977</v>
      </c>
    </row>
    <row r="28" spans="1:255" ht="14.1" customHeight="1" x14ac:dyDescent="0.2">
      <c r="A28" s="306">
        <v>28</v>
      </c>
      <c r="B28" s="307" t="s">
        <v>245</v>
      </c>
      <c r="C28" s="308"/>
      <c r="D28" s="113">
        <v>0.24936935549093991</v>
      </c>
      <c r="E28" s="115">
        <v>259</v>
      </c>
      <c r="F28" s="114">
        <v>261</v>
      </c>
      <c r="G28" s="114">
        <v>266</v>
      </c>
      <c r="H28" s="114">
        <v>285</v>
      </c>
      <c r="I28" s="140">
        <v>248</v>
      </c>
      <c r="J28" s="115">
        <v>11</v>
      </c>
      <c r="K28" s="116">
        <v>4.435483870967742</v>
      </c>
    </row>
    <row r="29" spans="1:255" ht="14.1" customHeight="1" x14ac:dyDescent="0.2">
      <c r="A29" s="306">
        <v>29</v>
      </c>
      <c r="B29" s="307" t="s">
        <v>246</v>
      </c>
      <c r="C29" s="308"/>
      <c r="D29" s="113">
        <v>3.4324391981667981</v>
      </c>
      <c r="E29" s="115">
        <v>3565</v>
      </c>
      <c r="F29" s="114">
        <v>3631</v>
      </c>
      <c r="G29" s="114">
        <v>3824</v>
      </c>
      <c r="H29" s="114">
        <v>3929</v>
      </c>
      <c r="I29" s="140">
        <v>3727</v>
      </c>
      <c r="J29" s="115">
        <v>-162</v>
      </c>
      <c r="K29" s="116">
        <v>-4.3466595116715858</v>
      </c>
    </row>
    <row r="30" spans="1:255" ht="14.1" customHeight="1" x14ac:dyDescent="0.2">
      <c r="A30" s="306" t="s">
        <v>247</v>
      </c>
      <c r="B30" s="307" t="s">
        <v>248</v>
      </c>
      <c r="C30" s="308"/>
      <c r="D30" s="113">
        <v>1.2227763763455355</v>
      </c>
      <c r="E30" s="115">
        <v>1270</v>
      </c>
      <c r="F30" s="114">
        <v>1273</v>
      </c>
      <c r="G30" s="114">
        <v>1292</v>
      </c>
      <c r="H30" s="114">
        <v>1331</v>
      </c>
      <c r="I30" s="140">
        <v>1324</v>
      </c>
      <c r="J30" s="115">
        <v>-54</v>
      </c>
      <c r="K30" s="116">
        <v>-4.0785498489425978</v>
      </c>
    </row>
    <row r="31" spans="1:255" ht="14.1" customHeight="1" x14ac:dyDescent="0.2">
      <c r="A31" s="306" t="s">
        <v>249</v>
      </c>
      <c r="B31" s="307" t="s">
        <v>250</v>
      </c>
      <c r="C31" s="308"/>
      <c r="D31" s="113">
        <v>2.1769270763127997</v>
      </c>
      <c r="E31" s="115">
        <v>2261</v>
      </c>
      <c r="F31" s="114">
        <v>2322</v>
      </c>
      <c r="G31" s="114">
        <v>2495</v>
      </c>
      <c r="H31" s="114">
        <v>2559</v>
      </c>
      <c r="I31" s="140">
        <v>2363</v>
      </c>
      <c r="J31" s="115">
        <v>-102</v>
      </c>
      <c r="K31" s="116">
        <v>-4.3165467625899279</v>
      </c>
    </row>
    <row r="32" spans="1:255" ht="14.1" customHeight="1" x14ac:dyDescent="0.2">
      <c r="A32" s="306">
        <v>31</v>
      </c>
      <c r="B32" s="307" t="s">
        <v>251</v>
      </c>
      <c r="C32" s="308"/>
      <c r="D32" s="113">
        <v>0.68359939150025995</v>
      </c>
      <c r="E32" s="115">
        <v>710</v>
      </c>
      <c r="F32" s="114">
        <v>705</v>
      </c>
      <c r="G32" s="114">
        <v>701</v>
      </c>
      <c r="H32" s="114">
        <v>704</v>
      </c>
      <c r="I32" s="140">
        <v>696</v>
      </c>
      <c r="J32" s="115">
        <v>14</v>
      </c>
      <c r="K32" s="116">
        <v>2.0114942528735633</v>
      </c>
    </row>
    <row r="33" spans="1:11" ht="14.1" customHeight="1" x14ac:dyDescent="0.2">
      <c r="A33" s="306">
        <v>32</v>
      </c>
      <c r="B33" s="307" t="s">
        <v>252</v>
      </c>
      <c r="C33" s="308"/>
      <c r="D33" s="113">
        <v>1.3623847027786871</v>
      </c>
      <c r="E33" s="115">
        <v>1415</v>
      </c>
      <c r="F33" s="114">
        <v>1385</v>
      </c>
      <c r="G33" s="114">
        <v>1438</v>
      </c>
      <c r="H33" s="114">
        <v>1369</v>
      </c>
      <c r="I33" s="140">
        <v>1387</v>
      </c>
      <c r="J33" s="115">
        <v>28</v>
      </c>
      <c r="K33" s="116">
        <v>2.0187454938716654</v>
      </c>
    </row>
    <row r="34" spans="1:11" ht="14.1" customHeight="1" x14ac:dyDescent="0.2">
      <c r="A34" s="306">
        <v>33</v>
      </c>
      <c r="B34" s="307" t="s">
        <v>253</v>
      </c>
      <c r="C34" s="308"/>
      <c r="D34" s="113">
        <v>1.42881900983998</v>
      </c>
      <c r="E34" s="115">
        <v>1484</v>
      </c>
      <c r="F34" s="114">
        <v>1467</v>
      </c>
      <c r="G34" s="114">
        <v>1520</v>
      </c>
      <c r="H34" s="114">
        <v>1489</v>
      </c>
      <c r="I34" s="140">
        <v>1477</v>
      </c>
      <c r="J34" s="115">
        <v>7</v>
      </c>
      <c r="K34" s="116">
        <v>0.47393364928909953</v>
      </c>
    </row>
    <row r="35" spans="1:11" ht="14.1" customHeight="1" x14ac:dyDescent="0.2">
      <c r="A35" s="306">
        <v>34</v>
      </c>
      <c r="B35" s="307" t="s">
        <v>254</v>
      </c>
      <c r="C35" s="308"/>
      <c r="D35" s="113">
        <v>2.1124184013402401</v>
      </c>
      <c r="E35" s="115">
        <v>2194</v>
      </c>
      <c r="F35" s="114">
        <v>2195</v>
      </c>
      <c r="G35" s="114">
        <v>2215</v>
      </c>
      <c r="H35" s="114">
        <v>2191</v>
      </c>
      <c r="I35" s="140">
        <v>2184</v>
      </c>
      <c r="J35" s="115">
        <v>10</v>
      </c>
      <c r="K35" s="116">
        <v>0.45787545787545786</v>
      </c>
    </row>
    <row r="36" spans="1:11" ht="14.1" customHeight="1" x14ac:dyDescent="0.2">
      <c r="A36" s="306">
        <v>41</v>
      </c>
      <c r="B36" s="307" t="s">
        <v>255</v>
      </c>
      <c r="C36" s="308"/>
      <c r="D36" s="113">
        <v>1.8004660029654733</v>
      </c>
      <c r="E36" s="115">
        <v>1870</v>
      </c>
      <c r="F36" s="114">
        <v>1881</v>
      </c>
      <c r="G36" s="114">
        <v>1864</v>
      </c>
      <c r="H36" s="114">
        <v>1861</v>
      </c>
      <c r="I36" s="140">
        <v>1944</v>
      </c>
      <c r="J36" s="115">
        <v>-74</v>
      </c>
      <c r="K36" s="116">
        <v>-3.8065843621399176</v>
      </c>
    </row>
    <row r="37" spans="1:11" ht="14.1" customHeight="1" x14ac:dyDescent="0.2">
      <c r="A37" s="306">
        <v>42</v>
      </c>
      <c r="B37" s="307" t="s">
        <v>256</v>
      </c>
      <c r="C37" s="308"/>
      <c r="D37" s="113">
        <v>0.14057114247751826</v>
      </c>
      <c r="E37" s="115">
        <v>146</v>
      </c>
      <c r="F37" s="114" t="s">
        <v>513</v>
      </c>
      <c r="G37" s="114" t="s">
        <v>513</v>
      </c>
      <c r="H37" s="114" t="s">
        <v>513</v>
      </c>
      <c r="I37" s="140" t="s">
        <v>513</v>
      </c>
      <c r="J37" s="115" t="s">
        <v>513</v>
      </c>
      <c r="K37" s="116" t="s">
        <v>513</v>
      </c>
    </row>
    <row r="38" spans="1:11" ht="14.1" customHeight="1" x14ac:dyDescent="0.2">
      <c r="A38" s="306">
        <v>43</v>
      </c>
      <c r="B38" s="307" t="s">
        <v>257</v>
      </c>
      <c r="C38" s="308"/>
      <c r="D38" s="113">
        <v>2.399337582561476</v>
      </c>
      <c r="E38" s="115">
        <v>2492</v>
      </c>
      <c r="F38" s="114">
        <v>2459</v>
      </c>
      <c r="G38" s="114">
        <v>2445</v>
      </c>
      <c r="H38" s="114">
        <v>2353</v>
      </c>
      <c r="I38" s="140">
        <v>2327</v>
      </c>
      <c r="J38" s="115">
        <v>165</v>
      </c>
      <c r="K38" s="116">
        <v>7.0906746884400516</v>
      </c>
    </row>
    <row r="39" spans="1:11" ht="14.1" customHeight="1" x14ac:dyDescent="0.2">
      <c r="A39" s="306">
        <v>51</v>
      </c>
      <c r="B39" s="307" t="s">
        <v>258</v>
      </c>
      <c r="C39" s="308"/>
      <c r="D39" s="113">
        <v>5.8125204598409432</v>
      </c>
      <c r="E39" s="115">
        <v>6037</v>
      </c>
      <c r="F39" s="114">
        <v>6038</v>
      </c>
      <c r="G39" s="114">
        <v>6078</v>
      </c>
      <c r="H39" s="114">
        <v>5947</v>
      </c>
      <c r="I39" s="140">
        <v>5937</v>
      </c>
      <c r="J39" s="115">
        <v>100</v>
      </c>
      <c r="K39" s="116">
        <v>1.684352366515075</v>
      </c>
    </row>
    <row r="40" spans="1:11" ht="14.1" customHeight="1" x14ac:dyDescent="0.2">
      <c r="A40" s="306" t="s">
        <v>259</v>
      </c>
      <c r="B40" s="307" t="s">
        <v>260</v>
      </c>
      <c r="C40" s="308"/>
      <c r="D40" s="113">
        <v>4.8188943020546491</v>
      </c>
      <c r="E40" s="115">
        <v>5005</v>
      </c>
      <c r="F40" s="114">
        <v>5021</v>
      </c>
      <c r="G40" s="114">
        <v>5035</v>
      </c>
      <c r="H40" s="114">
        <v>4908</v>
      </c>
      <c r="I40" s="140">
        <v>4904</v>
      </c>
      <c r="J40" s="115">
        <v>101</v>
      </c>
      <c r="K40" s="116">
        <v>2.0595432300163132</v>
      </c>
    </row>
    <row r="41" spans="1:11" ht="14.1" customHeight="1" x14ac:dyDescent="0.2">
      <c r="A41" s="306"/>
      <c r="B41" s="307" t="s">
        <v>261</v>
      </c>
      <c r="C41" s="308"/>
      <c r="D41" s="113">
        <v>3.5980435577978471</v>
      </c>
      <c r="E41" s="115">
        <v>3737</v>
      </c>
      <c r="F41" s="114">
        <v>3746</v>
      </c>
      <c r="G41" s="114">
        <v>3782</v>
      </c>
      <c r="H41" s="114">
        <v>3688</v>
      </c>
      <c r="I41" s="140">
        <v>3682</v>
      </c>
      <c r="J41" s="115">
        <v>55</v>
      </c>
      <c r="K41" s="116">
        <v>1.4937533948940793</v>
      </c>
    </row>
    <row r="42" spans="1:11" ht="14.1" customHeight="1" x14ac:dyDescent="0.2">
      <c r="A42" s="306">
        <v>52</v>
      </c>
      <c r="B42" s="307" t="s">
        <v>262</v>
      </c>
      <c r="C42" s="308"/>
      <c r="D42" s="113">
        <v>2.3252007471452503</v>
      </c>
      <c r="E42" s="115">
        <v>2415</v>
      </c>
      <c r="F42" s="114">
        <v>2504</v>
      </c>
      <c r="G42" s="114">
        <v>2557</v>
      </c>
      <c r="H42" s="114">
        <v>2572</v>
      </c>
      <c r="I42" s="140">
        <v>2565</v>
      </c>
      <c r="J42" s="115">
        <v>-150</v>
      </c>
      <c r="K42" s="116">
        <v>-5.8479532163742691</v>
      </c>
    </row>
    <row r="43" spans="1:11" ht="14.1" customHeight="1" x14ac:dyDescent="0.2">
      <c r="A43" s="306" t="s">
        <v>263</v>
      </c>
      <c r="B43" s="307" t="s">
        <v>264</v>
      </c>
      <c r="C43" s="308"/>
      <c r="D43" s="113">
        <v>1.9034873197126958</v>
      </c>
      <c r="E43" s="115">
        <v>1977</v>
      </c>
      <c r="F43" s="114">
        <v>2072</v>
      </c>
      <c r="G43" s="114">
        <v>2125</v>
      </c>
      <c r="H43" s="114">
        <v>2126</v>
      </c>
      <c r="I43" s="140">
        <v>2106</v>
      </c>
      <c r="J43" s="115">
        <v>-129</v>
      </c>
      <c r="K43" s="116">
        <v>-6.1253561253561255</v>
      </c>
    </row>
    <row r="44" spans="1:11" ht="14.1" customHeight="1" x14ac:dyDescent="0.2">
      <c r="A44" s="306">
        <v>53</v>
      </c>
      <c r="B44" s="307" t="s">
        <v>265</v>
      </c>
      <c r="C44" s="308"/>
      <c r="D44" s="113">
        <v>0.81357955748974597</v>
      </c>
      <c r="E44" s="115">
        <v>845</v>
      </c>
      <c r="F44" s="114">
        <v>820</v>
      </c>
      <c r="G44" s="114">
        <v>847</v>
      </c>
      <c r="H44" s="114">
        <v>835</v>
      </c>
      <c r="I44" s="140">
        <v>819</v>
      </c>
      <c r="J44" s="115">
        <v>26</v>
      </c>
      <c r="K44" s="116">
        <v>3.1746031746031744</v>
      </c>
    </row>
    <row r="45" spans="1:11" ht="14.1" customHeight="1" x14ac:dyDescent="0.2">
      <c r="A45" s="306" t="s">
        <v>266</v>
      </c>
      <c r="B45" s="307" t="s">
        <v>267</v>
      </c>
      <c r="C45" s="308"/>
      <c r="D45" s="113">
        <v>0.72981456162985503</v>
      </c>
      <c r="E45" s="115">
        <v>758</v>
      </c>
      <c r="F45" s="114">
        <v>736</v>
      </c>
      <c r="G45" s="114">
        <v>764</v>
      </c>
      <c r="H45" s="114">
        <v>753</v>
      </c>
      <c r="I45" s="140">
        <v>737</v>
      </c>
      <c r="J45" s="115">
        <v>21</v>
      </c>
      <c r="K45" s="116">
        <v>2.8493894165535956</v>
      </c>
    </row>
    <row r="46" spans="1:11" ht="14.1" customHeight="1" x14ac:dyDescent="0.2">
      <c r="A46" s="306">
        <v>54</v>
      </c>
      <c r="B46" s="307" t="s">
        <v>268</v>
      </c>
      <c r="C46" s="308"/>
      <c r="D46" s="113">
        <v>2.1162696655177062</v>
      </c>
      <c r="E46" s="115">
        <v>2198</v>
      </c>
      <c r="F46" s="114">
        <v>2257</v>
      </c>
      <c r="G46" s="114">
        <v>2276</v>
      </c>
      <c r="H46" s="114">
        <v>2248</v>
      </c>
      <c r="I46" s="140">
        <v>2243</v>
      </c>
      <c r="J46" s="115">
        <v>-45</v>
      </c>
      <c r="K46" s="116">
        <v>-2.0062416406598307</v>
      </c>
    </row>
    <row r="47" spans="1:11" ht="14.1" customHeight="1" x14ac:dyDescent="0.2">
      <c r="A47" s="306">
        <v>61</v>
      </c>
      <c r="B47" s="307" t="s">
        <v>269</v>
      </c>
      <c r="C47" s="308"/>
      <c r="D47" s="113">
        <v>3.0733088136180702</v>
      </c>
      <c r="E47" s="115">
        <v>3192</v>
      </c>
      <c r="F47" s="114">
        <v>3164</v>
      </c>
      <c r="G47" s="114">
        <v>3165</v>
      </c>
      <c r="H47" s="114">
        <v>3051</v>
      </c>
      <c r="I47" s="140">
        <v>3052</v>
      </c>
      <c r="J47" s="115">
        <v>140</v>
      </c>
      <c r="K47" s="116">
        <v>4.5871559633027523</v>
      </c>
    </row>
    <row r="48" spans="1:11" ht="14.1" customHeight="1" x14ac:dyDescent="0.2">
      <c r="A48" s="306">
        <v>62</v>
      </c>
      <c r="B48" s="307" t="s">
        <v>270</v>
      </c>
      <c r="C48" s="308"/>
      <c r="D48" s="113">
        <v>8.9166393868787424</v>
      </c>
      <c r="E48" s="115">
        <v>9261</v>
      </c>
      <c r="F48" s="114">
        <v>9304</v>
      </c>
      <c r="G48" s="114">
        <v>9312</v>
      </c>
      <c r="H48" s="114">
        <v>9065</v>
      </c>
      <c r="I48" s="140">
        <v>9070</v>
      </c>
      <c r="J48" s="115">
        <v>191</v>
      </c>
      <c r="K48" s="116">
        <v>2.1058434399117973</v>
      </c>
    </row>
    <row r="49" spans="1:11" ht="14.1" customHeight="1" x14ac:dyDescent="0.2">
      <c r="A49" s="306">
        <v>63</v>
      </c>
      <c r="B49" s="307" t="s">
        <v>271</v>
      </c>
      <c r="C49" s="308"/>
      <c r="D49" s="113">
        <v>3.3679305231942385</v>
      </c>
      <c r="E49" s="115">
        <v>3498</v>
      </c>
      <c r="F49" s="114">
        <v>3541</v>
      </c>
      <c r="G49" s="114">
        <v>3908</v>
      </c>
      <c r="H49" s="114">
        <v>3978</v>
      </c>
      <c r="I49" s="140">
        <v>3661</v>
      </c>
      <c r="J49" s="115">
        <v>-163</v>
      </c>
      <c r="K49" s="116">
        <v>-4.4523354274788307</v>
      </c>
    </row>
    <row r="50" spans="1:11" ht="14.1" customHeight="1" x14ac:dyDescent="0.2">
      <c r="A50" s="306" t="s">
        <v>272</v>
      </c>
      <c r="B50" s="307" t="s">
        <v>273</v>
      </c>
      <c r="C50" s="308"/>
      <c r="D50" s="113">
        <v>0.79239760451368157</v>
      </c>
      <c r="E50" s="115">
        <v>823</v>
      </c>
      <c r="F50" s="114">
        <v>831</v>
      </c>
      <c r="G50" s="114">
        <v>907</v>
      </c>
      <c r="H50" s="114">
        <v>903</v>
      </c>
      <c r="I50" s="140">
        <v>852</v>
      </c>
      <c r="J50" s="115">
        <v>-29</v>
      </c>
      <c r="K50" s="116">
        <v>-3.403755868544601</v>
      </c>
    </row>
    <row r="51" spans="1:11" ht="14.1" customHeight="1" x14ac:dyDescent="0.2">
      <c r="A51" s="306" t="s">
        <v>274</v>
      </c>
      <c r="B51" s="307" t="s">
        <v>275</v>
      </c>
      <c r="C51" s="308"/>
      <c r="D51" s="113">
        <v>2.1624848356473012</v>
      </c>
      <c r="E51" s="115">
        <v>2246</v>
      </c>
      <c r="F51" s="114">
        <v>2282</v>
      </c>
      <c r="G51" s="114">
        <v>2542</v>
      </c>
      <c r="H51" s="114">
        <v>2626</v>
      </c>
      <c r="I51" s="140">
        <v>2381</v>
      </c>
      <c r="J51" s="115">
        <v>-135</v>
      </c>
      <c r="K51" s="116">
        <v>-5.6698866022679546</v>
      </c>
    </row>
    <row r="52" spans="1:11" ht="14.1" customHeight="1" x14ac:dyDescent="0.2">
      <c r="A52" s="306">
        <v>71</v>
      </c>
      <c r="B52" s="307" t="s">
        <v>276</v>
      </c>
      <c r="C52" s="308"/>
      <c r="D52" s="113">
        <v>10.480252642930042</v>
      </c>
      <c r="E52" s="115">
        <v>10885</v>
      </c>
      <c r="F52" s="114">
        <v>10861</v>
      </c>
      <c r="G52" s="114">
        <v>10871</v>
      </c>
      <c r="H52" s="114">
        <v>10689</v>
      </c>
      <c r="I52" s="140">
        <v>10695</v>
      </c>
      <c r="J52" s="115">
        <v>190</v>
      </c>
      <c r="K52" s="116">
        <v>1.7765310892940627</v>
      </c>
    </row>
    <row r="53" spans="1:11" ht="14.1" customHeight="1" x14ac:dyDescent="0.2">
      <c r="A53" s="306" t="s">
        <v>277</v>
      </c>
      <c r="B53" s="307" t="s">
        <v>278</v>
      </c>
      <c r="C53" s="308"/>
      <c r="D53" s="113">
        <v>3.6789201055246386</v>
      </c>
      <c r="E53" s="115">
        <v>3821</v>
      </c>
      <c r="F53" s="114">
        <v>3805</v>
      </c>
      <c r="G53" s="114">
        <v>3814</v>
      </c>
      <c r="H53" s="114">
        <v>3725</v>
      </c>
      <c r="I53" s="140">
        <v>3745</v>
      </c>
      <c r="J53" s="115">
        <v>76</v>
      </c>
      <c r="K53" s="116">
        <v>2.0293724966622162</v>
      </c>
    </row>
    <row r="54" spans="1:11" ht="14.1" customHeight="1" x14ac:dyDescent="0.2">
      <c r="A54" s="306" t="s">
        <v>279</v>
      </c>
      <c r="B54" s="307" t="s">
        <v>280</v>
      </c>
      <c r="C54" s="308"/>
      <c r="D54" s="113">
        <v>5.6767633975852574</v>
      </c>
      <c r="E54" s="115">
        <v>5896</v>
      </c>
      <c r="F54" s="114">
        <v>5906</v>
      </c>
      <c r="G54" s="114">
        <v>5916</v>
      </c>
      <c r="H54" s="114">
        <v>5825</v>
      </c>
      <c r="I54" s="140">
        <v>5823</v>
      </c>
      <c r="J54" s="115">
        <v>73</v>
      </c>
      <c r="K54" s="116">
        <v>1.253649321655504</v>
      </c>
    </row>
    <row r="55" spans="1:11" ht="14.1" customHeight="1" x14ac:dyDescent="0.2">
      <c r="A55" s="306">
        <v>72</v>
      </c>
      <c r="B55" s="307" t="s">
        <v>281</v>
      </c>
      <c r="C55" s="308"/>
      <c r="D55" s="113">
        <v>3.2129171400512218</v>
      </c>
      <c r="E55" s="115">
        <v>3337</v>
      </c>
      <c r="F55" s="114">
        <v>3331</v>
      </c>
      <c r="G55" s="114">
        <v>3315</v>
      </c>
      <c r="H55" s="114">
        <v>3280</v>
      </c>
      <c r="I55" s="140">
        <v>3292</v>
      </c>
      <c r="J55" s="115">
        <v>45</v>
      </c>
      <c r="K55" s="116">
        <v>1.3669501822600243</v>
      </c>
    </row>
    <row r="56" spans="1:11" ht="14.1" customHeight="1" x14ac:dyDescent="0.2">
      <c r="A56" s="306" t="s">
        <v>282</v>
      </c>
      <c r="B56" s="307" t="s">
        <v>283</v>
      </c>
      <c r="C56" s="308"/>
      <c r="D56" s="113">
        <v>1.5530222795632667</v>
      </c>
      <c r="E56" s="115">
        <v>1613</v>
      </c>
      <c r="F56" s="114">
        <v>1618</v>
      </c>
      <c r="G56" s="114">
        <v>1612</v>
      </c>
      <c r="H56" s="114">
        <v>1596</v>
      </c>
      <c r="I56" s="140">
        <v>1612</v>
      </c>
      <c r="J56" s="115">
        <v>1</v>
      </c>
      <c r="K56" s="116">
        <v>6.2034739454094295E-2</v>
      </c>
    </row>
    <row r="57" spans="1:11" ht="14.1" customHeight="1" x14ac:dyDescent="0.2">
      <c r="A57" s="306" t="s">
        <v>284</v>
      </c>
      <c r="B57" s="307" t="s">
        <v>285</v>
      </c>
      <c r="C57" s="308"/>
      <c r="D57" s="113">
        <v>1.1438254607074771</v>
      </c>
      <c r="E57" s="115">
        <v>1188</v>
      </c>
      <c r="F57" s="114">
        <v>1170</v>
      </c>
      <c r="G57" s="114">
        <v>1161</v>
      </c>
      <c r="H57" s="114">
        <v>1152</v>
      </c>
      <c r="I57" s="140">
        <v>1155</v>
      </c>
      <c r="J57" s="115">
        <v>33</v>
      </c>
      <c r="K57" s="116">
        <v>2.8571428571428572</v>
      </c>
    </row>
    <row r="58" spans="1:11" ht="14.1" customHeight="1" x14ac:dyDescent="0.2">
      <c r="A58" s="306">
        <v>73</v>
      </c>
      <c r="B58" s="307" t="s">
        <v>286</v>
      </c>
      <c r="C58" s="308"/>
      <c r="D58" s="113">
        <v>3.6567753365042077</v>
      </c>
      <c r="E58" s="115">
        <v>3798</v>
      </c>
      <c r="F58" s="114">
        <v>3779</v>
      </c>
      <c r="G58" s="114">
        <v>3788</v>
      </c>
      <c r="H58" s="114">
        <v>3718</v>
      </c>
      <c r="I58" s="140">
        <v>3702</v>
      </c>
      <c r="J58" s="115">
        <v>96</v>
      </c>
      <c r="K58" s="116">
        <v>2.5931928687196111</v>
      </c>
    </row>
    <row r="59" spans="1:11" ht="14.1" customHeight="1" x14ac:dyDescent="0.2">
      <c r="A59" s="306" t="s">
        <v>287</v>
      </c>
      <c r="B59" s="307" t="s">
        <v>288</v>
      </c>
      <c r="C59" s="308"/>
      <c r="D59" s="113">
        <v>2.9962835300687449</v>
      </c>
      <c r="E59" s="115">
        <v>3112</v>
      </c>
      <c r="F59" s="114">
        <v>3077</v>
      </c>
      <c r="G59" s="114">
        <v>3079</v>
      </c>
      <c r="H59" s="114">
        <v>3028</v>
      </c>
      <c r="I59" s="140">
        <v>3018</v>
      </c>
      <c r="J59" s="115">
        <v>94</v>
      </c>
      <c r="K59" s="116">
        <v>3.1146454605699136</v>
      </c>
    </row>
    <row r="60" spans="1:11" ht="14.1" customHeight="1" x14ac:dyDescent="0.2">
      <c r="A60" s="306">
        <v>81</v>
      </c>
      <c r="B60" s="307" t="s">
        <v>289</v>
      </c>
      <c r="C60" s="308"/>
      <c r="D60" s="113">
        <v>8.6152779649920088</v>
      </c>
      <c r="E60" s="115">
        <v>8948</v>
      </c>
      <c r="F60" s="114">
        <v>8912</v>
      </c>
      <c r="G60" s="114">
        <v>8847</v>
      </c>
      <c r="H60" s="114">
        <v>8744</v>
      </c>
      <c r="I60" s="140">
        <v>8750</v>
      </c>
      <c r="J60" s="115">
        <v>198</v>
      </c>
      <c r="K60" s="116">
        <v>2.2628571428571429</v>
      </c>
    </row>
    <row r="61" spans="1:11" ht="14.1" customHeight="1" x14ac:dyDescent="0.2">
      <c r="A61" s="306" t="s">
        <v>290</v>
      </c>
      <c r="B61" s="307" t="s">
        <v>291</v>
      </c>
      <c r="C61" s="308"/>
      <c r="D61" s="113">
        <v>2.5341318287727947</v>
      </c>
      <c r="E61" s="115">
        <v>2632</v>
      </c>
      <c r="F61" s="114">
        <v>2625</v>
      </c>
      <c r="G61" s="114">
        <v>2651</v>
      </c>
      <c r="H61" s="114">
        <v>2557</v>
      </c>
      <c r="I61" s="140">
        <v>2563</v>
      </c>
      <c r="J61" s="115">
        <v>69</v>
      </c>
      <c r="K61" s="116">
        <v>2.6921576277799453</v>
      </c>
    </row>
    <row r="62" spans="1:11" ht="14.1" customHeight="1" x14ac:dyDescent="0.2">
      <c r="A62" s="306" t="s">
        <v>292</v>
      </c>
      <c r="B62" s="307" t="s">
        <v>293</v>
      </c>
      <c r="C62" s="308"/>
      <c r="D62" s="113">
        <v>3.1801813945427586</v>
      </c>
      <c r="E62" s="115">
        <v>3303</v>
      </c>
      <c r="F62" s="114">
        <v>3300</v>
      </c>
      <c r="G62" s="114">
        <v>3251</v>
      </c>
      <c r="H62" s="114">
        <v>3229</v>
      </c>
      <c r="I62" s="140">
        <v>3234</v>
      </c>
      <c r="J62" s="115">
        <v>69</v>
      </c>
      <c r="K62" s="116">
        <v>2.1335807050092765</v>
      </c>
    </row>
    <row r="63" spans="1:11" ht="14.1" customHeight="1" x14ac:dyDescent="0.2">
      <c r="A63" s="306"/>
      <c r="B63" s="307" t="s">
        <v>294</v>
      </c>
      <c r="C63" s="308"/>
      <c r="D63" s="113">
        <v>2.7180296932468084</v>
      </c>
      <c r="E63" s="115">
        <v>2823</v>
      </c>
      <c r="F63" s="114">
        <v>2832</v>
      </c>
      <c r="G63" s="114">
        <v>2794</v>
      </c>
      <c r="H63" s="114">
        <v>2800</v>
      </c>
      <c r="I63" s="140">
        <v>2802</v>
      </c>
      <c r="J63" s="115">
        <v>21</v>
      </c>
      <c r="K63" s="116">
        <v>0.74946466809421841</v>
      </c>
    </row>
    <row r="64" spans="1:11" ht="14.1" customHeight="1" x14ac:dyDescent="0.2">
      <c r="A64" s="306" t="s">
        <v>295</v>
      </c>
      <c r="B64" s="307" t="s">
        <v>296</v>
      </c>
      <c r="C64" s="308"/>
      <c r="D64" s="113">
        <v>0.95126225183416457</v>
      </c>
      <c r="E64" s="115">
        <v>988</v>
      </c>
      <c r="F64" s="114">
        <v>981</v>
      </c>
      <c r="G64" s="114">
        <v>943</v>
      </c>
      <c r="H64" s="114">
        <v>935</v>
      </c>
      <c r="I64" s="140">
        <v>926</v>
      </c>
      <c r="J64" s="115">
        <v>62</v>
      </c>
      <c r="K64" s="116">
        <v>6.6954643628509718</v>
      </c>
    </row>
    <row r="65" spans="1:11" ht="14.1" customHeight="1" x14ac:dyDescent="0.2">
      <c r="A65" s="306" t="s">
        <v>297</v>
      </c>
      <c r="B65" s="307" t="s">
        <v>298</v>
      </c>
      <c r="C65" s="308"/>
      <c r="D65" s="113">
        <v>0.95029943578979803</v>
      </c>
      <c r="E65" s="115">
        <v>987</v>
      </c>
      <c r="F65" s="114">
        <v>975</v>
      </c>
      <c r="G65" s="114">
        <v>975</v>
      </c>
      <c r="H65" s="114">
        <v>975</v>
      </c>
      <c r="I65" s="140">
        <v>971</v>
      </c>
      <c r="J65" s="115">
        <v>16</v>
      </c>
      <c r="K65" s="116">
        <v>1.6477857878475799</v>
      </c>
    </row>
    <row r="66" spans="1:11" ht="14.1" customHeight="1" x14ac:dyDescent="0.2">
      <c r="A66" s="306">
        <v>82</v>
      </c>
      <c r="B66" s="307" t="s">
        <v>299</v>
      </c>
      <c r="C66" s="308"/>
      <c r="D66" s="113">
        <v>3.0290192755772081</v>
      </c>
      <c r="E66" s="115">
        <v>3146</v>
      </c>
      <c r="F66" s="114">
        <v>3187</v>
      </c>
      <c r="G66" s="114">
        <v>3142</v>
      </c>
      <c r="H66" s="114">
        <v>3071</v>
      </c>
      <c r="I66" s="140">
        <v>3035</v>
      </c>
      <c r="J66" s="115">
        <v>111</v>
      </c>
      <c r="K66" s="116">
        <v>3.6573311367380561</v>
      </c>
    </row>
    <row r="67" spans="1:11" ht="14.1" customHeight="1" x14ac:dyDescent="0.2">
      <c r="A67" s="306" t="s">
        <v>300</v>
      </c>
      <c r="B67" s="307" t="s">
        <v>301</v>
      </c>
      <c r="C67" s="308"/>
      <c r="D67" s="113">
        <v>1.9612562823746895</v>
      </c>
      <c r="E67" s="115">
        <v>2037</v>
      </c>
      <c r="F67" s="114">
        <v>2039</v>
      </c>
      <c r="G67" s="114">
        <v>2000</v>
      </c>
      <c r="H67" s="114">
        <v>1971</v>
      </c>
      <c r="I67" s="140">
        <v>1931</v>
      </c>
      <c r="J67" s="115">
        <v>106</v>
      </c>
      <c r="K67" s="116">
        <v>5.4893837389953388</v>
      </c>
    </row>
    <row r="68" spans="1:11" ht="14.1" customHeight="1" x14ac:dyDescent="0.2">
      <c r="A68" s="306" t="s">
        <v>302</v>
      </c>
      <c r="B68" s="307" t="s">
        <v>303</v>
      </c>
      <c r="C68" s="308"/>
      <c r="D68" s="113">
        <v>0.60079721168473554</v>
      </c>
      <c r="E68" s="115">
        <v>624</v>
      </c>
      <c r="F68" s="114">
        <v>643</v>
      </c>
      <c r="G68" s="114">
        <v>645</v>
      </c>
      <c r="H68" s="114">
        <v>624</v>
      </c>
      <c r="I68" s="140">
        <v>623</v>
      </c>
      <c r="J68" s="115">
        <v>1</v>
      </c>
      <c r="K68" s="116">
        <v>0.16051364365971107</v>
      </c>
    </row>
    <row r="69" spans="1:11" ht="14.1" customHeight="1" x14ac:dyDescent="0.2">
      <c r="A69" s="306">
        <v>83</v>
      </c>
      <c r="B69" s="307" t="s">
        <v>304</v>
      </c>
      <c r="C69" s="308"/>
      <c r="D69" s="113">
        <v>5.3330380697463946</v>
      </c>
      <c r="E69" s="115">
        <v>5539</v>
      </c>
      <c r="F69" s="114">
        <v>5499</v>
      </c>
      <c r="G69" s="114">
        <v>5452</v>
      </c>
      <c r="H69" s="114">
        <v>5337</v>
      </c>
      <c r="I69" s="140">
        <v>5321</v>
      </c>
      <c r="J69" s="115">
        <v>218</v>
      </c>
      <c r="K69" s="116">
        <v>4.0969742529599698</v>
      </c>
    </row>
    <row r="70" spans="1:11" ht="14.1" customHeight="1" x14ac:dyDescent="0.2">
      <c r="A70" s="306" t="s">
        <v>305</v>
      </c>
      <c r="B70" s="307" t="s">
        <v>306</v>
      </c>
      <c r="C70" s="308"/>
      <c r="D70" s="113">
        <v>4.4703548939939539</v>
      </c>
      <c r="E70" s="115">
        <v>4643</v>
      </c>
      <c r="F70" s="114">
        <v>4622</v>
      </c>
      <c r="G70" s="114">
        <v>4586</v>
      </c>
      <c r="H70" s="114">
        <v>4450</v>
      </c>
      <c r="I70" s="140">
        <v>4444</v>
      </c>
      <c r="J70" s="115">
        <v>199</v>
      </c>
      <c r="K70" s="116">
        <v>4.4779477947794781</v>
      </c>
    </row>
    <row r="71" spans="1:11" ht="14.1" customHeight="1" x14ac:dyDescent="0.2">
      <c r="A71" s="306"/>
      <c r="B71" s="307" t="s">
        <v>307</v>
      </c>
      <c r="C71" s="308"/>
      <c r="D71" s="113">
        <v>2.9751015770926807</v>
      </c>
      <c r="E71" s="115">
        <v>3090</v>
      </c>
      <c r="F71" s="114">
        <v>3091</v>
      </c>
      <c r="G71" s="114">
        <v>3073</v>
      </c>
      <c r="H71" s="114">
        <v>2961</v>
      </c>
      <c r="I71" s="140">
        <v>2969</v>
      </c>
      <c r="J71" s="115">
        <v>121</v>
      </c>
      <c r="K71" s="116">
        <v>4.0754462782081511</v>
      </c>
    </row>
    <row r="72" spans="1:11" ht="14.1" customHeight="1" x14ac:dyDescent="0.2">
      <c r="A72" s="306">
        <v>84</v>
      </c>
      <c r="B72" s="307" t="s">
        <v>308</v>
      </c>
      <c r="C72" s="308"/>
      <c r="D72" s="113">
        <v>1.6242706668463924</v>
      </c>
      <c r="E72" s="115">
        <v>1687</v>
      </c>
      <c r="F72" s="114">
        <v>1709</v>
      </c>
      <c r="G72" s="114">
        <v>1656</v>
      </c>
      <c r="H72" s="114">
        <v>1721</v>
      </c>
      <c r="I72" s="140">
        <v>1653</v>
      </c>
      <c r="J72" s="115">
        <v>34</v>
      </c>
      <c r="K72" s="116">
        <v>2.0568663036902599</v>
      </c>
    </row>
    <row r="73" spans="1:11" ht="14.1" customHeight="1" x14ac:dyDescent="0.2">
      <c r="A73" s="306" t="s">
        <v>309</v>
      </c>
      <c r="B73" s="307" t="s">
        <v>310</v>
      </c>
      <c r="C73" s="308"/>
      <c r="D73" s="113">
        <v>0.388014865879725</v>
      </c>
      <c r="E73" s="115">
        <v>403</v>
      </c>
      <c r="F73" s="114">
        <v>397</v>
      </c>
      <c r="G73" s="114">
        <v>381</v>
      </c>
      <c r="H73" s="114">
        <v>399</v>
      </c>
      <c r="I73" s="140">
        <v>399</v>
      </c>
      <c r="J73" s="115">
        <v>4</v>
      </c>
      <c r="K73" s="116">
        <v>1.0025062656641603</v>
      </c>
    </row>
    <row r="74" spans="1:11" ht="14.1" customHeight="1" x14ac:dyDescent="0.2">
      <c r="A74" s="306" t="s">
        <v>311</v>
      </c>
      <c r="B74" s="307" t="s">
        <v>312</v>
      </c>
      <c r="C74" s="308"/>
      <c r="D74" s="113">
        <v>0.26477441220080489</v>
      </c>
      <c r="E74" s="115">
        <v>275</v>
      </c>
      <c r="F74" s="114">
        <v>278</v>
      </c>
      <c r="G74" s="114">
        <v>284</v>
      </c>
      <c r="H74" s="114">
        <v>280</v>
      </c>
      <c r="I74" s="140">
        <v>275</v>
      </c>
      <c r="J74" s="115">
        <v>0</v>
      </c>
      <c r="K74" s="116">
        <v>0</v>
      </c>
    </row>
    <row r="75" spans="1:11" ht="14.1" customHeight="1" x14ac:dyDescent="0.2">
      <c r="A75" s="306" t="s">
        <v>313</v>
      </c>
      <c r="B75" s="307" t="s">
        <v>314</v>
      </c>
      <c r="C75" s="308"/>
      <c r="D75" s="113">
        <v>0.410159634900156</v>
      </c>
      <c r="E75" s="115">
        <v>426</v>
      </c>
      <c r="F75" s="114">
        <v>457</v>
      </c>
      <c r="G75" s="114">
        <v>413</v>
      </c>
      <c r="H75" s="114">
        <v>448</v>
      </c>
      <c r="I75" s="140">
        <v>392</v>
      </c>
      <c r="J75" s="115">
        <v>34</v>
      </c>
      <c r="K75" s="116">
        <v>8.6734693877551017</v>
      </c>
    </row>
    <row r="76" spans="1:11" ht="14.1" customHeight="1" x14ac:dyDescent="0.2">
      <c r="A76" s="306">
        <v>91</v>
      </c>
      <c r="B76" s="307" t="s">
        <v>315</v>
      </c>
      <c r="C76" s="308"/>
      <c r="D76" s="113">
        <v>0.40823400281142286</v>
      </c>
      <c r="E76" s="115">
        <v>424</v>
      </c>
      <c r="F76" s="114">
        <v>429</v>
      </c>
      <c r="G76" s="114">
        <v>414</v>
      </c>
      <c r="H76" s="114">
        <v>411</v>
      </c>
      <c r="I76" s="140">
        <v>416</v>
      </c>
      <c r="J76" s="115">
        <v>8</v>
      </c>
      <c r="K76" s="116">
        <v>1.9230769230769231</v>
      </c>
    </row>
    <row r="77" spans="1:11" ht="14.1" customHeight="1" x14ac:dyDescent="0.2">
      <c r="A77" s="306">
        <v>92</v>
      </c>
      <c r="B77" s="307" t="s">
        <v>316</v>
      </c>
      <c r="C77" s="308"/>
      <c r="D77" s="113">
        <v>1.2121853998575032</v>
      </c>
      <c r="E77" s="115">
        <v>1259</v>
      </c>
      <c r="F77" s="114">
        <v>1251</v>
      </c>
      <c r="G77" s="114">
        <v>1242</v>
      </c>
      <c r="H77" s="114">
        <v>1230</v>
      </c>
      <c r="I77" s="140">
        <v>1229</v>
      </c>
      <c r="J77" s="115">
        <v>30</v>
      </c>
      <c r="K77" s="116">
        <v>2.4410089503661512</v>
      </c>
    </row>
    <row r="78" spans="1:11" ht="14.1" customHeight="1" x14ac:dyDescent="0.2">
      <c r="A78" s="306">
        <v>93</v>
      </c>
      <c r="B78" s="307" t="s">
        <v>317</v>
      </c>
      <c r="C78" s="308"/>
      <c r="D78" s="113">
        <v>0.18004660029654734</v>
      </c>
      <c r="E78" s="115">
        <v>187</v>
      </c>
      <c r="F78" s="114">
        <v>189</v>
      </c>
      <c r="G78" s="114">
        <v>184</v>
      </c>
      <c r="H78" s="114">
        <v>183</v>
      </c>
      <c r="I78" s="140">
        <v>185</v>
      </c>
      <c r="J78" s="115">
        <v>2</v>
      </c>
      <c r="K78" s="116">
        <v>1.0810810810810811</v>
      </c>
    </row>
    <row r="79" spans="1:11" ht="14.1" customHeight="1" x14ac:dyDescent="0.2">
      <c r="A79" s="306">
        <v>94</v>
      </c>
      <c r="B79" s="307" t="s">
        <v>318</v>
      </c>
      <c r="C79" s="308"/>
      <c r="D79" s="113">
        <v>0.36875854499239374</v>
      </c>
      <c r="E79" s="115">
        <v>383</v>
      </c>
      <c r="F79" s="114">
        <v>400</v>
      </c>
      <c r="G79" s="114">
        <v>413</v>
      </c>
      <c r="H79" s="114">
        <v>390</v>
      </c>
      <c r="I79" s="140">
        <v>391</v>
      </c>
      <c r="J79" s="115">
        <v>-8</v>
      </c>
      <c r="K79" s="116">
        <v>-2.0460358056265986</v>
      </c>
    </row>
    <row r="80" spans="1:11" ht="14.1" customHeight="1" x14ac:dyDescent="0.2">
      <c r="A80" s="306" t="s">
        <v>319</v>
      </c>
      <c r="B80" s="307" t="s">
        <v>320</v>
      </c>
      <c r="C80" s="308"/>
      <c r="D80" s="113">
        <v>2.8884481330996902E-3</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0.34468814388322966</v>
      </c>
      <c r="E81" s="143">
        <v>358</v>
      </c>
      <c r="F81" s="144">
        <v>356</v>
      </c>
      <c r="G81" s="144">
        <v>359</v>
      </c>
      <c r="H81" s="144">
        <v>376</v>
      </c>
      <c r="I81" s="145">
        <v>379</v>
      </c>
      <c r="J81" s="143">
        <v>-21</v>
      </c>
      <c r="K81" s="146">
        <v>-5.5408970976253302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30339</v>
      </c>
      <c r="E12" s="114">
        <v>31970</v>
      </c>
      <c r="F12" s="114">
        <v>32102</v>
      </c>
      <c r="G12" s="114">
        <v>32770</v>
      </c>
      <c r="H12" s="140">
        <v>31579</v>
      </c>
      <c r="I12" s="115">
        <v>-1240</v>
      </c>
      <c r="J12" s="116">
        <v>-3.9266601222331294</v>
      </c>
      <c r="K12"/>
      <c r="L12"/>
      <c r="M12"/>
      <c r="N12"/>
      <c r="O12"/>
      <c r="P12"/>
    </row>
    <row r="13" spans="1:16" s="110" customFormat="1" ht="14.45" customHeight="1" x14ac:dyDescent="0.2">
      <c r="A13" s="120" t="s">
        <v>105</v>
      </c>
      <c r="B13" s="119" t="s">
        <v>106</v>
      </c>
      <c r="C13" s="113">
        <v>41.649362207060221</v>
      </c>
      <c r="D13" s="115">
        <v>12636</v>
      </c>
      <c r="E13" s="114">
        <v>13269</v>
      </c>
      <c r="F13" s="114">
        <v>13392</v>
      </c>
      <c r="G13" s="114">
        <v>13723</v>
      </c>
      <c r="H13" s="140">
        <v>13167</v>
      </c>
      <c r="I13" s="115">
        <v>-531</v>
      </c>
      <c r="J13" s="116">
        <v>-4.0328092959671906</v>
      </c>
      <c r="K13"/>
      <c r="L13"/>
      <c r="M13"/>
      <c r="N13"/>
      <c r="O13"/>
      <c r="P13"/>
    </row>
    <row r="14" spans="1:16" s="110" customFormat="1" ht="14.45" customHeight="1" x14ac:dyDescent="0.2">
      <c r="A14" s="120"/>
      <c r="B14" s="119" t="s">
        <v>107</v>
      </c>
      <c r="C14" s="113">
        <v>58.350637792939779</v>
      </c>
      <c r="D14" s="115">
        <v>17703</v>
      </c>
      <c r="E14" s="114">
        <v>18701</v>
      </c>
      <c r="F14" s="114">
        <v>18710</v>
      </c>
      <c r="G14" s="114">
        <v>19047</v>
      </c>
      <c r="H14" s="140">
        <v>18412</v>
      </c>
      <c r="I14" s="115">
        <v>-709</v>
      </c>
      <c r="J14" s="116">
        <v>-3.8507495111883556</v>
      </c>
      <c r="K14"/>
      <c r="L14"/>
      <c r="M14"/>
      <c r="N14"/>
      <c r="O14"/>
      <c r="P14"/>
    </row>
    <row r="15" spans="1:16" s="110" customFormat="1" ht="14.45" customHeight="1" x14ac:dyDescent="0.2">
      <c r="A15" s="118" t="s">
        <v>105</v>
      </c>
      <c r="B15" s="121" t="s">
        <v>108</v>
      </c>
      <c r="C15" s="113">
        <v>21.553116450772933</v>
      </c>
      <c r="D15" s="115">
        <v>6539</v>
      </c>
      <c r="E15" s="114">
        <v>7227</v>
      </c>
      <c r="F15" s="114">
        <v>7212</v>
      </c>
      <c r="G15" s="114">
        <v>7810</v>
      </c>
      <c r="H15" s="140">
        <v>7070</v>
      </c>
      <c r="I15" s="115">
        <v>-531</v>
      </c>
      <c r="J15" s="116">
        <v>-7.5106082036775108</v>
      </c>
      <c r="K15"/>
      <c r="L15"/>
      <c r="M15"/>
      <c r="N15"/>
      <c r="O15"/>
      <c r="P15"/>
    </row>
    <row r="16" spans="1:16" s="110" customFormat="1" ht="14.45" customHeight="1" x14ac:dyDescent="0.2">
      <c r="A16" s="118"/>
      <c r="B16" s="121" t="s">
        <v>109</v>
      </c>
      <c r="C16" s="113">
        <v>45.97053297735588</v>
      </c>
      <c r="D16" s="115">
        <v>13947</v>
      </c>
      <c r="E16" s="114">
        <v>14633</v>
      </c>
      <c r="F16" s="114">
        <v>14777</v>
      </c>
      <c r="G16" s="114">
        <v>14873</v>
      </c>
      <c r="H16" s="140">
        <v>14627</v>
      </c>
      <c r="I16" s="115">
        <v>-680</v>
      </c>
      <c r="J16" s="116">
        <v>-4.6489368975182881</v>
      </c>
      <c r="K16"/>
      <c r="L16"/>
      <c r="M16"/>
      <c r="N16"/>
      <c r="O16"/>
      <c r="P16"/>
    </row>
    <row r="17" spans="1:16" s="110" customFormat="1" ht="14.45" customHeight="1" x14ac:dyDescent="0.2">
      <c r="A17" s="118"/>
      <c r="B17" s="121" t="s">
        <v>110</v>
      </c>
      <c r="C17" s="113">
        <v>16.608985134645177</v>
      </c>
      <c r="D17" s="115">
        <v>5039</v>
      </c>
      <c r="E17" s="114">
        <v>5227</v>
      </c>
      <c r="F17" s="114">
        <v>5238</v>
      </c>
      <c r="G17" s="114">
        <v>5276</v>
      </c>
      <c r="H17" s="140">
        <v>5160</v>
      </c>
      <c r="I17" s="115">
        <v>-121</v>
      </c>
      <c r="J17" s="116">
        <v>-2.3449612403100777</v>
      </c>
      <c r="K17"/>
      <c r="L17"/>
      <c r="M17"/>
      <c r="N17"/>
      <c r="O17"/>
      <c r="P17"/>
    </row>
    <row r="18" spans="1:16" s="110" customFormat="1" ht="14.45" customHeight="1" x14ac:dyDescent="0.2">
      <c r="A18" s="120"/>
      <c r="B18" s="121" t="s">
        <v>111</v>
      </c>
      <c r="C18" s="113">
        <v>15.867365437226013</v>
      </c>
      <c r="D18" s="115">
        <v>4814</v>
      </c>
      <c r="E18" s="114">
        <v>4883</v>
      </c>
      <c r="F18" s="114">
        <v>4875</v>
      </c>
      <c r="G18" s="114">
        <v>4811</v>
      </c>
      <c r="H18" s="140">
        <v>4722</v>
      </c>
      <c r="I18" s="115">
        <v>92</v>
      </c>
      <c r="J18" s="116">
        <v>1.9483269800931808</v>
      </c>
      <c r="K18"/>
      <c r="L18"/>
      <c r="M18"/>
      <c r="N18"/>
      <c r="O18"/>
      <c r="P18"/>
    </row>
    <row r="19" spans="1:16" s="110" customFormat="1" ht="14.45" customHeight="1" x14ac:dyDescent="0.2">
      <c r="A19" s="120"/>
      <c r="B19" s="121" t="s">
        <v>112</v>
      </c>
      <c r="C19" s="113">
        <v>1.3909489436039422</v>
      </c>
      <c r="D19" s="115">
        <v>422</v>
      </c>
      <c r="E19" s="114">
        <v>417</v>
      </c>
      <c r="F19" s="114">
        <v>417</v>
      </c>
      <c r="G19" s="114">
        <v>374</v>
      </c>
      <c r="H19" s="140">
        <v>374</v>
      </c>
      <c r="I19" s="115">
        <v>48</v>
      </c>
      <c r="J19" s="116">
        <v>12.834224598930481</v>
      </c>
      <c r="K19"/>
      <c r="L19"/>
      <c r="M19"/>
      <c r="N19"/>
      <c r="O19"/>
      <c r="P19"/>
    </row>
    <row r="20" spans="1:16" s="110" customFormat="1" ht="14.45" customHeight="1" x14ac:dyDescent="0.2">
      <c r="A20" s="120" t="s">
        <v>113</v>
      </c>
      <c r="B20" s="119" t="s">
        <v>116</v>
      </c>
      <c r="C20" s="113">
        <v>83.967830185569724</v>
      </c>
      <c r="D20" s="115">
        <v>25475</v>
      </c>
      <c r="E20" s="114">
        <v>26847</v>
      </c>
      <c r="F20" s="114">
        <v>26968</v>
      </c>
      <c r="G20" s="114">
        <v>27652</v>
      </c>
      <c r="H20" s="140">
        <v>26652</v>
      </c>
      <c r="I20" s="115">
        <v>-1177</v>
      </c>
      <c r="J20" s="116">
        <v>-4.4161788983941168</v>
      </c>
      <c r="K20"/>
      <c r="L20"/>
      <c r="M20"/>
      <c r="N20"/>
      <c r="O20"/>
      <c r="P20"/>
    </row>
    <row r="21" spans="1:16" s="110" customFormat="1" ht="14.45" customHeight="1" x14ac:dyDescent="0.2">
      <c r="A21" s="123"/>
      <c r="B21" s="124" t="s">
        <v>117</v>
      </c>
      <c r="C21" s="125">
        <v>15.877253699858269</v>
      </c>
      <c r="D21" s="143">
        <v>4817</v>
      </c>
      <c r="E21" s="144">
        <v>5072</v>
      </c>
      <c r="F21" s="144">
        <v>5088</v>
      </c>
      <c r="G21" s="144">
        <v>5064</v>
      </c>
      <c r="H21" s="145">
        <v>4879</v>
      </c>
      <c r="I21" s="143">
        <v>-62</v>
      </c>
      <c r="J21" s="146">
        <v>-1.2707522033203524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30512</v>
      </c>
      <c r="E56" s="114">
        <v>32124</v>
      </c>
      <c r="F56" s="114">
        <v>32132</v>
      </c>
      <c r="G56" s="114">
        <v>32785</v>
      </c>
      <c r="H56" s="140">
        <v>31480</v>
      </c>
      <c r="I56" s="115">
        <v>-968</v>
      </c>
      <c r="J56" s="116">
        <v>-3.0749682337992374</v>
      </c>
      <c r="K56"/>
      <c r="L56"/>
      <c r="M56"/>
      <c r="N56"/>
      <c r="O56"/>
      <c r="P56"/>
    </row>
    <row r="57" spans="1:16" s="110" customFormat="1" ht="14.45" customHeight="1" x14ac:dyDescent="0.2">
      <c r="A57" s="120" t="s">
        <v>105</v>
      </c>
      <c r="B57" s="119" t="s">
        <v>106</v>
      </c>
      <c r="C57" s="113">
        <v>41.416491872050344</v>
      </c>
      <c r="D57" s="115">
        <v>12637</v>
      </c>
      <c r="E57" s="114">
        <v>13271</v>
      </c>
      <c r="F57" s="114">
        <v>13352</v>
      </c>
      <c r="G57" s="114">
        <v>13605</v>
      </c>
      <c r="H57" s="140">
        <v>12997</v>
      </c>
      <c r="I57" s="115">
        <v>-360</v>
      </c>
      <c r="J57" s="116">
        <v>-2.7698699699930751</v>
      </c>
    </row>
    <row r="58" spans="1:16" s="110" customFormat="1" ht="14.45" customHeight="1" x14ac:dyDescent="0.2">
      <c r="A58" s="120"/>
      <c r="B58" s="119" t="s">
        <v>107</v>
      </c>
      <c r="C58" s="113">
        <v>58.583508127949656</v>
      </c>
      <c r="D58" s="115">
        <v>17875</v>
      </c>
      <c r="E58" s="114">
        <v>18853</v>
      </c>
      <c r="F58" s="114">
        <v>18780</v>
      </c>
      <c r="G58" s="114">
        <v>19180</v>
      </c>
      <c r="H58" s="140">
        <v>18483</v>
      </c>
      <c r="I58" s="115">
        <v>-608</v>
      </c>
      <c r="J58" s="116">
        <v>-3.2895092787967322</v>
      </c>
    </row>
    <row r="59" spans="1:16" s="110" customFormat="1" ht="14.45" customHeight="1" x14ac:dyDescent="0.2">
      <c r="A59" s="118" t="s">
        <v>105</v>
      </c>
      <c r="B59" s="121" t="s">
        <v>108</v>
      </c>
      <c r="C59" s="113">
        <v>22.558337703198742</v>
      </c>
      <c r="D59" s="115">
        <v>6883</v>
      </c>
      <c r="E59" s="114">
        <v>7575</v>
      </c>
      <c r="F59" s="114">
        <v>7458</v>
      </c>
      <c r="G59" s="114">
        <v>8082</v>
      </c>
      <c r="H59" s="140">
        <v>7372</v>
      </c>
      <c r="I59" s="115">
        <v>-489</v>
      </c>
      <c r="J59" s="116">
        <v>-6.6332067281606077</v>
      </c>
    </row>
    <row r="60" spans="1:16" s="110" customFormat="1" ht="14.45" customHeight="1" x14ac:dyDescent="0.2">
      <c r="A60" s="118"/>
      <c r="B60" s="121" t="s">
        <v>109</v>
      </c>
      <c r="C60" s="113">
        <v>46.175275301520713</v>
      </c>
      <c r="D60" s="115">
        <v>14089</v>
      </c>
      <c r="E60" s="114">
        <v>14793</v>
      </c>
      <c r="F60" s="114">
        <v>14907</v>
      </c>
      <c r="G60" s="114">
        <v>14983</v>
      </c>
      <c r="H60" s="140">
        <v>14620</v>
      </c>
      <c r="I60" s="115">
        <v>-531</v>
      </c>
      <c r="J60" s="116">
        <v>-3.6320109439124488</v>
      </c>
    </row>
    <row r="61" spans="1:16" s="110" customFormat="1" ht="14.45" customHeight="1" x14ac:dyDescent="0.2">
      <c r="A61" s="118"/>
      <c r="B61" s="121" t="s">
        <v>110</v>
      </c>
      <c r="C61" s="113">
        <v>16.092029365495542</v>
      </c>
      <c r="D61" s="115">
        <v>4910</v>
      </c>
      <c r="E61" s="114">
        <v>5063</v>
      </c>
      <c r="F61" s="114">
        <v>5081</v>
      </c>
      <c r="G61" s="114">
        <v>5094</v>
      </c>
      <c r="H61" s="140">
        <v>4975</v>
      </c>
      <c r="I61" s="115">
        <v>-65</v>
      </c>
      <c r="J61" s="116">
        <v>-1.306532663316583</v>
      </c>
    </row>
    <row r="62" spans="1:16" s="110" customFormat="1" ht="14.45" customHeight="1" x14ac:dyDescent="0.2">
      <c r="A62" s="120"/>
      <c r="B62" s="121" t="s">
        <v>111</v>
      </c>
      <c r="C62" s="113">
        <v>15.174357629785003</v>
      </c>
      <c r="D62" s="115">
        <v>4630</v>
      </c>
      <c r="E62" s="114">
        <v>4693</v>
      </c>
      <c r="F62" s="114">
        <v>4686</v>
      </c>
      <c r="G62" s="114">
        <v>4626</v>
      </c>
      <c r="H62" s="140">
        <v>4513</v>
      </c>
      <c r="I62" s="115">
        <v>117</v>
      </c>
      <c r="J62" s="116">
        <v>2.5925105251495677</v>
      </c>
    </row>
    <row r="63" spans="1:16" s="110" customFormat="1" ht="14.45" customHeight="1" x14ac:dyDescent="0.2">
      <c r="A63" s="120"/>
      <c r="B63" s="121" t="s">
        <v>112</v>
      </c>
      <c r="C63" s="113">
        <v>1.3273466177241742</v>
      </c>
      <c r="D63" s="115">
        <v>405</v>
      </c>
      <c r="E63" s="114">
        <v>417</v>
      </c>
      <c r="F63" s="114">
        <v>415</v>
      </c>
      <c r="G63" s="114">
        <v>375</v>
      </c>
      <c r="H63" s="140">
        <v>365</v>
      </c>
      <c r="I63" s="115">
        <v>40</v>
      </c>
      <c r="J63" s="116">
        <v>10.95890410958904</v>
      </c>
    </row>
    <row r="64" spans="1:16" s="110" customFormat="1" ht="14.45" customHeight="1" x14ac:dyDescent="0.2">
      <c r="A64" s="120" t="s">
        <v>113</v>
      </c>
      <c r="B64" s="119" t="s">
        <v>116</v>
      </c>
      <c r="C64" s="113">
        <v>83.478631358154175</v>
      </c>
      <c r="D64" s="115">
        <v>25471</v>
      </c>
      <c r="E64" s="114">
        <v>26796</v>
      </c>
      <c r="F64" s="114">
        <v>26798</v>
      </c>
      <c r="G64" s="114">
        <v>27452</v>
      </c>
      <c r="H64" s="140">
        <v>26408</v>
      </c>
      <c r="I64" s="115">
        <v>-937</v>
      </c>
      <c r="J64" s="116">
        <v>-3.5481672220539231</v>
      </c>
    </row>
    <row r="65" spans="1:10" s="110" customFormat="1" ht="14.45" customHeight="1" x14ac:dyDescent="0.2">
      <c r="A65" s="123"/>
      <c r="B65" s="124" t="s">
        <v>117</v>
      </c>
      <c r="C65" s="125">
        <v>16.38371788148925</v>
      </c>
      <c r="D65" s="143">
        <v>4999</v>
      </c>
      <c r="E65" s="144">
        <v>5282</v>
      </c>
      <c r="F65" s="144">
        <v>5292</v>
      </c>
      <c r="G65" s="144">
        <v>5284</v>
      </c>
      <c r="H65" s="145">
        <v>5027</v>
      </c>
      <c r="I65" s="143">
        <v>-28</v>
      </c>
      <c r="J65" s="146">
        <v>-0.55699224189377361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30339</v>
      </c>
      <c r="G11" s="114">
        <v>31970</v>
      </c>
      <c r="H11" s="114">
        <v>32102</v>
      </c>
      <c r="I11" s="114">
        <v>32770</v>
      </c>
      <c r="J11" s="140">
        <v>31579</v>
      </c>
      <c r="K11" s="114">
        <v>-1240</v>
      </c>
      <c r="L11" s="116">
        <v>-3.9266601222331294</v>
      </c>
    </row>
    <row r="12" spans="1:17" s="110" customFormat="1" ht="24" customHeight="1" x14ac:dyDescent="0.2">
      <c r="A12" s="604" t="s">
        <v>185</v>
      </c>
      <c r="B12" s="605"/>
      <c r="C12" s="605"/>
      <c r="D12" s="606"/>
      <c r="E12" s="113">
        <v>41.649362207060221</v>
      </c>
      <c r="F12" s="115">
        <v>12636</v>
      </c>
      <c r="G12" s="114">
        <v>13269</v>
      </c>
      <c r="H12" s="114">
        <v>13392</v>
      </c>
      <c r="I12" s="114">
        <v>13723</v>
      </c>
      <c r="J12" s="140">
        <v>13167</v>
      </c>
      <c r="K12" s="114">
        <v>-531</v>
      </c>
      <c r="L12" s="116">
        <v>-4.0328092959671906</v>
      </c>
    </row>
    <row r="13" spans="1:17" s="110" customFormat="1" ht="15" customHeight="1" x14ac:dyDescent="0.2">
      <c r="A13" s="120"/>
      <c r="B13" s="612" t="s">
        <v>107</v>
      </c>
      <c r="C13" s="612"/>
      <c r="E13" s="113">
        <v>58.350637792939779</v>
      </c>
      <c r="F13" s="115">
        <v>17703</v>
      </c>
      <c r="G13" s="114">
        <v>18701</v>
      </c>
      <c r="H13" s="114">
        <v>18710</v>
      </c>
      <c r="I13" s="114">
        <v>19047</v>
      </c>
      <c r="J13" s="140">
        <v>18412</v>
      </c>
      <c r="K13" s="114">
        <v>-709</v>
      </c>
      <c r="L13" s="116">
        <v>-3.8507495111883556</v>
      </c>
    </row>
    <row r="14" spans="1:17" s="110" customFormat="1" ht="22.5" customHeight="1" x14ac:dyDescent="0.2">
      <c r="A14" s="604" t="s">
        <v>186</v>
      </c>
      <c r="B14" s="605"/>
      <c r="C14" s="605"/>
      <c r="D14" s="606"/>
      <c r="E14" s="113">
        <v>21.553116450772933</v>
      </c>
      <c r="F14" s="115">
        <v>6539</v>
      </c>
      <c r="G14" s="114">
        <v>7227</v>
      </c>
      <c r="H14" s="114">
        <v>7212</v>
      </c>
      <c r="I14" s="114">
        <v>7810</v>
      </c>
      <c r="J14" s="140">
        <v>7070</v>
      </c>
      <c r="K14" s="114">
        <v>-531</v>
      </c>
      <c r="L14" s="116">
        <v>-7.5106082036775108</v>
      </c>
    </row>
    <row r="15" spans="1:17" s="110" customFormat="1" ht="15" customHeight="1" x14ac:dyDescent="0.2">
      <c r="A15" s="120"/>
      <c r="B15" s="119"/>
      <c r="C15" s="258" t="s">
        <v>106</v>
      </c>
      <c r="E15" s="113">
        <v>47.163174797369628</v>
      </c>
      <c r="F15" s="115">
        <v>3084</v>
      </c>
      <c r="G15" s="114">
        <v>3321</v>
      </c>
      <c r="H15" s="114">
        <v>3398</v>
      </c>
      <c r="I15" s="114">
        <v>3722</v>
      </c>
      <c r="J15" s="140">
        <v>3385</v>
      </c>
      <c r="K15" s="114">
        <v>-301</v>
      </c>
      <c r="L15" s="116">
        <v>-8.8921713441654351</v>
      </c>
    </row>
    <row r="16" spans="1:17" s="110" customFormat="1" ht="15" customHeight="1" x14ac:dyDescent="0.2">
      <c r="A16" s="120"/>
      <c r="B16" s="119"/>
      <c r="C16" s="258" t="s">
        <v>107</v>
      </c>
      <c r="E16" s="113">
        <v>52.836825202630372</v>
      </c>
      <c r="F16" s="115">
        <v>3455</v>
      </c>
      <c r="G16" s="114">
        <v>3906</v>
      </c>
      <c r="H16" s="114">
        <v>3814</v>
      </c>
      <c r="I16" s="114">
        <v>4088</v>
      </c>
      <c r="J16" s="140">
        <v>3685</v>
      </c>
      <c r="K16" s="114">
        <v>-230</v>
      </c>
      <c r="L16" s="116">
        <v>-6.2415196743554953</v>
      </c>
    </row>
    <row r="17" spans="1:12" s="110" customFormat="1" ht="15" customHeight="1" x14ac:dyDescent="0.2">
      <c r="A17" s="120"/>
      <c r="B17" s="121" t="s">
        <v>109</v>
      </c>
      <c r="C17" s="258"/>
      <c r="E17" s="113">
        <v>45.97053297735588</v>
      </c>
      <c r="F17" s="115">
        <v>13947</v>
      </c>
      <c r="G17" s="114">
        <v>14633</v>
      </c>
      <c r="H17" s="114">
        <v>14777</v>
      </c>
      <c r="I17" s="114">
        <v>14873</v>
      </c>
      <c r="J17" s="140">
        <v>14627</v>
      </c>
      <c r="K17" s="114">
        <v>-680</v>
      </c>
      <c r="L17" s="116">
        <v>-4.6489368975182881</v>
      </c>
    </row>
    <row r="18" spans="1:12" s="110" customFormat="1" ht="15" customHeight="1" x14ac:dyDescent="0.2">
      <c r="A18" s="120"/>
      <c r="B18" s="119"/>
      <c r="C18" s="258" t="s">
        <v>106</v>
      </c>
      <c r="E18" s="113">
        <v>37.972323797232377</v>
      </c>
      <c r="F18" s="115">
        <v>5296</v>
      </c>
      <c r="G18" s="114">
        <v>5565</v>
      </c>
      <c r="H18" s="114">
        <v>5602</v>
      </c>
      <c r="I18" s="114">
        <v>5643</v>
      </c>
      <c r="J18" s="140">
        <v>5520</v>
      </c>
      <c r="K18" s="114">
        <v>-224</v>
      </c>
      <c r="L18" s="116">
        <v>-4.0579710144927539</v>
      </c>
    </row>
    <row r="19" spans="1:12" s="110" customFormat="1" ht="15" customHeight="1" x14ac:dyDescent="0.2">
      <c r="A19" s="120"/>
      <c r="B19" s="119"/>
      <c r="C19" s="258" t="s">
        <v>107</v>
      </c>
      <c r="E19" s="113">
        <v>62.027676202767623</v>
      </c>
      <c r="F19" s="115">
        <v>8651</v>
      </c>
      <c r="G19" s="114">
        <v>9068</v>
      </c>
      <c r="H19" s="114">
        <v>9175</v>
      </c>
      <c r="I19" s="114">
        <v>9230</v>
      </c>
      <c r="J19" s="140">
        <v>9107</v>
      </c>
      <c r="K19" s="114">
        <v>-456</v>
      </c>
      <c r="L19" s="116">
        <v>-5.0071373668606567</v>
      </c>
    </row>
    <row r="20" spans="1:12" s="110" customFormat="1" ht="15" customHeight="1" x14ac:dyDescent="0.2">
      <c r="A20" s="120"/>
      <c r="B20" s="121" t="s">
        <v>110</v>
      </c>
      <c r="C20" s="258"/>
      <c r="E20" s="113">
        <v>16.608985134645177</v>
      </c>
      <c r="F20" s="115">
        <v>5039</v>
      </c>
      <c r="G20" s="114">
        <v>5227</v>
      </c>
      <c r="H20" s="114">
        <v>5238</v>
      </c>
      <c r="I20" s="114">
        <v>5276</v>
      </c>
      <c r="J20" s="140">
        <v>5160</v>
      </c>
      <c r="K20" s="114">
        <v>-121</v>
      </c>
      <c r="L20" s="116">
        <v>-2.3449612403100777</v>
      </c>
    </row>
    <row r="21" spans="1:12" s="110" customFormat="1" ht="15" customHeight="1" x14ac:dyDescent="0.2">
      <c r="A21" s="120"/>
      <c r="B21" s="119"/>
      <c r="C21" s="258" t="s">
        <v>106</v>
      </c>
      <c r="E21" s="113">
        <v>35.52292121452669</v>
      </c>
      <c r="F21" s="115">
        <v>1790</v>
      </c>
      <c r="G21" s="114">
        <v>1865</v>
      </c>
      <c r="H21" s="114">
        <v>1876</v>
      </c>
      <c r="I21" s="114">
        <v>1882</v>
      </c>
      <c r="J21" s="140">
        <v>1822</v>
      </c>
      <c r="K21" s="114">
        <v>-32</v>
      </c>
      <c r="L21" s="116">
        <v>-1.7563117453347969</v>
      </c>
    </row>
    <row r="22" spans="1:12" s="110" customFormat="1" ht="15" customHeight="1" x14ac:dyDescent="0.2">
      <c r="A22" s="120"/>
      <c r="B22" s="119"/>
      <c r="C22" s="258" t="s">
        <v>107</v>
      </c>
      <c r="E22" s="113">
        <v>64.47707878547331</v>
      </c>
      <c r="F22" s="115">
        <v>3249</v>
      </c>
      <c r="G22" s="114">
        <v>3362</v>
      </c>
      <c r="H22" s="114">
        <v>3362</v>
      </c>
      <c r="I22" s="114">
        <v>3394</v>
      </c>
      <c r="J22" s="140">
        <v>3338</v>
      </c>
      <c r="K22" s="114">
        <v>-89</v>
      </c>
      <c r="L22" s="116">
        <v>-2.6662672258837627</v>
      </c>
    </row>
    <row r="23" spans="1:12" s="110" customFormat="1" ht="15" customHeight="1" x14ac:dyDescent="0.2">
      <c r="A23" s="120"/>
      <c r="B23" s="121" t="s">
        <v>111</v>
      </c>
      <c r="C23" s="258"/>
      <c r="E23" s="113">
        <v>15.867365437226013</v>
      </c>
      <c r="F23" s="115">
        <v>4814</v>
      </c>
      <c r="G23" s="114">
        <v>4883</v>
      </c>
      <c r="H23" s="114">
        <v>4875</v>
      </c>
      <c r="I23" s="114">
        <v>4811</v>
      </c>
      <c r="J23" s="140">
        <v>4722</v>
      </c>
      <c r="K23" s="114">
        <v>92</v>
      </c>
      <c r="L23" s="116">
        <v>1.9483269800931808</v>
      </c>
    </row>
    <row r="24" spans="1:12" s="110" customFormat="1" ht="15" customHeight="1" x14ac:dyDescent="0.2">
      <c r="A24" s="120"/>
      <c r="B24" s="119"/>
      <c r="C24" s="258" t="s">
        <v>106</v>
      </c>
      <c r="E24" s="113">
        <v>51.225592023265477</v>
      </c>
      <c r="F24" s="115">
        <v>2466</v>
      </c>
      <c r="G24" s="114">
        <v>2518</v>
      </c>
      <c r="H24" s="114">
        <v>2516</v>
      </c>
      <c r="I24" s="114">
        <v>2476</v>
      </c>
      <c r="J24" s="140">
        <v>2440</v>
      </c>
      <c r="K24" s="114">
        <v>26</v>
      </c>
      <c r="L24" s="116">
        <v>1.0655737704918034</v>
      </c>
    </row>
    <row r="25" spans="1:12" s="110" customFormat="1" ht="15" customHeight="1" x14ac:dyDescent="0.2">
      <c r="A25" s="120"/>
      <c r="B25" s="119"/>
      <c r="C25" s="258" t="s">
        <v>107</v>
      </c>
      <c r="E25" s="113">
        <v>48.774407976734523</v>
      </c>
      <c r="F25" s="115">
        <v>2348</v>
      </c>
      <c r="G25" s="114">
        <v>2365</v>
      </c>
      <c r="H25" s="114">
        <v>2359</v>
      </c>
      <c r="I25" s="114">
        <v>2335</v>
      </c>
      <c r="J25" s="140">
        <v>2282</v>
      </c>
      <c r="K25" s="114">
        <v>66</v>
      </c>
      <c r="L25" s="116">
        <v>2.8921998247151621</v>
      </c>
    </row>
    <row r="26" spans="1:12" s="110" customFormat="1" ht="15" customHeight="1" x14ac:dyDescent="0.2">
      <c r="A26" s="120"/>
      <c r="C26" s="121" t="s">
        <v>187</v>
      </c>
      <c r="D26" s="110" t="s">
        <v>188</v>
      </c>
      <c r="E26" s="113">
        <v>1.3909489436039422</v>
      </c>
      <c r="F26" s="115">
        <v>422</v>
      </c>
      <c r="G26" s="114">
        <v>417</v>
      </c>
      <c r="H26" s="114">
        <v>417</v>
      </c>
      <c r="I26" s="114">
        <v>374</v>
      </c>
      <c r="J26" s="140">
        <v>374</v>
      </c>
      <c r="K26" s="114">
        <v>48</v>
      </c>
      <c r="L26" s="116">
        <v>12.834224598930481</v>
      </c>
    </row>
    <row r="27" spans="1:12" s="110" customFormat="1" ht="15" customHeight="1" x14ac:dyDescent="0.2">
      <c r="A27" s="120"/>
      <c r="B27" s="119"/>
      <c r="D27" s="259" t="s">
        <v>106</v>
      </c>
      <c r="E27" s="113">
        <v>47.156398104265406</v>
      </c>
      <c r="F27" s="115">
        <v>199</v>
      </c>
      <c r="G27" s="114">
        <v>184</v>
      </c>
      <c r="H27" s="114">
        <v>184</v>
      </c>
      <c r="I27" s="114">
        <v>165</v>
      </c>
      <c r="J27" s="140">
        <v>174</v>
      </c>
      <c r="K27" s="114">
        <v>25</v>
      </c>
      <c r="L27" s="116">
        <v>14.367816091954023</v>
      </c>
    </row>
    <row r="28" spans="1:12" s="110" customFormat="1" ht="15" customHeight="1" x14ac:dyDescent="0.2">
      <c r="A28" s="120"/>
      <c r="B28" s="119"/>
      <c r="D28" s="259" t="s">
        <v>107</v>
      </c>
      <c r="E28" s="113">
        <v>52.843601895734594</v>
      </c>
      <c r="F28" s="115">
        <v>223</v>
      </c>
      <c r="G28" s="114">
        <v>233</v>
      </c>
      <c r="H28" s="114">
        <v>233</v>
      </c>
      <c r="I28" s="114">
        <v>209</v>
      </c>
      <c r="J28" s="140">
        <v>200</v>
      </c>
      <c r="K28" s="114">
        <v>23</v>
      </c>
      <c r="L28" s="116">
        <v>11.5</v>
      </c>
    </row>
    <row r="29" spans="1:12" s="110" customFormat="1" ht="24" customHeight="1" x14ac:dyDescent="0.2">
      <c r="A29" s="604" t="s">
        <v>189</v>
      </c>
      <c r="B29" s="605"/>
      <c r="C29" s="605"/>
      <c r="D29" s="606"/>
      <c r="E29" s="113">
        <v>83.967830185569724</v>
      </c>
      <c r="F29" s="115">
        <v>25475</v>
      </c>
      <c r="G29" s="114">
        <v>26847</v>
      </c>
      <c r="H29" s="114">
        <v>26968</v>
      </c>
      <c r="I29" s="114">
        <v>27652</v>
      </c>
      <c r="J29" s="140">
        <v>26652</v>
      </c>
      <c r="K29" s="114">
        <v>-1177</v>
      </c>
      <c r="L29" s="116">
        <v>-4.4161788983941168</v>
      </c>
    </row>
    <row r="30" spans="1:12" s="110" customFormat="1" ht="15" customHeight="1" x14ac:dyDescent="0.2">
      <c r="A30" s="120"/>
      <c r="B30" s="119"/>
      <c r="C30" s="258" t="s">
        <v>106</v>
      </c>
      <c r="E30" s="113">
        <v>41.21295387634936</v>
      </c>
      <c r="F30" s="115">
        <v>10499</v>
      </c>
      <c r="G30" s="114">
        <v>11009</v>
      </c>
      <c r="H30" s="114">
        <v>11097</v>
      </c>
      <c r="I30" s="114">
        <v>11443</v>
      </c>
      <c r="J30" s="140">
        <v>11002</v>
      </c>
      <c r="K30" s="114">
        <v>-503</v>
      </c>
      <c r="L30" s="116">
        <v>-4.5718960189056537</v>
      </c>
    </row>
    <row r="31" spans="1:12" s="110" customFormat="1" ht="15" customHeight="1" x14ac:dyDescent="0.2">
      <c r="A31" s="120"/>
      <c r="B31" s="119"/>
      <c r="C31" s="258" t="s">
        <v>107</v>
      </c>
      <c r="E31" s="113">
        <v>58.78704612365064</v>
      </c>
      <c r="F31" s="115">
        <v>14976</v>
      </c>
      <c r="G31" s="114">
        <v>15838</v>
      </c>
      <c r="H31" s="114">
        <v>15871</v>
      </c>
      <c r="I31" s="114">
        <v>16209</v>
      </c>
      <c r="J31" s="140">
        <v>15650</v>
      </c>
      <c r="K31" s="114">
        <v>-674</v>
      </c>
      <c r="L31" s="116">
        <v>-4.3067092651757193</v>
      </c>
    </row>
    <row r="32" spans="1:12" s="110" customFormat="1" ht="15" customHeight="1" x14ac:dyDescent="0.2">
      <c r="A32" s="120"/>
      <c r="B32" s="119" t="s">
        <v>117</v>
      </c>
      <c r="C32" s="258"/>
      <c r="E32" s="113">
        <v>15.877253699858269</v>
      </c>
      <c r="F32" s="114">
        <v>4817</v>
      </c>
      <c r="G32" s="114">
        <v>5072</v>
      </c>
      <c r="H32" s="114">
        <v>5088</v>
      </c>
      <c r="I32" s="114">
        <v>5064</v>
      </c>
      <c r="J32" s="140">
        <v>4879</v>
      </c>
      <c r="K32" s="114">
        <v>-62</v>
      </c>
      <c r="L32" s="116">
        <v>-1.2707522033203524</v>
      </c>
    </row>
    <row r="33" spans="1:12" s="110" customFormat="1" ht="15" customHeight="1" x14ac:dyDescent="0.2">
      <c r="A33" s="120"/>
      <c r="B33" s="119"/>
      <c r="C33" s="258" t="s">
        <v>106</v>
      </c>
      <c r="E33" s="113">
        <v>44.114594145733861</v>
      </c>
      <c r="F33" s="114">
        <v>2125</v>
      </c>
      <c r="G33" s="114">
        <v>2247</v>
      </c>
      <c r="H33" s="114">
        <v>2284</v>
      </c>
      <c r="I33" s="114">
        <v>2264</v>
      </c>
      <c r="J33" s="140">
        <v>2151</v>
      </c>
      <c r="K33" s="114">
        <v>-26</v>
      </c>
      <c r="L33" s="116">
        <v>-1.2087401208740121</v>
      </c>
    </row>
    <row r="34" spans="1:12" s="110" customFormat="1" ht="15" customHeight="1" x14ac:dyDescent="0.2">
      <c r="A34" s="120"/>
      <c r="B34" s="119"/>
      <c r="C34" s="258" t="s">
        <v>107</v>
      </c>
      <c r="E34" s="113">
        <v>55.885405854266139</v>
      </c>
      <c r="F34" s="114">
        <v>2692</v>
      </c>
      <c r="G34" s="114">
        <v>2825</v>
      </c>
      <c r="H34" s="114">
        <v>2804</v>
      </c>
      <c r="I34" s="114">
        <v>2800</v>
      </c>
      <c r="J34" s="140">
        <v>2728</v>
      </c>
      <c r="K34" s="114">
        <v>-36</v>
      </c>
      <c r="L34" s="116">
        <v>-1.3196480938416422</v>
      </c>
    </row>
    <row r="35" spans="1:12" s="110" customFormat="1" ht="24" customHeight="1" x14ac:dyDescent="0.2">
      <c r="A35" s="604" t="s">
        <v>192</v>
      </c>
      <c r="B35" s="605"/>
      <c r="C35" s="605"/>
      <c r="D35" s="606"/>
      <c r="E35" s="113">
        <v>23.959260357955106</v>
      </c>
      <c r="F35" s="114">
        <v>7269</v>
      </c>
      <c r="G35" s="114">
        <v>7819</v>
      </c>
      <c r="H35" s="114">
        <v>7845</v>
      </c>
      <c r="I35" s="114">
        <v>8376</v>
      </c>
      <c r="J35" s="114">
        <v>7711</v>
      </c>
      <c r="K35" s="318">
        <v>-442</v>
      </c>
      <c r="L35" s="319">
        <v>-5.7320710673064452</v>
      </c>
    </row>
    <row r="36" spans="1:12" s="110" customFormat="1" ht="15" customHeight="1" x14ac:dyDescent="0.2">
      <c r="A36" s="120"/>
      <c r="B36" s="119"/>
      <c r="C36" s="258" t="s">
        <v>106</v>
      </c>
      <c r="E36" s="113">
        <v>42.990782776172786</v>
      </c>
      <c r="F36" s="114">
        <v>3125</v>
      </c>
      <c r="G36" s="114">
        <v>3326</v>
      </c>
      <c r="H36" s="114">
        <v>3411</v>
      </c>
      <c r="I36" s="114">
        <v>3701</v>
      </c>
      <c r="J36" s="114">
        <v>3371</v>
      </c>
      <c r="K36" s="318">
        <v>-246</v>
      </c>
      <c r="L36" s="116">
        <v>-7.2975378226045686</v>
      </c>
    </row>
    <row r="37" spans="1:12" s="110" customFormat="1" ht="15" customHeight="1" x14ac:dyDescent="0.2">
      <c r="A37" s="120"/>
      <c r="B37" s="119"/>
      <c r="C37" s="258" t="s">
        <v>107</v>
      </c>
      <c r="E37" s="113">
        <v>57.009217223827214</v>
      </c>
      <c r="F37" s="114">
        <v>4144</v>
      </c>
      <c r="G37" s="114">
        <v>4493</v>
      </c>
      <c r="H37" s="114">
        <v>4434</v>
      </c>
      <c r="I37" s="114">
        <v>4675</v>
      </c>
      <c r="J37" s="140">
        <v>4340</v>
      </c>
      <c r="K37" s="114">
        <v>-196</v>
      </c>
      <c r="L37" s="116">
        <v>-4.5161290322580649</v>
      </c>
    </row>
    <row r="38" spans="1:12" s="110" customFormat="1" ht="15" customHeight="1" x14ac:dyDescent="0.2">
      <c r="A38" s="120"/>
      <c r="B38" s="119" t="s">
        <v>328</v>
      </c>
      <c r="C38" s="258"/>
      <c r="E38" s="113">
        <v>49.68851972708395</v>
      </c>
      <c r="F38" s="114">
        <v>15075</v>
      </c>
      <c r="G38" s="114">
        <v>15597</v>
      </c>
      <c r="H38" s="114">
        <v>15702</v>
      </c>
      <c r="I38" s="114">
        <v>15756</v>
      </c>
      <c r="J38" s="140">
        <v>15387</v>
      </c>
      <c r="K38" s="114">
        <v>-312</v>
      </c>
      <c r="L38" s="116">
        <v>-2.0276857087151492</v>
      </c>
    </row>
    <row r="39" spans="1:12" s="110" customFormat="1" ht="15" customHeight="1" x14ac:dyDescent="0.2">
      <c r="A39" s="120"/>
      <c r="B39" s="119"/>
      <c r="C39" s="258" t="s">
        <v>106</v>
      </c>
      <c r="E39" s="113">
        <v>41.419568822553899</v>
      </c>
      <c r="F39" s="115">
        <v>6244</v>
      </c>
      <c r="G39" s="114">
        <v>6464</v>
      </c>
      <c r="H39" s="114">
        <v>6501</v>
      </c>
      <c r="I39" s="114">
        <v>6512</v>
      </c>
      <c r="J39" s="140">
        <v>6379</v>
      </c>
      <c r="K39" s="114">
        <v>-135</v>
      </c>
      <c r="L39" s="116">
        <v>-2.1163191722840571</v>
      </c>
    </row>
    <row r="40" spans="1:12" s="110" customFormat="1" ht="15" customHeight="1" x14ac:dyDescent="0.2">
      <c r="A40" s="120"/>
      <c r="B40" s="119"/>
      <c r="C40" s="258" t="s">
        <v>107</v>
      </c>
      <c r="E40" s="113">
        <v>58.580431177446101</v>
      </c>
      <c r="F40" s="115">
        <v>8831</v>
      </c>
      <c r="G40" s="114">
        <v>9133</v>
      </c>
      <c r="H40" s="114">
        <v>9201</v>
      </c>
      <c r="I40" s="114">
        <v>9244</v>
      </c>
      <c r="J40" s="140">
        <v>9008</v>
      </c>
      <c r="K40" s="114">
        <v>-177</v>
      </c>
      <c r="L40" s="116">
        <v>-1.9649200710479573</v>
      </c>
    </row>
    <row r="41" spans="1:12" s="110" customFormat="1" ht="15" customHeight="1" x14ac:dyDescent="0.2">
      <c r="A41" s="120"/>
      <c r="B41" s="320" t="s">
        <v>515</v>
      </c>
      <c r="C41" s="258"/>
      <c r="E41" s="113">
        <v>9.4169221134513332</v>
      </c>
      <c r="F41" s="115">
        <v>2857</v>
      </c>
      <c r="G41" s="114">
        <v>3051</v>
      </c>
      <c r="H41" s="114">
        <v>2975</v>
      </c>
      <c r="I41" s="114">
        <v>3074</v>
      </c>
      <c r="J41" s="140">
        <v>2896</v>
      </c>
      <c r="K41" s="114">
        <v>-39</v>
      </c>
      <c r="L41" s="116">
        <v>-1.3466850828729282</v>
      </c>
    </row>
    <row r="42" spans="1:12" s="110" customFormat="1" ht="15" customHeight="1" x14ac:dyDescent="0.2">
      <c r="A42" s="120"/>
      <c r="B42" s="119"/>
      <c r="C42" s="268" t="s">
        <v>106</v>
      </c>
      <c r="D42" s="182"/>
      <c r="E42" s="113">
        <v>43.367168358417921</v>
      </c>
      <c r="F42" s="115">
        <v>1239</v>
      </c>
      <c r="G42" s="114">
        <v>1311</v>
      </c>
      <c r="H42" s="114">
        <v>1266</v>
      </c>
      <c r="I42" s="114">
        <v>1327</v>
      </c>
      <c r="J42" s="140">
        <v>1249</v>
      </c>
      <c r="K42" s="114">
        <v>-10</v>
      </c>
      <c r="L42" s="116">
        <v>-0.80064051240992795</v>
      </c>
    </row>
    <row r="43" spans="1:12" s="110" customFormat="1" ht="15" customHeight="1" x14ac:dyDescent="0.2">
      <c r="A43" s="120"/>
      <c r="B43" s="119"/>
      <c r="C43" s="268" t="s">
        <v>107</v>
      </c>
      <c r="D43" s="182"/>
      <c r="E43" s="113">
        <v>56.632831641582079</v>
      </c>
      <c r="F43" s="115">
        <v>1618</v>
      </c>
      <c r="G43" s="114">
        <v>1740</v>
      </c>
      <c r="H43" s="114">
        <v>1709</v>
      </c>
      <c r="I43" s="114">
        <v>1747</v>
      </c>
      <c r="J43" s="140">
        <v>1647</v>
      </c>
      <c r="K43" s="114">
        <v>-29</v>
      </c>
      <c r="L43" s="116">
        <v>-1.7607771706132362</v>
      </c>
    </row>
    <row r="44" spans="1:12" s="110" customFormat="1" ht="15" customHeight="1" x14ac:dyDescent="0.2">
      <c r="A44" s="120"/>
      <c r="B44" s="119" t="s">
        <v>205</v>
      </c>
      <c r="C44" s="268"/>
      <c r="D44" s="182"/>
      <c r="E44" s="113">
        <v>16.935297801509609</v>
      </c>
      <c r="F44" s="115">
        <v>5138</v>
      </c>
      <c r="G44" s="114">
        <v>5503</v>
      </c>
      <c r="H44" s="114">
        <v>5580</v>
      </c>
      <c r="I44" s="114">
        <v>5564</v>
      </c>
      <c r="J44" s="140">
        <v>5585</v>
      </c>
      <c r="K44" s="114">
        <v>-447</v>
      </c>
      <c r="L44" s="116">
        <v>-8.0035810205908682</v>
      </c>
    </row>
    <row r="45" spans="1:12" s="110" customFormat="1" ht="15" customHeight="1" x14ac:dyDescent="0.2">
      <c r="A45" s="120"/>
      <c r="B45" s="119"/>
      <c r="C45" s="268" t="s">
        <v>106</v>
      </c>
      <c r="D45" s="182"/>
      <c r="E45" s="113">
        <v>39.470611132736472</v>
      </c>
      <c r="F45" s="115">
        <v>2028</v>
      </c>
      <c r="G45" s="114">
        <v>2168</v>
      </c>
      <c r="H45" s="114">
        <v>2214</v>
      </c>
      <c r="I45" s="114">
        <v>2183</v>
      </c>
      <c r="J45" s="140">
        <v>2168</v>
      </c>
      <c r="K45" s="114">
        <v>-140</v>
      </c>
      <c r="L45" s="116">
        <v>-6.4575645756457565</v>
      </c>
    </row>
    <row r="46" spans="1:12" s="110" customFormat="1" ht="15" customHeight="1" x14ac:dyDescent="0.2">
      <c r="A46" s="123"/>
      <c r="B46" s="124"/>
      <c r="C46" s="260" t="s">
        <v>107</v>
      </c>
      <c r="D46" s="261"/>
      <c r="E46" s="125">
        <v>60.529388867263528</v>
      </c>
      <c r="F46" s="143">
        <v>3110</v>
      </c>
      <c r="G46" s="144">
        <v>3335</v>
      </c>
      <c r="H46" s="144">
        <v>3366</v>
      </c>
      <c r="I46" s="144">
        <v>3381</v>
      </c>
      <c r="J46" s="145">
        <v>3417</v>
      </c>
      <c r="K46" s="144">
        <v>-307</v>
      </c>
      <c r="L46" s="146">
        <v>-8.9844893181153065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30339</v>
      </c>
      <c r="E11" s="114">
        <v>31970</v>
      </c>
      <c r="F11" s="114">
        <v>32102</v>
      </c>
      <c r="G11" s="114">
        <v>32770</v>
      </c>
      <c r="H11" s="140">
        <v>31579</v>
      </c>
      <c r="I11" s="115">
        <v>-1240</v>
      </c>
      <c r="J11" s="116">
        <v>-3.9266601222331294</v>
      </c>
    </row>
    <row r="12" spans="1:15" s="110" customFormat="1" ht="24.95" customHeight="1" x14ac:dyDescent="0.2">
      <c r="A12" s="193" t="s">
        <v>132</v>
      </c>
      <c r="B12" s="194" t="s">
        <v>133</v>
      </c>
      <c r="C12" s="113">
        <v>1.7304459606447147</v>
      </c>
      <c r="D12" s="115">
        <v>525</v>
      </c>
      <c r="E12" s="114">
        <v>507</v>
      </c>
      <c r="F12" s="114">
        <v>542</v>
      </c>
      <c r="G12" s="114">
        <v>534</v>
      </c>
      <c r="H12" s="140">
        <v>488</v>
      </c>
      <c r="I12" s="115">
        <v>37</v>
      </c>
      <c r="J12" s="116">
        <v>7.581967213114754</v>
      </c>
    </row>
    <row r="13" spans="1:15" s="110" customFormat="1" ht="24.95" customHeight="1" x14ac:dyDescent="0.2">
      <c r="A13" s="193" t="s">
        <v>134</v>
      </c>
      <c r="B13" s="199" t="s">
        <v>214</v>
      </c>
      <c r="C13" s="113">
        <v>0.45156399353966842</v>
      </c>
      <c r="D13" s="115">
        <v>137</v>
      </c>
      <c r="E13" s="114">
        <v>140</v>
      </c>
      <c r="F13" s="114">
        <v>135</v>
      </c>
      <c r="G13" s="114">
        <v>137</v>
      </c>
      <c r="H13" s="140">
        <v>134</v>
      </c>
      <c r="I13" s="115">
        <v>3</v>
      </c>
      <c r="J13" s="116">
        <v>2.2388059701492535</v>
      </c>
    </row>
    <row r="14" spans="1:15" s="287" customFormat="1" ht="24.95" customHeight="1" x14ac:dyDescent="0.2">
      <c r="A14" s="193" t="s">
        <v>215</v>
      </c>
      <c r="B14" s="199" t="s">
        <v>137</v>
      </c>
      <c r="C14" s="113">
        <v>10.21127921157586</v>
      </c>
      <c r="D14" s="115">
        <v>3098</v>
      </c>
      <c r="E14" s="114">
        <v>3154</v>
      </c>
      <c r="F14" s="114">
        <v>3269</v>
      </c>
      <c r="G14" s="114">
        <v>3306</v>
      </c>
      <c r="H14" s="140">
        <v>3302</v>
      </c>
      <c r="I14" s="115">
        <v>-204</v>
      </c>
      <c r="J14" s="116">
        <v>-6.1780738946093274</v>
      </c>
      <c r="K14" s="110"/>
      <c r="L14" s="110"/>
      <c r="M14" s="110"/>
      <c r="N14" s="110"/>
      <c r="O14" s="110"/>
    </row>
    <row r="15" spans="1:15" s="110" customFormat="1" ht="24.95" customHeight="1" x14ac:dyDescent="0.2">
      <c r="A15" s="193" t="s">
        <v>216</v>
      </c>
      <c r="B15" s="199" t="s">
        <v>217</v>
      </c>
      <c r="C15" s="113">
        <v>5.0496061175384819</v>
      </c>
      <c r="D15" s="115">
        <v>1532</v>
      </c>
      <c r="E15" s="114">
        <v>1533</v>
      </c>
      <c r="F15" s="114">
        <v>1590</v>
      </c>
      <c r="G15" s="114">
        <v>1583</v>
      </c>
      <c r="H15" s="140">
        <v>1549</v>
      </c>
      <c r="I15" s="115">
        <v>-17</v>
      </c>
      <c r="J15" s="116">
        <v>-1.0974822466107166</v>
      </c>
    </row>
    <row r="16" spans="1:15" s="287" customFormat="1" ht="24.95" customHeight="1" x14ac:dyDescent="0.2">
      <c r="A16" s="193" t="s">
        <v>218</v>
      </c>
      <c r="B16" s="199" t="s">
        <v>141</v>
      </c>
      <c r="C16" s="113">
        <v>4.3112825076634032</v>
      </c>
      <c r="D16" s="115">
        <v>1308</v>
      </c>
      <c r="E16" s="114">
        <v>1353</v>
      </c>
      <c r="F16" s="114">
        <v>1402</v>
      </c>
      <c r="G16" s="114">
        <v>1460</v>
      </c>
      <c r="H16" s="140">
        <v>1484</v>
      </c>
      <c r="I16" s="115">
        <v>-176</v>
      </c>
      <c r="J16" s="116">
        <v>-11.859838274932615</v>
      </c>
      <c r="K16" s="110"/>
      <c r="L16" s="110"/>
      <c r="M16" s="110"/>
      <c r="N16" s="110"/>
      <c r="O16" s="110"/>
    </row>
    <row r="17" spans="1:15" s="110" customFormat="1" ht="24.95" customHeight="1" x14ac:dyDescent="0.2">
      <c r="A17" s="193" t="s">
        <v>142</v>
      </c>
      <c r="B17" s="199" t="s">
        <v>220</v>
      </c>
      <c r="C17" s="113">
        <v>0.85039058637397413</v>
      </c>
      <c r="D17" s="115">
        <v>258</v>
      </c>
      <c r="E17" s="114">
        <v>268</v>
      </c>
      <c r="F17" s="114">
        <v>277</v>
      </c>
      <c r="G17" s="114">
        <v>263</v>
      </c>
      <c r="H17" s="140">
        <v>269</v>
      </c>
      <c r="I17" s="115">
        <v>-11</v>
      </c>
      <c r="J17" s="116">
        <v>-4.0892193308550189</v>
      </c>
    </row>
    <row r="18" spans="1:15" s="287" customFormat="1" ht="24.95" customHeight="1" x14ac:dyDescent="0.2">
      <c r="A18" s="201" t="s">
        <v>144</v>
      </c>
      <c r="B18" s="202" t="s">
        <v>145</v>
      </c>
      <c r="C18" s="113">
        <v>4.044299416592505</v>
      </c>
      <c r="D18" s="115">
        <v>1227</v>
      </c>
      <c r="E18" s="114">
        <v>1208</v>
      </c>
      <c r="F18" s="114">
        <v>1211</v>
      </c>
      <c r="G18" s="114">
        <v>1247</v>
      </c>
      <c r="H18" s="140">
        <v>1278</v>
      </c>
      <c r="I18" s="115">
        <v>-51</v>
      </c>
      <c r="J18" s="116">
        <v>-3.9906103286384975</v>
      </c>
      <c r="K18" s="110"/>
      <c r="L18" s="110"/>
      <c r="M18" s="110"/>
      <c r="N18" s="110"/>
      <c r="O18" s="110"/>
    </row>
    <row r="19" spans="1:15" s="110" customFormat="1" ht="24.95" customHeight="1" x14ac:dyDescent="0.2">
      <c r="A19" s="193" t="s">
        <v>146</v>
      </c>
      <c r="B19" s="199" t="s">
        <v>147</v>
      </c>
      <c r="C19" s="113">
        <v>16.622169484821516</v>
      </c>
      <c r="D19" s="115">
        <v>5043</v>
      </c>
      <c r="E19" s="114">
        <v>5280</v>
      </c>
      <c r="F19" s="114">
        <v>5181</v>
      </c>
      <c r="G19" s="114">
        <v>5263</v>
      </c>
      <c r="H19" s="140">
        <v>5131</v>
      </c>
      <c r="I19" s="115">
        <v>-88</v>
      </c>
      <c r="J19" s="116">
        <v>-1.7150652894172675</v>
      </c>
    </row>
    <row r="20" spans="1:15" s="287" customFormat="1" ht="24.95" customHeight="1" x14ac:dyDescent="0.2">
      <c r="A20" s="193" t="s">
        <v>148</v>
      </c>
      <c r="B20" s="199" t="s">
        <v>149</v>
      </c>
      <c r="C20" s="113">
        <v>5.9560301921619034</v>
      </c>
      <c r="D20" s="115">
        <v>1807</v>
      </c>
      <c r="E20" s="114">
        <v>1900</v>
      </c>
      <c r="F20" s="114">
        <v>1893</v>
      </c>
      <c r="G20" s="114">
        <v>1933</v>
      </c>
      <c r="H20" s="140">
        <v>1967</v>
      </c>
      <c r="I20" s="115">
        <v>-160</v>
      </c>
      <c r="J20" s="116">
        <v>-8.1342145399084895</v>
      </c>
      <c r="K20" s="110"/>
      <c r="L20" s="110"/>
      <c r="M20" s="110"/>
      <c r="N20" s="110"/>
      <c r="O20" s="110"/>
    </row>
    <row r="21" spans="1:15" s="110" customFormat="1" ht="24.95" customHeight="1" x14ac:dyDescent="0.2">
      <c r="A21" s="201" t="s">
        <v>150</v>
      </c>
      <c r="B21" s="202" t="s">
        <v>151</v>
      </c>
      <c r="C21" s="113">
        <v>13.708428095850225</v>
      </c>
      <c r="D21" s="115">
        <v>4159</v>
      </c>
      <c r="E21" s="114">
        <v>4854</v>
      </c>
      <c r="F21" s="114">
        <v>5212</v>
      </c>
      <c r="G21" s="114">
        <v>5362</v>
      </c>
      <c r="H21" s="140">
        <v>4720</v>
      </c>
      <c r="I21" s="115">
        <v>-561</v>
      </c>
      <c r="J21" s="116">
        <v>-11.885593220338983</v>
      </c>
    </row>
    <row r="22" spans="1:15" s="110" customFormat="1" ht="24.95" customHeight="1" x14ac:dyDescent="0.2">
      <c r="A22" s="201" t="s">
        <v>152</v>
      </c>
      <c r="B22" s="199" t="s">
        <v>153</v>
      </c>
      <c r="C22" s="113">
        <v>1.1569267279738951</v>
      </c>
      <c r="D22" s="115">
        <v>351</v>
      </c>
      <c r="E22" s="114">
        <v>355</v>
      </c>
      <c r="F22" s="114">
        <v>366</v>
      </c>
      <c r="G22" s="114">
        <v>354</v>
      </c>
      <c r="H22" s="140">
        <v>353</v>
      </c>
      <c r="I22" s="115">
        <v>-2</v>
      </c>
      <c r="J22" s="116">
        <v>-0.56657223796033995</v>
      </c>
    </row>
    <row r="23" spans="1:15" s="110" customFormat="1" ht="24.95" customHeight="1" x14ac:dyDescent="0.2">
      <c r="A23" s="193" t="s">
        <v>154</v>
      </c>
      <c r="B23" s="199" t="s">
        <v>155</v>
      </c>
      <c r="C23" s="113">
        <v>0.75480404759550412</v>
      </c>
      <c r="D23" s="115">
        <v>229</v>
      </c>
      <c r="E23" s="114">
        <v>223</v>
      </c>
      <c r="F23" s="114">
        <v>225</v>
      </c>
      <c r="G23" s="114">
        <v>229</v>
      </c>
      <c r="H23" s="140">
        <v>229</v>
      </c>
      <c r="I23" s="115">
        <v>0</v>
      </c>
      <c r="J23" s="116">
        <v>0</v>
      </c>
    </row>
    <row r="24" spans="1:15" s="110" customFormat="1" ht="24.95" customHeight="1" x14ac:dyDescent="0.2">
      <c r="A24" s="193" t="s">
        <v>156</v>
      </c>
      <c r="B24" s="199" t="s">
        <v>221</v>
      </c>
      <c r="C24" s="113">
        <v>9.0345759583374541</v>
      </c>
      <c r="D24" s="115">
        <v>2741</v>
      </c>
      <c r="E24" s="114">
        <v>2761</v>
      </c>
      <c r="F24" s="114">
        <v>2748</v>
      </c>
      <c r="G24" s="114">
        <v>2748</v>
      </c>
      <c r="H24" s="140">
        <v>2726</v>
      </c>
      <c r="I24" s="115">
        <v>15</v>
      </c>
      <c r="J24" s="116">
        <v>0.5502567865003668</v>
      </c>
    </row>
    <row r="25" spans="1:15" s="110" customFormat="1" ht="24.95" customHeight="1" x14ac:dyDescent="0.2">
      <c r="A25" s="193" t="s">
        <v>222</v>
      </c>
      <c r="B25" s="204" t="s">
        <v>159</v>
      </c>
      <c r="C25" s="113">
        <v>8.9225089818385577</v>
      </c>
      <c r="D25" s="115">
        <v>2707</v>
      </c>
      <c r="E25" s="114">
        <v>2790</v>
      </c>
      <c r="F25" s="114">
        <v>2888</v>
      </c>
      <c r="G25" s="114">
        <v>2871</v>
      </c>
      <c r="H25" s="140">
        <v>2826</v>
      </c>
      <c r="I25" s="115">
        <v>-119</v>
      </c>
      <c r="J25" s="116">
        <v>-4.2108987968860578</v>
      </c>
    </row>
    <row r="26" spans="1:15" s="110" customFormat="1" ht="24.95" customHeight="1" x14ac:dyDescent="0.2">
      <c r="A26" s="201">
        <v>782.78300000000002</v>
      </c>
      <c r="B26" s="203" t="s">
        <v>160</v>
      </c>
      <c r="C26" s="113">
        <v>0.10877088895481064</v>
      </c>
      <c r="D26" s="115">
        <v>33</v>
      </c>
      <c r="E26" s="114">
        <v>36</v>
      </c>
      <c r="F26" s="114">
        <v>36</v>
      </c>
      <c r="G26" s="114">
        <v>37</v>
      </c>
      <c r="H26" s="140">
        <v>27</v>
      </c>
      <c r="I26" s="115">
        <v>6</v>
      </c>
      <c r="J26" s="116">
        <v>22.222222222222221</v>
      </c>
    </row>
    <row r="27" spans="1:15" s="110" customFormat="1" ht="24.95" customHeight="1" x14ac:dyDescent="0.2">
      <c r="A27" s="193" t="s">
        <v>161</v>
      </c>
      <c r="B27" s="199" t="s">
        <v>162</v>
      </c>
      <c r="C27" s="113">
        <v>1.8820659876726327</v>
      </c>
      <c r="D27" s="115">
        <v>571</v>
      </c>
      <c r="E27" s="114">
        <v>584</v>
      </c>
      <c r="F27" s="114">
        <v>582</v>
      </c>
      <c r="G27" s="114">
        <v>583</v>
      </c>
      <c r="H27" s="140">
        <v>570</v>
      </c>
      <c r="I27" s="115">
        <v>1</v>
      </c>
      <c r="J27" s="116">
        <v>0.17543859649122806</v>
      </c>
    </row>
    <row r="28" spans="1:15" s="110" customFormat="1" ht="24.95" customHeight="1" x14ac:dyDescent="0.2">
      <c r="A28" s="193" t="s">
        <v>163</v>
      </c>
      <c r="B28" s="199" t="s">
        <v>164</v>
      </c>
      <c r="C28" s="113">
        <v>4.5420086357493652</v>
      </c>
      <c r="D28" s="115">
        <v>1378</v>
      </c>
      <c r="E28" s="114">
        <v>1684</v>
      </c>
      <c r="F28" s="114">
        <v>1383</v>
      </c>
      <c r="G28" s="114">
        <v>1716</v>
      </c>
      <c r="H28" s="140">
        <v>1501</v>
      </c>
      <c r="I28" s="115">
        <v>-123</v>
      </c>
      <c r="J28" s="116">
        <v>-8.1945369753497665</v>
      </c>
    </row>
    <row r="29" spans="1:15" s="110" customFormat="1" ht="24.95" customHeight="1" x14ac:dyDescent="0.2">
      <c r="A29" s="193">
        <v>86</v>
      </c>
      <c r="B29" s="199" t="s">
        <v>165</v>
      </c>
      <c r="C29" s="113">
        <v>6.2197171956887178</v>
      </c>
      <c r="D29" s="115">
        <v>1887</v>
      </c>
      <c r="E29" s="114">
        <v>1934</v>
      </c>
      <c r="F29" s="114">
        <v>1935</v>
      </c>
      <c r="G29" s="114">
        <v>1917</v>
      </c>
      <c r="H29" s="140">
        <v>1917</v>
      </c>
      <c r="I29" s="115">
        <v>-30</v>
      </c>
      <c r="J29" s="116">
        <v>-1.5649452269170578</v>
      </c>
    </row>
    <row r="30" spans="1:15" s="110" customFormat="1" ht="24.95" customHeight="1" x14ac:dyDescent="0.2">
      <c r="A30" s="193">
        <v>87.88</v>
      </c>
      <c r="B30" s="204" t="s">
        <v>166</v>
      </c>
      <c r="C30" s="113">
        <v>4.1036289923860378</v>
      </c>
      <c r="D30" s="115">
        <v>1245</v>
      </c>
      <c r="E30" s="114">
        <v>1234</v>
      </c>
      <c r="F30" s="114">
        <v>1199</v>
      </c>
      <c r="G30" s="114">
        <v>1167</v>
      </c>
      <c r="H30" s="140">
        <v>1182</v>
      </c>
      <c r="I30" s="115">
        <v>63</v>
      </c>
      <c r="J30" s="116">
        <v>5.3299492385786804</v>
      </c>
    </row>
    <row r="31" spans="1:15" s="110" customFormat="1" ht="24.95" customHeight="1" x14ac:dyDescent="0.2">
      <c r="A31" s="193" t="s">
        <v>167</v>
      </c>
      <c r="B31" s="199" t="s">
        <v>168</v>
      </c>
      <c r="C31" s="113">
        <v>10.550776228616632</v>
      </c>
      <c r="D31" s="115">
        <v>3201</v>
      </c>
      <c r="E31" s="114">
        <v>3326</v>
      </c>
      <c r="F31" s="114">
        <v>3297</v>
      </c>
      <c r="G31" s="114">
        <v>3366</v>
      </c>
      <c r="H31" s="140">
        <v>3228</v>
      </c>
      <c r="I31" s="115">
        <v>-27</v>
      </c>
      <c r="J31" s="116">
        <v>-0.83643122676579928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1.7304459606447147</v>
      </c>
      <c r="D34" s="115">
        <v>525</v>
      </c>
      <c r="E34" s="114">
        <v>507</v>
      </c>
      <c r="F34" s="114">
        <v>542</v>
      </c>
      <c r="G34" s="114">
        <v>534</v>
      </c>
      <c r="H34" s="140">
        <v>488</v>
      </c>
      <c r="I34" s="115">
        <v>37</v>
      </c>
      <c r="J34" s="116">
        <v>7.581967213114754</v>
      </c>
    </row>
    <row r="35" spans="1:10" s="110" customFormat="1" ht="24.95" customHeight="1" x14ac:dyDescent="0.2">
      <c r="A35" s="292" t="s">
        <v>171</v>
      </c>
      <c r="B35" s="293" t="s">
        <v>172</v>
      </c>
      <c r="C35" s="113">
        <v>14.707142621708032</v>
      </c>
      <c r="D35" s="115">
        <v>4462</v>
      </c>
      <c r="E35" s="114">
        <v>4502</v>
      </c>
      <c r="F35" s="114">
        <v>4615</v>
      </c>
      <c r="G35" s="114">
        <v>4690</v>
      </c>
      <c r="H35" s="140">
        <v>4714</v>
      </c>
      <c r="I35" s="115">
        <v>-252</v>
      </c>
      <c r="J35" s="116">
        <v>-5.3457785320322442</v>
      </c>
    </row>
    <row r="36" spans="1:10" s="110" customFormat="1" ht="24.95" customHeight="1" x14ac:dyDescent="0.2">
      <c r="A36" s="294" t="s">
        <v>173</v>
      </c>
      <c r="B36" s="295" t="s">
        <v>174</v>
      </c>
      <c r="C36" s="125">
        <v>83.562411417647255</v>
      </c>
      <c r="D36" s="143">
        <v>25352</v>
      </c>
      <c r="E36" s="144">
        <v>26961</v>
      </c>
      <c r="F36" s="144">
        <v>26945</v>
      </c>
      <c r="G36" s="144">
        <v>27546</v>
      </c>
      <c r="H36" s="145">
        <v>26377</v>
      </c>
      <c r="I36" s="143">
        <v>-1025</v>
      </c>
      <c r="J36" s="146">
        <v>-3.8859612541229103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30339</v>
      </c>
      <c r="F11" s="264">
        <v>31970</v>
      </c>
      <c r="G11" s="264">
        <v>32102</v>
      </c>
      <c r="H11" s="264">
        <v>32770</v>
      </c>
      <c r="I11" s="265">
        <v>31579</v>
      </c>
      <c r="J11" s="263">
        <v>-1240</v>
      </c>
      <c r="K11" s="266">
        <v>-3.9266601222331294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44.454332707076702</v>
      </c>
      <c r="E13" s="115">
        <v>13487</v>
      </c>
      <c r="F13" s="114">
        <v>14125</v>
      </c>
      <c r="G13" s="114">
        <v>14474</v>
      </c>
      <c r="H13" s="114">
        <v>14698</v>
      </c>
      <c r="I13" s="140">
        <v>14253</v>
      </c>
      <c r="J13" s="115">
        <v>-766</v>
      </c>
      <c r="K13" s="116">
        <v>-5.3743071634041959</v>
      </c>
    </row>
    <row r="14" spans="1:15" ht="15.95" customHeight="1" x14ac:dyDescent="0.2">
      <c r="A14" s="306" t="s">
        <v>230</v>
      </c>
      <c r="B14" s="307"/>
      <c r="C14" s="308"/>
      <c r="D14" s="113">
        <v>40.868189459112031</v>
      </c>
      <c r="E14" s="115">
        <v>12399</v>
      </c>
      <c r="F14" s="114">
        <v>12970</v>
      </c>
      <c r="G14" s="114">
        <v>13051</v>
      </c>
      <c r="H14" s="114">
        <v>13076</v>
      </c>
      <c r="I14" s="140">
        <v>12714</v>
      </c>
      <c r="J14" s="115">
        <v>-315</v>
      </c>
      <c r="K14" s="116">
        <v>-2.4775837659273243</v>
      </c>
    </row>
    <row r="15" spans="1:15" ht="15.95" customHeight="1" x14ac:dyDescent="0.2">
      <c r="A15" s="306" t="s">
        <v>231</v>
      </c>
      <c r="B15" s="307"/>
      <c r="C15" s="308"/>
      <c r="D15" s="113">
        <v>6.0615049935726297</v>
      </c>
      <c r="E15" s="115">
        <v>1839</v>
      </c>
      <c r="F15" s="114">
        <v>1891</v>
      </c>
      <c r="G15" s="114">
        <v>1935</v>
      </c>
      <c r="H15" s="114">
        <v>1900</v>
      </c>
      <c r="I15" s="140">
        <v>1812</v>
      </c>
      <c r="J15" s="115">
        <v>27</v>
      </c>
      <c r="K15" s="116">
        <v>1.490066225165563</v>
      </c>
    </row>
    <row r="16" spans="1:15" ht="15.95" customHeight="1" x14ac:dyDescent="0.2">
      <c r="A16" s="306" t="s">
        <v>232</v>
      </c>
      <c r="B16" s="307"/>
      <c r="C16" s="308"/>
      <c r="D16" s="113">
        <v>5.3034048584330398</v>
      </c>
      <c r="E16" s="115">
        <v>1609</v>
      </c>
      <c r="F16" s="114">
        <v>1916</v>
      </c>
      <c r="G16" s="114">
        <v>1613</v>
      </c>
      <c r="H16" s="114">
        <v>1976</v>
      </c>
      <c r="I16" s="140">
        <v>1759</v>
      </c>
      <c r="J16" s="115">
        <v>-150</v>
      </c>
      <c r="K16" s="116">
        <v>-8.5275724843661163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1.0316754012986584</v>
      </c>
      <c r="E18" s="115">
        <v>313</v>
      </c>
      <c r="F18" s="114">
        <v>309</v>
      </c>
      <c r="G18" s="114">
        <v>344</v>
      </c>
      <c r="H18" s="114">
        <v>339</v>
      </c>
      <c r="I18" s="140">
        <v>306</v>
      </c>
      <c r="J18" s="115">
        <v>7</v>
      </c>
      <c r="K18" s="116">
        <v>2.2875816993464051</v>
      </c>
    </row>
    <row r="19" spans="1:11" ht="14.1" customHeight="1" x14ac:dyDescent="0.2">
      <c r="A19" s="306" t="s">
        <v>235</v>
      </c>
      <c r="B19" s="307" t="s">
        <v>236</v>
      </c>
      <c r="C19" s="308"/>
      <c r="D19" s="113">
        <v>0.79435709812452615</v>
      </c>
      <c r="E19" s="115">
        <v>241</v>
      </c>
      <c r="F19" s="114">
        <v>238</v>
      </c>
      <c r="G19" s="114">
        <v>266</v>
      </c>
      <c r="H19" s="114">
        <v>267</v>
      </c>
      <c r="I19" s="140">
        <v>230</v>
      </c>
      <c r="J19" s="115">
        <v>11</v>
      </c>
      <c r="K19" s="116">
        <v>4.7826086956521738</v>
      </c>
    </row>
    <row r="20" spans="1:11" ht="14.1" customHeight="1" x14ac:dyDescent="0.2">
      <c r="A20" s="306">
        <v>12</v>
      </c>
      <c r="B20" s="307" t="s">
        <v>237</v>
      </c>
      <c r="C20" s="308"/>
      <c r="D20" s="113">
        <v>1.2558093542964501</v>
      </c>
      <c r="E20" s="115">
        <v>381</v>
      </c>
      <c r="F20" s="114">
        <v>385</v>
      </c>
      <c r="G20" s="114">
        <v>404</v>
      </c>
      <c r="H20" s="114">
        <v>400</v>
      </c>
      <c r="I20" s="140">
        <v>391</v>
      </c>
      <c r="J20" s="115">
        <v>-10</v>
      </c>
      <c r="K20" s="116">
        <v>-2.5575447570332481</v>
      </c>
    </row>
    <row r="21" spans="1:11" ht="14.1" customHeight="1" x14ac:dyDescent="0.2">
      <c r="A21" s="306">
        <v>21</v>
      </c>
      <c r="B21" s="307" t="s">
        <v>238</v>
      </c>
      <c r="C21" s="308"/>
      <c r="D21" s="113">
        <v>0.10877088895481064</v>
      </c>
      <c r="E21" s="115">
        <v>33</v>
      </c>
      <c r="F21" s="114">
        <v>29</v>
      </c>
      <c r="G21" s="114">
        <v>26</v>
      </c>
      <c r="H21" s="114">
        <v>29</v>
      </c>
      <c r="I21" s="140">
        <v>22</v>
      </c>
      <c r="J21" s="115">
        <v>11</v>
      </c>
      <c r="K21" s="116">
        <v>50</v>
      </c>
    </row>
    <row r="22" spans="1:11" ht="14.1" customHeight="1" x14ac:dyDescent="0.2">
      <c r="A22" s="306">
        <v>22</v>
      </c>
      <c r="B22" s="307" t="s">
        <v>239</v>
      </c>
      <c r="C22" s="308"/>
      <c r="D22" s="113">
        <v>0.56033488249447905</v>
      </c>
      <c r="E22" s="115">
        <v>170</v>
      </c>
      <c r="F22" s="114">
        <v>177</v>
      </c>
      <c r="G22" s="114">
        <v>176</v>
      </c>
      <c r="H22" s="114">
        <v>192</v>
      </c>
      <c r="I22" s="140">
        <v>183</v>
      </c>
      <c r="J22" s="115">
        <v>-13</v>
      </c>
      <c r="K22" s="116">
        <v>-7.1038251366120218</v>
      </c>
    </row>
    <row r="23" spans="1:11" ht="14.1" customHeight="1" x14ac:dyDescent="0.2">
      <c r="A23" s="306">
        <v>23</v>
      </c>
      <c r="B23" s="307" t="s">
        <v>240</v>
      </c>
      <c r="C23" s="308"/>
      <c r="D23" s="113">
        <v>0.52407791950954219</v>
      </c>
      <c r="E23" s="115">
        <v>159</v>
      </c>
      <c r="F23" s="114">
        <v>159</v>
      </c>
      <c r="G23" s="114">
        <v>166</v>
      </c>
      <c r="H23" s="114">
        <v>176</v>
      </c>
      <c r="I23" s="140">
        <v>173</v>
      </c>
      <c r="J23" s="115">
        <v>-14</v>
      </c>
      <c r="K23" s="116">
        <v>-8.0924855491329488</v>
      </c>
    </row>
    <row r="24" spans="1:11" ht="14.1" customHeight="1" x14ac:dyDescent="0.2">
      <c r="A24" s="306">
        <v>24</v>
      </c>
      <c r="B24" s="307" t="s">
        <v>241</v>
      </c>
      <c r="C24" s="308"/>
      <c r="D24" s="113">
        <v>1.2459210916641945</v>
      </c>
      <c r="E24" s="115">
        <v>378</v>
      </c>
      <c r="F24" s="114">
        <v>411</v>
      </c>
      <c r="G24" s="114">
        <v>430</v>
      </c>
      <c r="H24" s="114">
        <v>440</v>
      </c>
      <c r="I24" s="140">
        <v>455</v>
      </c>
      <c r="J24" s="115">
        <v>-77</v>
      </c>
      <c r="K24" s="116">
        <v>-16.923076923076923</v>
      </c>
    </row>
    <row r="25" spans="1:11" ht="14.1" customHeight="1" x14ac:dyDescent="0.2">
      <c r="A25" s="306">
        <v>25</v>
      </c>
      <c r="B25" s="307" t="s">
        <v>242</v>
      </c>
      <c r="C25" s="308"/>
      <c r="D25" s="113">
        <v>1.7469263983651406</v>
      </c>
      <c r="E25" s="115">
        <v>530</v>
      </c>
      <c r="F25" s="114">
        <v>550</v>
      </c>
      <c r="G25" s="114">
        <v>571</v>
      </c>
      <c r="H25" s="114">
        <v>598</v>
      </c>
      <c r="I25" s="140">
        <v>611</v>
      </c>
      <c r="J25" s="115">
        <v>-81</v>
      </c>
      <c r="K25" s="116">
        <v>-13.2569558101473</v>
      </c>
    </row>
    <row r="26" spans="1:11" ht="14.1" customHeight="1" x14ac:dyDescent="0.2">
      <c r="A26" s="306">
        <v>26</v>
      </c>
      <c r="B26" s="307" t="s">
        <v>243</v>
      </c>
      <c r="C26" s="308"/>
      <c r="D26" s="113">
        <v>1.0778206269158508</v>
      </c>
      <c r="E26" s="115">
        <v>327</v>
      </c>
      <c r="F26" s="114">
        <v>320</v>
      </c>
      <c r="G26" s="114">
        <v>319</v>
      </c>
      <c r="H26" s="114">
        <v>350</v>
      </c>
      <c r="I26" s="140">
        <v>362</v>
      </c>
      <c r="J26" s="115">
        <v>-35</v>
      </c>
      <c r="K26" s="116">
        <v>-9.6685082872928181</v>
      </c>
    </row>
    <row r="27" spans="1:11" ht="14.1" customHeight="1" x14ac:dyDescent="0.2">
      <c r="A27" s="306">
        <v>27</v>
      </c>
      <c r="B27" s="307" t="s">
        <v>244</v>
      </c>
      <c r="C27" s="308"/>
      <c r="D27" s="113">
        <v>0.39882659283430566</v>
      </c>
      <c r="E27" s="115">
        <v>121</v>
      </c>
      <c r="F27" s="114">
        <v>126</v>
      </c>
      <c r="G27" s="114">
        <v>126</v>
      </c>
      <c r="H27" s="114">
        <v>153</v>
      </c>
      <c r="I27" s="140">
        <v>149</v>
      </c>
      <c r="J27" s="115">
        <v>-28</v>
      </c>
      <c r="K27" s="116">
        <v>-18.791946308724832</v>
      </c>
    </row>
    <row r="28" spans="1:11" ht="14.1" customHeight="1" x14ac:dyDescent="0.2">
      <c r="A28" s="306">
        <v>28</v>
      </c>
      <c r="B28" s="307" t="s">
        <v>245</v>
      </c>
      <c r="C28" s="308"/>
      <c r="D28" s="113">
        <v>0.17139655229242889</v>
      </c>
      <c r="E28" s="115">
        <v>52</v>
      </c>
      <c r="F28" s="114">
        <v>56</v>
      </c>
      <c r="G28" s="114">
        <v>54</v>
      </c>
      <c r="H28" s="114">
        <v>56</v>
      </c>
      <c r="I28" s="140">
        <v>51</v>
      </c>
      <c r="J28" s="115">
        <v>1</v>
      </c>
      <c r="K28" s="116">
        <v>1.9607843137254901</v>
      </c>
    </row>
    <row r="29" spans="1:11" ht="14.1" customHeight="1" x14ac:dyDescent="0.2">
      <c r="A29" s="306">
        <v>29</v>
      </c>
      <c r="B29" s="307" t="s">
        <v>246</v>
      </c>
      <c r="C29" s="308"/>
      <c r="D29" s="113">
        <v>3.6586571739345395</v>
      </c>
      <c r="E29" s="115">
        <v>1110</v>
      </c>
      <c r="F29" s="114">
        <v>1226</v>
      </c>
      <c r="G29" s="114">
        <v>1223</v>
      </c>
      <c r="H29" s="114">
        <v>1219</v>
      </c>
      <c r="I29" s="140">
        <v>1124</v>
      </c>
      <c r="J29" s="115">
        <v>-14</v>
      </c>
      <c r="K29" s="116">
        <v>-1.2455516014234875</v>
      </c>
    </row>
    <row r="30" spans="1:11" ht="14.1" customHeight="1" x14ac:dyDescent="0.2">
      <c r="A30" s="306" t="s">
        <v>247</v>
      </c>
      <c r="B30" s="307" t="s">
        <v>248</v>
      </c>
      <c r="C30" s="308"/>
      <c r="D30" s="113">
        <v>0.65921750881703423</v>
      </c>
      <c r="E30" s="115">
        <v>200</v>
      </c>
      <c r="F30" s="114">
        <v>188</v>
      </c>
      <c r="G30" s="114">
        <v>186</v>
      </c>
      <c r="H30" s="114">
        <v>147</v>
      </c>
      <c r="I30" s="140" t="s">
        <v>513</v>
      </c>
      <c r="J30" s="115" t="s">
        <v>513</v>
      </c>
      <c r="K30" s="116" t="s">
        <v>513</v>
      </c>
    </row>
    <row r="31" spans="1:11" ht="14.1" customHeight="1" x14ac:dyDescent="0.2">
      <c r="A31" s="306" t="s">
        <v>249</v>
      </c>
      <c r="B31" s="307" t="s">
        <v>250</v>
      </c>
      <c r="C31" s="308"/>
      <c r="D31" s="113">
        <v>2.9895514024852501</v>
      </c>
      <c r="E31" s="115">
        <v>907</v>
      </c>
      <c r="F31" s="114">
        <v>1035</v>
      </c>
      <c r="G31" s="114">
        <v>1034</v>
      </c>
      <c r="H31" s="114">
        <v>1067</v>
      </c>
      <c r="I31" s="140">
        <v>970</v>
      </c>
      <c r="J31" s="115">
        <v>-63</v>
      </c>
      <c r="K31" s="116">
        <v>-6.4948453608247423</v>
      </c>
    </row>
    <row r="32" spans="1:11" ht="14.1" customHeight="1" x14ac:dyDescent="0.2">
      <c r="A32" s="306">
        <v>31</v>
      </c>
      <c r="B32" s="307" t="s">
        <v>251</v>
      </c>
      <c r="C32" s="308"/>
      <c r="D32" s="113">
        <v>0.16150828966017339</v>
      </c>
      <c r="E32" s="115">
        <v>49</v>
      </c>
      <c r="F32" s="114">
        <v>50</v>
      </c>
      <c r="G32" s="114">
        <v>42</v>
      </c>
      <c r="H32" s="114">
        <v>48</v>
      </c>
      <c r="I32" s="140">
        <v>44</v>
      </c>
      <c r="J32" s="115">
        <v>5</v>
      </c>
      <c r="K32" s="116">
        <v>11.363636363636363</v>
      </c>
    </row>
    <row r="33" spans="1:11" ht="14.1" customHeight="1" x14ac:dyDescent="0.2">
      <c r="A33" s="306">
        <v>32</v>
      </c>
      <c r="B33" s="307" t="s">
        <v>252</v>
      </c>
      <c r="C33" s="308"/>
      <c r="D33" s="113">
        <v>0.56692705758264939</v>
      </c>
      <c r="E33" s="115">
        <v>172</v>
      </c>
      <c r="F33" s="114">
        <v>177</v>
      </c>
      <c r="G33" s="114">
        <v>175</v>
      </c>
      <c r="H33" s="114">
        <v>197</v>
      </c>
      <c r="I33" s="140">
        <v>191</v>
      </c>
      <c r="J33" s="115">
        <v>-19</v>
      </c>
      <c r="K33" s="116">
        <v>-9.9476439790575917</v>
      </c>
    </row>
    <row r="34" spans="1:11" ht="14.1" customHeight="1" x14ac:dyDescent="0.2">
      <c r="A34" s="306">
        <v>33</v>
      </c>
      <c r="B34" s="307" t="s">
        <v>253</v>
      </c>
      <c r="C34" s="308"/>
      <c r="D34" s="113">
        <v>0.60648010811167141</v>
      </c>
      <c r="E34" s="115">
        <v>184</v>
      </c>
      <c r="F34" s="114">
        <v>172</v>
      </c>
      <c r="G34" s="114">
        <v>185</v>
      </c>
      <c r="H34" s="114">
        <v>181</v>
      </c>
      <c r="I34" s="140">
        <v>179</v>
      </c>
      <c r="J34" s="115">
        <v>5</v>
      </c>
      <c r="K34" s="116">
        <v>2.7932960893854748</v>
      </c>
    </row>
    <row r="35" spans="1:11" ht="14.1" customHeight="1" x14ac:dyDescent="0.2">
      <c r="A35" s="306">
        <v>34</v>
      </c>
      <c r="B35" s="307" t="s">
        <v>254</v>
      </c>
      <c r="C35" s="308"/>
      <c r="D35" s="113">
        <v>5.0759748178911632</v>
      </c>
      <c r="E35" s="115">
        <v>1540</v>
      </c>
      <c r="F35" s="114">
        <v>1541</v>
      </c>
      <c r="G35" s="114">
        <v>1530</v>
      </c>
      <c r="H35" s="114">
        <v>1519</v>
      </c>
      <c r="I35" s="140">
        <v>1525</v>
      </c>
      <c r="J35" s="115">
        <v>15</v>
      </c>
      <c r="K35" s="116">
        <v>0.98360655737704916</v>
      </c>
    </row>
    <row r="36" spans="1:11" ht="14.1" customHeight="1" x14ac:dyDescent="0.2">
      <c r="A36" s="306">
        <v>41</v>
      </c>
      <c r="B36" s="307" t="s">
        <v>255</v>
      </c>
      <c r="C36" s="308"/>
      <c r="D36" s="113">
        <v>0.18458090246876957</v>
      </c>
      <c r="E36" s="115">
        <v>56</v>
      </c>
      <c r="F36" s="114">
        <v>56</v>
      </c>
      <c r="G36" s="114">
        <v>64</v>
      </c>
      <c r="H36" s="114">
        <v>61</v>
      </c>
      <c r="I36" s="140">
        <v>60</v>
      </c>
      <c r="J36" s="115">
        <v>-4</v>
      </c>
      <c r="K36" s="116">
        <v>-6.666666666666667</v>
      </c>
    </row>
    <row r="37" spans="1:11" ht="14.1" customHeight="1" x14ac:dyDescent="0.2">
      <c r="A37" s="306">
        <v>42</v>
      </c>
      <c r="B37" s="307" t="s">
        <v>256</v>
      </c>
      <c r="C37" s="308"/>
      <c r="D37" s="113">
        <v>7.9106101058044095E-2</v>
      </c>
      <c r="E37" s="115">
        <v>24</v>
      </c>
      <c r="F37" s="114">
        <v>24</v>
      </c>
      <c r="G37" s="114">
        <v>23</v>
      </c>
      <c r="H37" s="114">
        <v>24</v>
      </c>
      <c r="I37" s="140">
        <v>23</v>
      </c>
      <c r="J37" s="115">
        <v>1</v>
      </c>
      <c r="K37" s="116">
        <v>4.3478260869565215</v>
      </c>
    </row>
    <row r="38" spans="1:11" ht="14.1" customHeight="1" x14ac:dyDescent="0.2">
      <c r="A38" s="306">
        <v>43</v>
      </c>
      <c r="B38" s="307" t="s">
        <v>257</v>
      </c>
      <c r="C38" s="308"/>
      <c r="D38" s="113">
        <v>0.37575398002570948</v>
      </c>
      <c r="E38" s="115">
        <v>114</v>
      </c>
      <c r="F38" s="114">
        <v>111</v>
      </c>
      <c r="G38" s="114">
        <v>119</v>
      </c>
      <c r="H38" s="114">
        <v>116</v>
      </c>
      <c r="I38" s="140">
        <v>111</v>
      </c>
      <c r="J38" s="115">
        <v>3</v>
      </c>
      <c r="K38" s="116">
        <v>2.7027027027027026</v>
      </c>
    </row>
    <row r="39" spans="1:11" ht="14.1" customHeight="1" x14ac:dyDescent="0.2">
      <c r="A39" s="306">
        <v>51</v>
      </c>
      <c r="B39" s="307" t="s">
        <v>258</v>
      </c>
      <c r="C39" s="308"/>
      <c r="D39" s="113">
        <v>10.300273575266159</v>
      </c>
      <c r="E39" s="115">
        <v>3125</v>
      </c>
      <c r="F39" s="114">
        <v>3216</v>
      </c>
      <c r="G39" s="114">
        <v>3249</v>
      </c>
      <c r="H39" s="114">
        <v>3289</v>
      </c>
      <c r="I39" s="140">
        <v>3309</v>
      </c>
      <c r="J39" s="115">
        <v>-184</v>
      </c>
      <c r="K39" s="116">
        <v>-5.5605923239649444</v>
      </c>
    </row>
    <row r="40" spans="1:11" ht="14.1" customHeight="1" x14ac:dyDescent="0.2">
      <c r="A40" s="306" t="s">
        <v>259</v>
      </c>
      <c r="B40" s="307" t="s">
        <v>260</v>
      </c>
      <c r="C40" s="308"/>
      <c r="D40" s="113">
        <v>10.053067009459772</v>
      </c>
      <c r="E40" s="115">
        <v>3050</v>
      </c>
      <c r="F40" s="114">
        <v>3137</v>
      </c>
      <c r="G40" s="114">
        <v>3160</v>
      </c>
      <c r="H40" s="114">
        <v>3202</v>
      </c>
      <c r="I40" s="140">
        <v>3239</v>
      </c>
      <c r="J40" s="115">
        <v>-189</v>
      </c>
      <c r="K40" s="116">
        <v>-5.835134300710096</v>
      </c>
    </row>
    <row r="41" spans="1:11" ht="14.1" customHeight="1" x14ac:dyDescent="0.2">
      <c r="A41" s="306"/>
      <c r="B41" s="307" t="s">
        <v>261</v>
      </c>
      <c r="C41" s="308"/>
      <c r="D41" s="113">
        <v>2.8906687761626948</v>
      </c>
      <c r="E41" s="115">
        <v>877</v>
      </c>
      <c r="F41" s="114">
        <v>914</v>
      </c>
      <c r="G41" s="114">
        <v>922</v>
      </c>
      <c r="H41" s="114">
        <v>963</v>
      </c>
      <c r="I41" s="140">
        <v>978</v>
      </c>
      <c r="J41" s="115">
        <v>-101</v>
      </c>
      <c r="K41" s="116">
        <v>-10.327198364008179</v>
      </c>
    </row>
    <row r="42" spans="1:11" ht="14.1" customHeight="1" x14ac:dyDescent="0.2">
      <c r="A42" s="306">
        <v>52</v>
      </c>
      <c r="B42" s="307" t="s">
        <v>262</v>
      </c>
      <c r="C42" s="308"/>
      <c r="D42" s="113">
        <v>4.2123998813408488</v>
      </c>
      <c r="E42" s="115">
        <v>1278</v>
      </c>
      <c r="F42" s="114">
        <v>1330</v>
      </c>
      <c r="G42" s="114">
        <v>1353</v>
      </c>
      <c r="H42" s="114">
        <v>1317</v>
      </c>
      <c r="I42" s="140">
        <v>1284</v>
      </c>
      <c r="J42" s="115">
        <v>-6</v>
      </c>
      <c r="K42" s="116">
        <v>-0.46728971962616822</v>
      </c>
    </row>
    <row r="43" spans="1:11" ht="14.1" customHeight="1" x14ac:dyDescent="0.2">
      <c r="A43" s="306" t="s">
        <v>263</v>
      </c>
      <c r="B43" s="307" t="s">
        <v>264</v>
      </c>
      <c r="C43" s="308"/>
      <c r="D43" s="113">
        <v>3.9783776657108012</v>
      </c>
      <c r="E43" s="115">
        <v>1207</v>
      </c>
      <c r="F43" s="114">
        <v>1257</v>
      </c>
      <c r="G43" s="114">
        <v>1259</v>
      </c>
      <c r="H43" s="114">
        <v>1226</v>
      </c>
      <c r="I43" s="140">
        <v>1215</v>
      </c>
      <c r="J43" s="115">
        <v>-8</v>
      </c>
      <c r="K43" s="116">
        <v>-0.65843621399176955</v>
      </c>
    </row>
    <row r="44" spans="1:11" ht="14.1" customHeight="1" x14ac:dyDescent="0.2">
      <c r="A44" s="306">
        <v>53</v>
      </c>
      <c r="B44" s="307" t="s">
        <v>265</v>
      </c>
      <c r="C44" s="308"/>
      <c r="D44" s="113">
        <v>1.3678763307953459</v>
      </c>
      <c r="E44" s="115">
        <v>415</v>
      </c>
      <c r="F44" s="114">
        <v>410</v>
      </c>
      <c r="G44" s="114">
        <v>434</v>
      </c>
      <c r="H44" s="114">
        <v>427</v>
      </c>
      <c r="I44" s="140">
        <v>421</v>
      </c>
      <c r="J44" s="115">
        <v>-6</v>
      </c>
      <c r="K44" s="116">
        <v>-1.4251781472684086</v>
      </c>
    </row>
    <row r="45" spans="1:11" ht="14.1" customHeight="1" x14ac:dyDescent="0.2">
      <c r="A45" s="306" t="s">
        <v>266</v>
      </c>
      <c r="B45" s="307" t="s">
        <v>267</v>
      </c>
      <c r="C45" s="308"/>
      <c r="D45" s="113">
        <v>1.2920663172813871</v>
      </c>
      <c r="E45" s="115">
        <v>392</v>
      </c>
      <c r="F45" s="114">
        <v>391</v>
      </c>
      <c r="G45" s="114">
        <v>413</v>
      </c>
      <c r="H45" s="114">
        <v>405</v>
      </c>
      <c r="I45" s="140">
        <v>403</v>
      </c>
      <c r="J45" s="115">
        <v>-11</v>
      </c>
      <c r="K45" s="116">
        <v>-2.7295285359801489</v>
      </c>
    </row>
    <row r="46" spans="1:11" ht="14.1" customHeight="1" x14ac:dyDescent="0.2">
      <c r="A46" s="306">
        <v>54</v>
      </c>
      <c r="B46" s="307" t="s">
        <v>268</v>
      </c>
      <c r="C46" s="308"/>
      <c r="D46" s="113">
        <v>13.586472856719075</v>
      </c>
      <c r="E46" s="115">
        <v>4122</v>
      </c>
      <c r="F46" s="114">
        <v>4208</v>
      </c>
      <c r="G46" s="114">
        <v>4328</v>
      </c>
      <c r="H46" s="114">
        <v>4268</v>
      </c>
      <c r="I46" s="140">
        <v>4306</v>
      </c>
      <c r="J46" s="115">
        <v>-184</v>
      </c>
      <c r="K46" s="116">
        <v>-4.2731072921504873</v>
      </c>
    </row>
    <row r="47" spans="1:11" ht="14.1" customHeight="1" x14ac:dyDescent="0.2">
      <c r="A47" s="306">
        <v>61</v>
      </c>
      <c r="B47" s="307" t="s">
        <v>269</v>
      </c>
      <c r="C47" s="308"/>
      <c r="D47" s="113">
        <v>0.61966445828801209</v>
      </c>
      <c r="E47" s="115">
        <v>188</v>
      </c>
      <c r="F47" s="114">
        <v>203</v>
      </c>
      <c r="G47" s="114">
        <v>190</v>
      </c>
      <c r="H47" s="114">
        <v>195</v>
      </c>
      <c r="I47" s="140">
        <v>187</v>
      </c>
      <c r="J47" s="115">
        <v>1</v>
      </c>
      <c r="K47" s="116">
        <v>0.53475935828877008</v>
      </c>
    </row>
    <row r="48" spans="1:11" ht="14.1" customHeight="1" x14ac:dyDescent="0.2">
      <c r="A48" s="306">
        <v>62</v>
      </c>
      <c r="B48" s="307" t="s">
        <v>270</v>
      </c>
      <c r="C48" s="308"/>
      <c r="D48" s="113">
        <v>11.256138963050859</v>
      </c>
      <c r="E48" s="115">
        <v>3415</v>
      </c>
      <c r="F48" s="114">
        <v>3585</v>
      </c>
      <c r="G48" s="114">
        <v>3559</v>
      </c>
      <c r="H48" s="114">
        <v>3608</v>
      </c>
      <c r="I48" s="140">
        <v>3421</v>
      </c>
      <c r="J48" s="115">
        <v>-6</v>
      </c>
      <c r="K48" s="116">
        <v>-0.17538731365097926</v>
      </c>
    </row>
    <row r="49" spans="1:11" ht="14.1" customHeight="1" x14ac:dyDescent="0.2">
      <c r="A49" s="306">
        <v>63</v>
      </c>
      <c r="B49" s="307" t="s">
        <v>271</v>
      </c>
      <c r="C49" s="308"/>
      <c r="D49" s="113">
        <v>10.662843205115529</v>
      </c>
      <c r="E49" s="115">
        <v>3235</v>
      </c>
      <c r="F49" s="114">
        <v>3820</v>
      </c>
      <c r="G49" s="114">
        <v>4077</v>
      </c>
      <c r="H49" s="114">
        <v>4292</v>
      </c>
      <c r="I49" s="140">
        <v>3733</v>
      </c>
      <c r="J49" s="115">
        <v>-498</v>
      </c>
      <c r="K49" s="116">
        <v>-13.34047682828824</v>
      </c>
    </row>
    <row r="50" spans="1:11" ht="14.1" customHeight="1" x14ac:dyDescent="0.2">
      <c r="A50" s="306" t="s">
        <v>272</v>
      </c>
      <c r="B50" s="307" t="s">
        <v>273</v>
      </c>
      <c r="C50" s="308"/>
      <c r="D50" s="113">
        <v>1.0547480141072547</v>
      </c>
      <c r="E50" s="115">
        <v>320</v>
      </c>
      <c r="F50" s="114">
        <v>361</v>
      </c>
      <c r="G50" s="114">
        <v>396</v>
      </c>
      <c r="H50" s="114">
        <v>403</v>
      </c>
      <c r="I50" s="140">
        <v>359</v>
      </c>
      <c r="J50" s="115">
        <v>-39</v>
      </c>
      <c r="K50" s="116">
        <v>-10.863509749303621</v>
      </c>
    </row>
    <row r="51" spans="1:11" ht="14.1" customHeight="1" x14ac:dyDescent="0.2">
      <c r="A51" s="306" t="s">
        <v>274</v>
      </c>
      <c r="B51" s="307" t="s">
        <v>275</v>
      </c>
      <c r="C51" s="308"/>
      <c r="D51" s="113">
        <v>9.1861959853653712</v>
      </c>
      <c r="E51" s="115">
        <v>2787</v>
      </c>
      <c r="F51" s="114">
        <v>3301</v>
      </c>
      <c r="G51" s="114">
        <v>3485</v>
      </c>
      <c r="H51" s="114">
        <v>3680</v>
      </c>
      <c r="I51" s="140">
        <v>3225</v>
      </c>
      <c r="J51" s="115">
        <v>-438</v>
      </c>
      <c r="K51" s="116">
        <v>-13.581395348837209</v>
      </c>
    </row>
    <row r="52" spans="1:11" ht="14.1" customHeight="1" x14ac:dyDescent="0.2">
      <c r="A52" s="306">
        <v>71</v>
      </c>
      <c r="B52" s="307" t="s">
        <v>276</v>
      </c>
      <c r="C52" s="308"/>
      <c r="D52" s="113">
        <v>9.9706648208576425</v>
      </c>
      <c r="E52" s="115">
        <v>3025</v>
      </c>
      <c r="F52" s="114">
        <v>3081</v>
      </c>
      <c r="G52" s="114">
        <v>3053</v>
      </c>
      <c r="H52" s="114">
        <v>3044</v>
      </c>
      <c r="I52" s="140">
        <v>3045</v>
      </c>
      <c r="J52" s="115">
        <v>-20</v>
      </c>
      <c r="K52" s="116">
        <v>-0.65681444991789817</v>
      </c>
    </row>
    <row r="53" spans="1:11" ht="14.1" customHeight="1" x14ac:dyDescent="0.2">
      <c r="A53" s="306" t="s">
        <v>277</v>
      </c>
      <c r="B53" s="307" t="s">
        <v>278</v>
      </c>
      <c r="C53" s="308"/>
      <c r="D53" s="113">
        <v>0.95586538778469954</v>
      </c>
      <c r="E53" s="115">
        <v>290</v>
      </c>
      <c r="F53" s="114">
        <v>288</v>
      </c>
      <c r="G53" s="114">
        <v>275</v>
      </c>
      <c r="H53" s="114">
        <v>284</v>
      </c>
      <c r="I53" s="140">
        <v>279</v>
      </c>
      <c r="J53" s="115">
        <v>11</v>
      </c>
      <c r="K53" s="116">
        <v>3.9426523297491038</v>
      </c>
    </row>
    <row r="54" spans="1:11" ht="14.1" customHeight="1" x14ac:dyDescent="0.2">
      <c r="A54" s="306" t="s">
        <v>279</v>
      </c>
      <c r="B54" s="307" t="s">
        <v>280</v>
      </c>
      <c r="C54" s="308"/>
      <c r="D54" s="113">
        <v>8.6456376281354039</v>
      </c>
      <c r="E54" s="115">
        <v>2623</v>
      </c>
      <c r="F54" s="114">
        <v>2675</v>
      </c>
      <c r="G54" s="114">
        <v>2656</v>
      </c>
      <c r="H54" s="114">
        <v>2644</v>
      </c>
      <c r="I54" s="140">
        <v>2652</v>
      </c>
      <c r="J54" s="115">
        <v>-29</v>
      </c>
      <c r="K54" s="116">
        <v>-1.0935143288084463</v>
      </c>
    </row>
    <row r="55" spans="1:11" ht="14.1" customHeight="1" x14ac:dyDescent="0.2">
      <c r="A55" s="306">
        <v>72</v>
      </c>
      <c r="B55" s="307" t="s">
        <v>281</v>
      </c>
      <c r="C55" s="308"/>
      <c r="D55" s="113">
        <v>1.1239658525330434</v>
      </c>
      <c r="E55" s="115">
        <v>341</v>
      </c>
      <c r="F55" s="114">
        <v>339</v>
      </c>
      <c r="G55" s="114">
        <v>340</v>
      </c>
      <c r="H55" s="114">
        <v>352</v>
      </c>
      <c r="I55" s="140">
        <v>339</v>
      </c>
      <c r="J55" s="115">
        <v>2</v>
      </c>
      <c r="K55" s="116">
        <v>0.58997050147492625</v>
      </c>
    </row>
    <row r="56" spans="1:11" ht="14.1" customHeight="1" x14ac:dyDescent="0.2">
      <c r="A56" s="306" t="s">
        <v>282</v>
      </c>
      <c r="B56" s="307" t="s">
        <v>283</v>
      </c>
      <c r="C56" s="308"/>
      <c r="D56" s="113">
        <v>0.14832393948383268</v>
      </c>
      <c r="E56" s="115">
        <v>45</v>
      </c>
      <c r="F56" s="114">
        <v>39</v>
      </c>
      <c r="G56" s="114">
        <v>40</v>
      </c>
      <c r="H56" s="114">
        <v>42</v>
      </c>
      <c r="I56" s="140">
        <v>42</v>
      </c>
      <c r="J56" s="115">
        <v>3</v>
      </c>
      <c r="K56" s="116">
        <v>7.1428571428571432</v>
      </c>
    </row>
    <row r="57" spans="1:11" ht="14.1" customHeight="1" x14ac:dyDescent="0.2">
      <c r="A57" s="306" t="s">
        <v>284</v>
      </c>
      <c r="B57" s="307" t="s">
        <v>285</v>
      </c>
      <c r="C57" s="308"/>
      <c r="D57" s="113">
        <v>0.77787666040410031</v>
      </c>
      <c r="E57" s="115">
        <v>236</v>
      </c>
      <c r="F57" s="114">
        <v>240</v>
      </c>
      <c r="G57" s="114">
        <v>238</v>
      </c>
      <c r="H57" s="114">
        <v>249</v>
      </c>
      <c r="I57" s="140">
        <v>238</v>
      </c>
      <c r="J57" s="115">
        <v>-2</v>
      </c>
      <c r="K57" s="116">
        <v>-0.84033613445378152</v>
      </c>
    </row>
    <row r="58" spans="1:11" ht="14.1" customHeight="1" x14ac:dyDescent="0.2">
      <c r="A58" s="306">
        <v>73</v>
      </c>
      <c r="B58" s="307" t="s">
        <v>286</v>
      </c>
      <c r="C58" s="308"/>
      <c r="D58" s="113">
        <v>0.8207257984772075</v>
      </c>
      <c r="E58" s="115">
        <v>249</v>
      </c>
      <c r="F58" s="114">
        <v>263</v>
      </c>
      <c r="G58" s="114">
        <v>258</v>
      </c>
      <c r="H58" s="114">
        <v>261</v>
      </c>
      <c r="I58" s="140">
        <v>259</v>
      </c>
      <c r="J58" s="115">
        <v>-10</v>
      </c>
      <c r="K58" s="116">
        <v>-3.8610038610038608</v>
      </c>
    </row>
    <row r="59" spans="1:11" ht="14.1" customHeight="1" x14ac:dyDescent="0.2">
      <c r="A59" s="306" t="s">
        <v>287</v>
      </c>
      <c r="B59" s="307" t="s">
        <v>288</v>
      </c>
      <c r="C59" s="308"/>
      <c r="D59" s="113">
        <v>0.60318402056758624</v>
      </c>
      <c r="E59" s="115">
        <v>183</v>
      </c>
      <c r="F59" s="114">
        <v>198</v>
      </c>
      <c r="G59" s="114">
        <v>192</v>
      </c>
      <c r="H59" s="114">
        <v>191</v>
      </c>
      <c r="I59" s="140">
        <v>184</v>
      </c>
      <c r="J59" s="115">
        <v>-1</v>
      </c>
      <c r="K59" s="116">
        <v>-0.54347826086956519</v>
      </c>
    </row>
    <row r="60" spans="1:11" ht="14.1" customHeight="1" x14ac:dyDescent="0.2">
      <c r="A60" s="306">
        <v>81</v>
      </c>
      <c r="B60" s="307" t="s">
        <v>289</v>
      </c>
      <c r="C60" s="308"/>
      <c r="D60" s="113">
        <v>3.4674840963775999</v>
      </c>
      <c r="E60" s="115">
        <v>1052</v>
      </c>
      <c r="F60" s="114">
        <v>1060</v>
      </c>
      <c r="G60" s="114">
        <v>1059</v>
      </c>
      <c r="H60" s="114">
        <v>1046</v>
      </c>
      <c r="I60" s="140">
        <v>1043</v>
      </c>
      <c r="J60" s="115">
        <v>9</v>
      </c>
      <c r="K60" s="116">
        <v>0.86289549376797703</v>
      </c>
    </row>
    <row r="61" spans="1:11" ht="14.1" customHeight="1" x14ac:dyDescent="0.2">
      <c r="A61" s="306" t="s">
        <v>290</v>
      </c>
      <c r="B61" s="307" t="s">
        <v>291</v>
      </c>
      <c r="C61" s="308"/>
      <c r="D61" s="113">
        <v>1.3942450311480272</v>
      </c>
      <c r="E61" s="115">
        <v>423</v>
      </c>
      <c r="F61" s="114">
        <v>413</v>
      </c>
      <c r="G61" s="114">
        <v>411</v>
      </c>
      <c r="H61" s="114">
        <v>426</v>
      </c>
      <c r="I61" s="140">
        <v>438</v>
      </c>
      <c r="J61" s="115">
        <v>-15</v>
      </c>
      <c r="K61" s="116">
        <v>-3.4246575342465753</v>
      </c>
    </row>
    <row r="62" spans="1:11" ht="14.1" customHeight="1" x14ac:dyDescent="0.2">
      <c r="A62" s="306" t="s">
        <v>292</v>
      </c>
      <c r="B62" s="307" t="s">
        <v>293</v>
      </c>
      <c r="C62" s="308"/>
      <c r="D62" s="113">
        <v>0.92949668743201819</v>
      </c>
      <c r="E62" s="115">
        <v>282</v>
      </c>
      <c r="F62" s="114">
        <v>297</v>
      </c>
      <c r="G62" s="114">
        <v>293</v>
      </c>
      <c r="H62" s="114">
        <v>279</v>
      </c>
      <c r="I62" s="140">
        <v>269</v>
      </c>
      <c r="J62" s="115">
        <v>13</v>
      </c>
      <c r="K62" s="116">
        <v>4.8327137546468402</v>
      </c>
    </row>
    <row r="63" spans="1:11" ht="14.1" customHeight="1" x14ac:dyDescent="0.2">
      <c r="A63" s="306"/>
      <c r="B63" s="307" t="s">
        <v>294</v>
      </c>
      <c r="C63" s="308"/>
      <c r="D63" s="113">
        <v>0.75480404759550412</v>
      </c>
      <c r="E63" s="115">
        <v>229</v>
      </c>
      <c r="F63" s="114">
        <v>224</v>
      </c>
      <c r="G63" s="114">
        <v>221</v>
      </c>
      <c r="H63" s="114">
        <v>212</v>
      </c>
      <c r="I63" s="140">
        <v>209</v>
      </c>
      <c r="J63" s="115">
        <v>20</v>
      </c>
      <c r="K63" s="116">
        <v>9.5693779904306222</v>
      </c>
    </row>
    <row r="64" spans="1:11" ht="14.1" customHeight="1" x14ac:dyDescent="0.2">
      <c r="A64" s="306" t="s">
        <v>295</v>
      </c>
      <c r="B64" s="307" t="s">
        <v>296</v>
      </c>
      <c r="C64" s="308"/>
      <c r="D64" s="113">
        <v>0.10547480141072547</v>
      </c>
      <c r="E64" s="115">
        <v>32</v>
      </c>
      <c r="F64" s="114">
        <v>30</v>
      </c>
      <c r="G64" s="114">
        <v>33</v>
      </c>
      <c r="H64" s="114">
        <v>35</v>
      </c>
      <c r="I64" s="140">
        <v>33</v>
      </c>
      <c r="J64" s="115">
        <v>-1</v>
      </c>
      <c r="K64" s="116">
        <v>-3.0303030303030303</v>
      </c>
    </row>
    <row r="65" spans="1:11" ht="14.1" customHeight="1" x14ac:dyDescent="0.2">
      <c r="A65" s="306" t="s">
        <v>297</v>
      </c>
      <c r="B65" s="307" t="s">
        <v>298</v>
      </c>
      <c r="C65" s="308"/>
      <c r="D65" s="113">
        <v>0.65592142127294906</v>
      </c>
      <c r="E65" s="115">
        <v>199</v>
      </c>
      <c r="F65" s="114">
        <v>202</v>
      </c>
      <c r="G65" s="114">
        <v>209</v>
      </c>
      <c r="H65" s="114">
        <v>200</v>
      </c>
      <c r="I65" s="140">
        <v>200</v>
      </c>
      <c r="J65" s="115">
        <v>-1</v>
      </c>
      <c r="K65" s="116">
        <v>-0.5</v>
      </c>
    </row>
    <row r="66" spans="1:11" ht="14.1" customHeight="1" x14ac:dyDescent="0.2">
      <c r="A66" s="306">
        <v>82</v>
      </c>
      <c r="B66" s="307" t="s">
        <v>299</v>
      </c>
      <c r="C66" s="308"/>
      <c r="D66" s="113">
        <v>1.7831833613500774</v>
      </c>
      <c r="E66" s="115">
        <v>541</v>
      </c>
      <c r="F66" s="114">
        <v>533</v>
      </c>
      <c r="G66" s="114">
        <v>527</v>
      </c>
      <c r="H66" s="114">
        <v>541</v>
      </c>
      <c r="I66" s="140">
        <v>529</v>
      </c>
      <c r="J66" s="115">
        <v>12</v>
      </c>
      <c r="K66" s="116">
        <v>2.2684310018903591</v>
      </c>
    </row>
    <row r="67" spans="1:11" ht="14.1" customHeight="1" x14ac:dyDescent="0.2">
      <c r="A67" s="306" t="s">
        <v>300</v>
      </c>
      <c r="B67" s="307" t="s">
        <v>301</v>
      </c>
      <c r="C67" s="308"/>
      <c r="D67" s="113">
        <v>0.93279277497610336</v>
      </c>
      <c r="E67" s="115">
        <v>283</v>
      </c>
      <c r="F67" s="114">
        <v>266</v>
      </c>
      <c r="G67" s="114">
        <v>266</v>
      </c>
      <c r="H67" s="114">
        <v>272</v>
      </c>
      <c r="I67" s="140">
        <v>274</v>
      </c>
      <c r="J67" s="115">
        <v>9</v>
      </c>
      <c r="K67" s="116">
        <v>3.2846715328467155</v>
      </c>
    </row>
    <row r="68" spans="1:11" ht="14.1" customHeight="1" x14ac:dyDescent="0.2">
      <c r="A68" s="306" t="s">
        <v>302</v>
      </c>
      <c r="B68" s="307" t="s">
        <v>303</v>
      </c>
      <c r="C68" s="308"/>
      <c r="D68" s="113">
        <v>0.55044661986222354</v>
      </c>
      <c r="E68" s="115">
        <v>167</v>
      </c>
      <c r="F68" s="114">
        <v>180</v>
      </c>
      <c r="G68" s="114">
        <v>177</v>
      </c>
      <c r="H68" s="114">
        <v>175</v>
      </c>
      <c r="I68" s="140">
        <v>167</v>
      </c>
      <c r="J68" s="115">
        <v>0</v>
      </c>
      <c r="K68" s="116">
        <v>0</v>
      </c>
    </row>
    <row r="69" spans="1:11" ht="14.1" customHeight="1" x14ac:dyDescent="0.2">
      <c r="A69" s="306">
        <v>83</v>
      </c>
      <c r="B69" s="307" t="s">
        <v>304</v>
      </c>
      <c r="C69" s="308"/>
      <c r="D69" s="113">
        <v>2.5841326345627742</v>
      </c>
      <c r="E69" s="115">
        <v>784</v>
      </c>
      <c r="F69" s="114">
        <v>798</v>
      </c>
      <c r="G69" s="114">
        <v>770</v>
      </c>
      <c r="H69" s="114">
        <v>779</v>
      </c>
      <c r="I69" s="140">
        <v>765</v>
      </c>
      <c r="J69" s="115">
        <v>19</v>
      </c>
      <c r="K69" s="116">
        <v>2.4836601307189543</v>
      </c>
    </row>
    <row r="70" spans="1:11" ht="14.1" customHeight="1" x14ac:dyDescent="0.2">
      <c r="A70" s="306" t="s">
        <v>305</v>
      </c>
      <c r="B70" s="307" t="s">
        <v>306</v>
      </c>
      <c r="C70" s="308"/>
      <c r="D70" s="113">
        <v>1.4140215564125382</v>
      </c>
      <c r="E70" s="115">
        <v>429</v>
      </c>
      <c r="F70" s="114">
        <v>426</v>
      </c>
      <c r="G70" s="114">
        <v>409</v>
      </c>
      <c r="H70" s="114">
        <v>427</v>
      </c>
      <c r="I70" s="140">
        <v>429</v>
      </c>
      <c r="J70" s="115">
        <v>0</v>
      </c>
      <c r="K70" s="116">
        <v>0</v>
      </c>
    </row>
    <row r="71" spans="1:11" ht="14.1" customHeight="1" x14ac:dyDescent="0.2">
      <c r="A71" s="306"/>
      <c r="B71" s="307" t="s">
        <v>307</v>
      </c>
      <c r="C71" s="308"/>
      <c r="D71" s="113">
        <v>0.98882626322555123</v>
      </c>
      <c r="E71" s="115">
        <v>300</v>
      </c>
      <c r="F71" s="114">
        <v>299</v>
      </c>
      <c r="G71" s="114">
        <v>286</v>
      </c>
      <c r="H71" s="114">
        <v>295</v>
      </c>
      <c r="I71" s="140">
        <v>301</v>
      </c>
      <c r="J71" s="115">
        <v>-1</v>
      </c>
      <c r="K71" s="116">
        <v>-0.33222591362126247</v>
      </c>
    </row>
    <row r="72" spans="1:11" ht="14.1" customHeight="1" x14ac:dyDescent="0.2">
      <c r="A72" s="306">
        <v>84</v>
      </c>
      <c r="B72" s="307" t="s">
        <v>308</v>
      </c>
      <c r="C72" s="308"/>
      <c r="D72" s="113">
        <v>4.7925112890998385</v>
      </c>
      <c r="E72" s="115">
        <v>1454</v>
      </c>
      <c r="F72" s="114">
        <v>1757</v>
      </c>
      <c r="G72" s="114">
        <v>1468</v>
      </c>
      <c r="H72" s="114">
        <v>1766</v>
      </c>
      <c r="I72" s="140">
        <v>1558</v>
      </c>
      <c r="J72" s="115">
        <v>-104</v>
      </c>
      <c r="K72" s="116">
        <v>-6.6752246469833123</v>
      </c>
    </row>
    <row r="73" spans="1:11" ht="14.1" customHeight="1" x14ac:dyDescent="0.2">
      <c r="A73" s="306" t="s">
        <v>309</v>
      </c>
      <c r="B73" s="307" t="s">
        <v>310</v>
      </c>
      <c r="C73" s="308"/>
      <c r="D73" s="113">
        <v>0.46804443126009426</v>
      </c>
      <c r="E73" s="115">
        <v>142</v>
      </c>
      <c r="F73" s="114">
        <v>143</v>
      </c>
      <c r="G73" s="114">
        <v>134</v>
      </c>
      <c r="H73" s="114">
        <v>140</v>
      </c>
      <c r="I73" s="140">
        <v>142</v>
      </c>
      <c r="J73" s="115">
        <v>0</v>
      </c>
      <c r="K73" s="116">
        <v>0</v>
      </c>
    </row>
    <row r="74" spans="1:11" ht="14.1" customHeight="1" x14ac:dyDescent="0.2">
      <c r="A74" s="306" t="s">
        <v>311</v>
      </c>
      <c r="B74" s="307" t="s">
        <v>312</v>
      </c>
      <c r="C74" s="308"/>
      <c r="D74" s="113">
        <v>7.5810013513958927E-2</v>
      </c>
      <c r="E74" s="115">
        <v>23</v>
      </c>
      <c r="F74" s="114">
        <v>26</v>
      </c>
      <c r="G74" s="114">
        <v>25</v>
      </c>
      <c r="H74" s="114">
        <v>30</v>
      </c>
      <c r="I74" s="140">
        <v>30</v>
      </c>
      <c r="J74" s="115">
        <v>-7</v>
      </c>
      <c r="K74" s="116">
        <v>-23.333333333333332</v>
      </c>
    </row>
    <row r="75" spans="1:11" ht="14.1" customHeight="1" x14ac:dyDescent="0.2">
      <c r="A75" s="306" t="s">
        <v>313</v>
      </c>
      <c r="B75" s="307" t="s">
        <v>314</v>
      </c>
      <c r="C75" s="308"/>
      <c r="D75" s="113">
        <v>2.986255314941165</v>
      </c>
      <c r="E75" s="115">
        <v>906</v>
      </c>
      <c r="F75" s="114">
        <v>1204</v>
      </c>
      <c r="G75" s="114">
        <v>918</v>
      </c>
      <c r="H75" s="114">
        <v>1222</v>
      </c>
      <c r="I75" s="140">
        <v>1029</v>
      </c>
      <c r="J75" s="115">
        <v>-123</v>
      </c>
      <c r="K75" s="116">
        <v>-11.9533527696793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0.38893833020205015</v>
      </c>
      <c r="E77" s="115">
        <v>118</v>
      </c>
      <c r="F77" s="114">
        <v>122</v>
      </c>
      <c r="G77" s="114">
        <v>123</v>
      </c>
      <c r="H77" s="114">
        <v>101</v>
      </c>
      <c r="I77" s="140">
        <v>103</v>
      </c>
      <c r="J77" s="115">
        <v>15</v>
      </c>
      <c r="K77" s="116">
        <v>14.563106796116505</v>
      </c>
    </row>
    <row r="78" spans="1:11" ht="14.1" customHeight="1" x14ac:dyDescent="0.2">
      <c r="A78" s="306">
        <v>93</v>
      </c>
      <c r="B78" s="307" t="s">
        <v>317</v>
      </c>
      <c r="C78" s="308"/>
      <c r="D78" s="113">
        <v>7.2513925969873758E-2</v>
      </c>
      <c r="E78" s="115">
        <v>22</v>
      </c>
      <c r="F78" s="114">
        <v>24</v>
      </c>
      <c r="G78" s="114">
        <v>26</v>
      </c>
      <c r="H78" s="114">
        <v>22</v>
      </c>
      <c r="I78" s="140">
        <v>24</v>
      </c>
      <c r="J78" s="115">
        <v>-2</v>
      </c>
      <c r="K78" s="116">
        <v>-8.3333333333333339</v>
      </c>
    </row>
    <row r="79" spans="1:11" ht="14.1" customHeight="1" x14ac:dyDescent="0.2">
      <c r="A79" s="306">
        <v>94</v>
      </c>
      <c r="B79" s="307" t="s">
        <v>318</v>
      </c>
      <c r="C79" s="308"/>
      <c r="D79" s="113">
        <v>0.78446883549227064</v>
      </c>
      <c r="E79" s="115">
        <v>238</v>
      </c>
      <c r="F79" s="114">
        <v>253</v>
      </c>
      <c r="G79" s="114">
        <v>267</v>
      </c>
      <c r="H79" s="114">
        <v>230</v>
      </c>
      <c r="I79" s="140">
        <v>239</v>
      </c>
      <c r="J79" s="115">
        <v>-1</v>
      </c>
      <c r="K79" s="116">
        <v>-0.41841004184100417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3.3125679818055969</v>
      </c>
      <c r="E81" s="143">
        <v>1005</v>
      </c>
      <c r="F81" s="144">
        <v>1068</v>
      </c>
      <c r="G81" s="144">
        <v>1029</v>
      </c>
      <c r="H81" s="144">
        <v>1120</v>
      </c>
      <c r="I81" s="145">
        <v>1041</v>
      </c>
      <c r="J81" s="143">
        <v>-36</v>
      </c>
      <c r="K81" s="146">
        <v>-3.4582132564841497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8686</v>
      </c>
      <c r="G12" s="536">
        <v>7021</v>
      </c>
      <c r="H12" s="536">
        <v>11498</v>
      </c>
      <c r="I12" s="536">
        <v>8338</v>
      </c>
      <c r="J12" s="537">
        <v>9025</v>
      </c>
      <c r="K12" s="538">
        <v>-339</v>
      </c>
      <c r="L12" s="349">
        <v>-3.7562326869806095</v>
      </c>
    </row>
    <row r="13" spans="1:17" s="110" customFormat="1" ht="15" customHeight="1" x14ac:dyDescent="0.2">
      <c r="A13" s="350" t="s">
        <v>344</v>
      </c>
      <c r="B13" s="351" t="s">
        <v>345</v>
      </c>
      <c r="C13" s="347"/>
      <c r="D13" s="347"/>
      <c r="E13" s="348"/>
      <c r="F13" s="536">
        <v>4502</v>
      </c>
      <c r="G13" s="536">
        <v>3529</v>
      </c>
      <c r="H13" s="536">
        <v>6006</v>
      </c>
      <c r="I13" s="536">
        <v>4589</v>
      </c>
      <c r="J13" s="537">
        <v>4947</v>
      </c>
      <c r="K13" s="538">
        <v>-445</v>
      </c>
      <c r="L13" s="349">
        <v>-8.9953507176066303</v>
      </c>
    </row>
    <row r="14" spans="1:17" s="110" customFormat="1" ht="22.5" customHeight="1" x14ac:dyDescent="0.2">
      <c r="A14" s="350"/>
      <c r="B14" s="351" t="s">
        <v>346</v>
      </c>
      <c r="C14" s="347"/>
      <c r="D14" s="347"/>
      <c r="E14" s="348"/>
      <c r="F14" s="536">
        <v>4184</v>
      </c>
      <c r="G14" s="536">
        <v>3492</v>
      </c>
      <c r="H14" s="536">
        <v>5492</v>
      </c>
      <c r="I14" s="536">
        <v>3749</v>
      </c>
      <c r="J14" s="537">
        <v>4078</v>
      </c>
      <c r="K14" s="538">
        <v>106</v>
      </c>
      <c r="L14" s="349">
        <v>2.5993133889161353</v>
      </c>
    </row>
    <row r="15" spans="1:17" s="110" customFormat="1" ht="15" customHeight="1" x14ac:dyDescent="0.2">
      <c r="A15" s="350" t="s">
        <v>347</v>
      </c>
      <c r="B15" s="351" t="s">
        <v>108</v>
      </c>
      <c r="C15" s="347"/>
      <c r="D15" s="347"/>
      <c r="E15" s="348"/>
      <c r="F15" s="536">
        <v>2044</v>
      </c>
      <c r="G15" s="536">
        <v>1957</v>
      </c>
      <c r="H15" s="536">
        <v>4765</v>
      </c>
      <c r="I15" s="536">
        <v>1998</v>
      </c>
      <c r="J15" s="537">
        <v>2004</v>
      </c>
      <c r="K15" s="538">
        <v>40</v>
      </c>
      <c r="L15" s="349">
        <v>1.996007984031936</v>
      </c>
    </row>
    <row r="16" spans="1:17" s="110" customFormat="1" ht="15" customHeight="1" x14ac:dyDescent="0.2">
      <c r="A16" s="350"/>
      <c r="B16" s="351" t="s">
        <v>109</v>
      </c>
      <c r="C16" s="347"/>
      <c r="D16" s="347"/>
      <c r="E16" s="348"/>
      <c r="F16" s="536">
        <v>5614</v>
      </c>
      <c r="G16" s="536">
        <v>4525</v>
      </c>
      <c r="H16" s="536">
        <v>5869</v>
      </c>
      <c r="I16" s="536">
        <v>5578</v>
      </c>
      <c r="J16" s="537">
        <v>6063</v>
      </c>
      <c r="K16" s="538">
        <v>-449</v>
      </c>
      <c r="L16" s="349">
        <v>-7.4055747979548077</v>
      </c>
    </row>
    <row r="17" spans="1:12" s="110" customFormat="1" ht="15" customHeight="1" x14ac:dyDescent="0.2">
      <c r="A17" s="350"/>
      <c r="B17" s="351" t="s">
        <v>110</v>
      </c>
      <c r="C17" s="347"/>
      <c r="D17" s="347"/>
      <c r="E17" s="348"/>
      <c r="F17" s="536">
        <v>899</v>
      </c>
      <c r="G17" s="536">
        <v>453</v>
      </c>
      <c r="H17" s="536">
        <v>752</v>
      </c>
      <c r="I17" s="536">
        <v>657</v>
      </c>
      <c r="J17" s="537">
        <v>836</v>
      </c>
      <c r="K17" s="538">
        <v>63</v>
      </c>
      <c r="L17" s="349">
        <v>7.535885167464115</v>
      </c>
    </row>
    <row r="18" spans="1:12" s="110" customFormat="1" ht="15" customHeight="1" x14ac:dyDescent="0.2">
      <c r="A18" s="350"/>
      <c r="B18" s="351" t="s">
        <v>111</v>
      </c>
      <c r="C18" s="347"/>
      <c r="D18" s="347"/>
      <c r="E18" s="348"/>
      <c r="F18" s="536">
        <v>129</v>
      </c>
      <c r="G18" s="536">
        <v>86</v>
      </c>
      <c r="H18" s="536">
        <v>112</v>
      </c>
      <c r="I18" s="536">
        <v>105</v>
      </c>
      <c r="J18" s="537">
        <v>122</v>
      </c>
      <c r="K18" s="538">
        <v>7</v>
      </c>
      <c r="L18" s="349">
        <v>5.7377049180327866</v>
      </c>
    </row>
    <row r="19" spans="1:12" s="110" customFormat="1" ht="15" customHeight="1" x14ac:dyDescent="0.2">
      <c r="A19" s="118" t="s">
        <v>113</v>
      </c>
      <c r="B19" s="119" t="s">
        <v>181</v>
      </c>
      <c r="C19" s="347"/>
      <c r="D19" s="347"/>
      <c r="E19" s="348"/>
      <c r="F19" s="536">
        <v>5585</v>
      </c>
      <c r="G19" s="536">
        <v>4253</v>
      </c>
      <c r="H19" s="536">
        <v>7961</v>
      </c>
      <c r="I19" s="536">
        <v>5318</v>
      </c>
      <c r="J19" s="537">
        <v>6065</v>
      </c>
      <c r="K19" s="538">
        <v>-480</v>
      </c>
      <c r="L19" s="349">
        <v>-7.9142621599340481</v>
      </c>
    </row>
    <row r="20" spans="1:12" s="110" customFormat="1" ht="15" customHeight="1" x14ac:dyDescent="0.2">
      <c r="A20" s="118"/>
      <c r="B20" s="119" t="s">
        <v>182</v>
      </c>
      <c r="C20" s="347"/>
      <c r="D20" s="347"/>
      <c r="E20" s="348"/>
      <c r="F20" s="536">
        <v>3101</v>
      </c>
      <c r="G20" s="536">
        <v>2768</v>
      </c>
      <c r="H20" s="536">
        <v>3537</v>
      </c>
      <c r="I20" s="536">
        <v>3020</v>
      </c>
      <c r="J20" s="537">
        <v>2960</v>
      </c>
      <c r="K20" s="538">
        <v>141</v>
      </c>
      <c r="L20" s="349">
        <v>4.7635135135135132</v>
      </c>
    </row>
    <row r="21" spans="1:12" s="110" customFormat="1" ht="15" customHeight="1" x14ac:dyDescent="0.2">
      <c r="A21" s="118" t="s">
        <v>113</v>
      </c>
      <c r="B21" s="119" t="s">
        <v>116</v>
      </c>
      <c r="C21" s="347"/>
      <c r="D21" s="347"/>
      <c r="E21" s="348"/>
      <c r="F21" s="536">
        <v>5905</v>
      </c>
      <c r="G21" s="536">
        <v>4835</v>
      </c>
      <c r="H21" s="536">
        <v>8164</v>
      </c>
      <c r="I21" s="536">
        <v>5282</v>
      </c>
      <c r="J21" s="537">
        <v>5945</v>
      </c>
      <c r="K21" s="538">
        <v>-40</v>
      </c>
      <c r="L21" s="349">
        <v>-0.67283431455004206</v>
      </c>
    </row>
    <row r="22" spans="1:12" s="110" customFormat="1" ht="15" customHeight="1" x14ac:dyDescent="0.2">
      <c r="A22" s="118"/>
      <c r="B22" s="119" t="s">
        <v>117</v>
      </c>
      <c r="C22" s="347"/>
      <c r="D22" s="347"/>
      <c r="E22" s="348"/>
      <c r="F22" s="536">
        <v>2779</v>
      </c>
      <c r="G22" s="536">
        <v>2185</v>
      </c>
      <c r="H22" s="536">
        <v>3331</v>
      </c>
      <c r="I22" s="536">
        <v>3052</v>
      </c>
      <c r="J22" s="537">
        <v>3073</v>
      </c>
      <c r="K22" s="538">
        <v>-294</v>
      </c>
      <c r="L22" s="349">
        <v>-9.5671981776765378</v>
      </c>
    </row>
    <row r="23" spans="1:12" s="110" customFormat="1" ht="15" customHeight="1" x14ac:dyDescent="0.2">
      <c r="A23" s="352" t="s">
        <v>347</v>
      </c>
      <c r="B23" s="353" t="s">
        <v>193</v>
      </c>
      <c r="C23" s="354"/>
      <c r="D23" s="354"/>
      <c r="E23" s="355"/>
      <c r="F23" s="539">
        <v>199</v>
      </c>
      <c r="G23" s="539">
        <v>381</v>
      </c>
      <c r="H23" s="539">
        <v>1902</v>
      </c>
      <c r="I23" s="539">
        <v>143</v>
      </c>
      <c r="J23" s="540">
        <v>203</v>
      </c>
      <c r="K23" s="541">
        <v>-4</v>
      </c>
      <c r="L23" s="356">
        <v>-1.9704433497536946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36.700000000000003</v>
      </c>
      <c r="G25" s="542">
        <v>41.5</v>
      </c>
      <c r="H25" s="542">
        <v>39.1</v>
      </c>
      <c r="I25" s="542">
        <v>41</v>
      </c>
      <c r="J25" s="542">
        <v>36.1</v>
      </c>
      <c r="K25" s="543" t="s">
        <v>349</v>
      </c>
      <c r="L25" s="364">
        <v>0.60000000000000142</v>
      </c>
    </row>
    <row r="26" spans="1:12" s="110" customFormat="1" ht="15" customHeight="1" x14ac:dyDescent="0.2">
      <c r="A26" s="365" t="s">
        <v>105</v>
      </c>
      <c r="B26" s="366" t="s">
        <v>345</v>
      </c>
      <c r="C26" s="362"/>
      <c r="D26" s="362"/>
      <c r="E26" s="363"/>
      <c r="F26" s="542">
        <v>36.200000000000003</v>
      </c>
      <c r="G26" s="542">
        <v>41.1</v>
      </c>
      <c r="H26" s="542">
        <v>37.200000000000003</v>
      </c>
      <c r="I26" s="542">
        <v>39.299999999999997</v>
      </c>
      <c r="J26" s="544">
        <v>34.700000000000003</v>
      </c>
      <c r="K26" s="543" t="s">
        <v>349</v>
      </c>
      <c r="L26" s="364">
        <v>1.5</v>
      </c>
    </row>
    <row r="27" spans="1:12" s="110" customFormat="1" ht="15" customHeight="1" x14ac:dyDescent="0.2">
      <c r="A27" s="365"/>
      <c r="B27" s="366" t="s">
        <v>346</v>
      </c>
      <c r="C27" s="362"/>
      <c r="D27" s="362"/>
      <c r="E27" s="363"/>
      <c r="F27" s="542">
        <v>37.299999999999997</v>
      </c>
      <c r="G27" s="542">
        <v>41.9</v>
      </c>
      <c r="H27" s="542">
        <v>41.2</v>
      </c>
      <c r="I27" s="542">
        <v>43.2</v>
      </c>
      <c r="J27" s="542">
        <v>37.9</v>
      </c>
      <c r="K27" s="543" t="s">
        <v>349</v>
      </c>
      <c r="L27" s="364">
        <v>-0.60000000000000142</v>
      </c>
    </row>
    <row r="28" spans="1:12" s="110" customFormat="1" ht="15" customHeight="1" x14ac:dyDescent="0.2">
      <c r="A28" s="365" t="s">
        <v>113</v>
      </c>
      <c r="B28" s="366" t="s">
        <v>108</v>
      </c>
      <c r="C28" s="362"/>
      <c r="D28" s="362"/>
      <c r="E28" s="363"/>
      <c r="F28" s="542">
        <v>47.7</v>
      </c>
      <c r="G28" s="542">
        <v>51.9</v>
      </c>
      <c r="H28" s="542">
        <v>51.7</v>
      </c>
      <c r="I28" s="542">
        <v>53</v>
      </c>
      <c r="J28" s="542">
        <v>46.2</v>
      </c>
      <c r="K28" s="543" t="s">
        <v>349</v>
      </c>
      <c r="L28" s="364">
        <v>1.5</v>
      </c>
    </row>
    <row r="29" spans="1:12" s="110" customFormat="1" ht="11.25" x14ac:dyDescent="0.2">
      <c r="A29" s="365"/>
      <c r="B29" s="366" t="s">
        <v>109</v>
      </c>
      <c r="C29" s="362"/>
      <c r="D29" s="362"/>
      <c r="E29" s="363"/>
      <c r="F29" s="542">
        <v>33.9</v>
      </c>
      <c r="G29" s="542">
        <v>38.299999999999997</v>
      </c>
      <c r="H29" s="542">
        <v>34.299999999999997</v>
      </c>
      <c r="I29" s="542">
        <v>37.6</v>
      </c>
      <c r="J29" s="544">
        <v>33.5</v>
      </c>
      <c r="K29" s="543" t="s">
        <v>349</v>
      </c>
      <c r="L29" s="364">
        <v>0.39999999999999858</v>
      </c>
    </row>
    <row r="30" spans="1:12" s="110" customFormat="1" ht="15" customHeight="1" x14ac:dyDescent="0.2">
      <c r="A30" s="365"/>
      <c r="B30" s="366" t="s">
        <v>110</v>
      </c>
      <c r="C30" s="362"/>
      <c r="D30" s="362"/>
      <c r="E30" s="363"/>
      <c r="F30" s="542">
        <v>30.6</v>
      </c>
      <c r="G30" s="542">
        <v>35.9</v>
      </c>
      <c r="H30" s="542">
        <v>27.1</v>
      </c>
      <c r="I30" s="542">
        <v>34.5</v>
      </c>
      <c r="J30" s="542">
        <v>31.8</v>
      </c>
      <c r="K30" s="543" t="s">
        <v>349</v>
      </c>
      <c r="L30" s="364">
        <v>-1.1999999999999993</v>
      </c>
    </row>
    <row r="31" spans="1:12" s="110" customFormat="1" ht="15" customHeight="1" x14ac:dyDescent="0.2">
      <c r="A31" s="365"/>
      <c r="B31" s="366" t="s">
        <v>111</v>
      </c>
      <c r="C31" s="362"/>
      <c r="D31" s="362"/>
      <c r="E31" s="363"/>
      <c r="F31" s="542">
        <v>42.6</v>
      </c>
      <c r="G31" s="542">
        <v>43</v>
      </c>
      <c r="H31" s="542">
        <v>44.6</v>
      </c>
      <c r="I31" s="542">
        <v>49.5</v>
      </c>
      <c r="J31" s="542">
        <v>45.1</v>
      </c>
      <c r="K31" s="543" t="s">
        <v>349</v>
      </c>
      <c r="L31" s="364">
        <v>-2.5</v>
      </c>
    </row>
    <row r="32" spans="1:12" s="110" customFormat="1" ht="15" customHeight="1" x14ac:dyDescent="0.2">
      <c r="A32" s="367" t="s">
        <v>113</v>
      </c>
      <c r="B32" s="368" t="s">
        <v>181</v>
      </c>
      <c r="C32" s="362"/>
      <c r="D32" s="362"/>
      <c r="E32" s="363"/>
      <c r="F32" s="542">
        <v>35.299999999999997</v>
      </c>
      <c r="G32" s="542">
        <v>39.299999999999997</v>
      </c>
      <c r="H32" s="542">
        <v>36.6</v>
      </c>
      <c r="I32" s="542">
        <v>39.200000000000003</v>
      </c>
      <c r="J32" s="544">
        <v>34.6</v>
      </c>
      <c r="K32" s="543" t="s">
        <v>349</v>
      </c>
      <c r="L32" s="364">
        <v>0.69999999999999574</v>
      </c>
    </row>
    <row r="33" spans="1:12" s="110" customFormat="1" ht="15" customHeight="1" x14ac:dyDescent="0.2">
      <c r="A33" s="367"/>
      <c r="B33" s="368" t="s">
        <v>182</v>
      </c>
      <c r="C33" s="362"/>
      <c r="D33" s="362"/>
      <c r="E33" s="363"/>
      <c r="F33" s="542">
        <v>39.200000000000003</v>
      </c>
      <c r="G33" s="542">
        <v>44.6</v>
      </c>
      <c r="H33" s="542">
        <v>43.3</v>
      </c>
      <c r="I33" s="542">
        <v>44.2</v>
      </c>
      <c r="J33" s="542">
        <v>39.299999999999997</v>
      </c>
      <c r="K33" s="543" t="s">
        <v>349</v>
      </c>
      <c r="L33" s="364">
        <v>-9.9999999999994316E-2</v>
      </c>
    </row>
    <row r="34" spans="1:12" s="369" customFormat="1" ht="15" customHeight="1" x14ac:dyDescent="0.2">
      <c r="A34" s="367" t="s">
        <v>113</v>
      </c>
      <c r="B34" s="368" t="s">
        <v>116</v>
      </c>
      <c r="C34" s="362"/>
      <c r="D34" s="362"/>
      <c r="E34" s="363"/>
      <c r="F34" s="542">
        <v>32.5</v>
      </c>
      <c r="G34" s="542">
        <v>39.6</v>
      </c>
      <c r="H34" s="542">
        <v>37.299999999999997</v>
      </c>
      <c r="I34" s="542">
        <v>38.700000000000003</v>
      </c>
      <c r="J34" s="542">
        <v>32.9</v>
      </c>
      <c r="K34" s="543" t="s">
        <v>349</v>
      </c>
      <c r="L34" s="364">
        <v>-0.39999999999999858</v>
      </c>
    </row>
    <row r="35" spans="1:12" s="369" customFormat="1" ht="11.25" x14ac:dyDescent="0.2">
      <c r="A35" s="370"/>
      <c r="B35" s="371" t="s">
        <v>117</v>
      </c>
      <c r="C35" s="372"/>
      <c r="D35" s="372"/>
      <c r="E35" s="373"/>
      <c r="F35" s="545">
        <v>45.4</v>
      </c>
      <c r="G35" s="545">
        <v>45.5</v>
      </c>
      <c r="H35" s="545">
        <v>42.9</v>
      </c>
      <c r="I35" s="545">
        <v>45.1</v>
      </c>
      <c r="J35" s="546">
        <v>42.4</v>
      </c>
      <c r="K35" s="547" t="s">
        <v>349</v>
      </c>
      <c r="L35" s="374">
        <v>3</v>
      </c>
    </row>
    <row r="36" spans="1:12" s="369" customFormat="1" ht="15.95" customHeight="1" x14ac:dyDescent="0.2">
      <c r="A36" s="375" t="s">
        <v>350</v>
      </c>
      <c r="B36" s="376"/>
      <c r="C36" s="377"/>
      <c r="D36" s="376"/>
      <c r="E36" s="378"/>
      <c r="F36" s="548">
        <v>8431</v>
      </c>
      <c r="G36" s="548">
        <v>6555</v>
      </c>
      <c r="H36" s="548">
        <v>9325</v>
      </c>
      <c r="I36" s="548">
        <v>8146</v>
      </c>
      <c r="J36" s="548">
        <v>8776</v>
      </c>
      <c r="K36" s="549">
        <v>-345</v>
      </c>
      <c r="L36" s="380">
        <v>-3.9311759343664541</v>
      </c>
    </row>
    <row r="37" spans="1:12" s="369" customFormat="1" ht="15.95" customHeight="1" x14ac:dyDescent="0.2">
      <c r="A37" s="381"/>
      <c r="B37" s="382" t="s">
        <v>113</v>
      </c>
      <c r="C37" s="382" t="s">
        <v>351</v>
      </c>
      <c r="D37" s="382"/>
      <c r="E37" s="383"/>
      <c r="F37" s="548">
        <v>3096</v>
      </c>
      <c r="G37" s="548">
        <v>2721</v>
      </c>
      <c r="H37" s="548">
        <v>3648</v>
      </c>
      <c r="I37" s="548">
        <v>3343</v>
      </c>
      <c r="J37" s="548">
        <v>3172</v>
      </c>
      <c r="K37" s="549">
        <v>-76</v>
      </c>
      <c r="L37" s="380">
        <v>-2.3959646910466583</v>
      </c>
    </row>
    <row r="38" spans="1:12" s="369" customFormat="1" ht="15.95" customHeight="1" x14ac:dyDescent="0.2">
      <c r="A38" s="381"/>
      <c r="B38" s="384" t="s">
        <v>105</v>
      </c>
      <c r="C38" s="384" t="s">
        <v>106</v>
      </c>
      <c r="D38" s="385"/>
      <c r="E38" s="383"/>
      <c r="F38" s="548">
        <v>4387</v>
      </c>
      <c r="G38" s="548">
        <v>3308</v>
      </c>
      <c r="H38" s="548">
        <v>4852</v>
      </c>
      <c r="I38" s="548">
        <v>4496</v>
      </c>
      <c r="J38" s="550">
        <v>4820</v>
      </c>
      <c r="K38" s="549">
        <v>-433</v>
      </c>
      <c r="L38" s="380">
        <v>-8.9834024896265561</v>
      </c>
    </row>
    <row r="39" spans="1:12" s="369" customFormat="1" ht="15.95" customHeight="1" x14ac:dyDescent="0.2">
      <c r="A39" s="381"/>
      <c r="B39" s="385"/>
      <c r="C39" s="382" t="s">
        <v>352</v>
      </c>
      <c r="D39" s="385"/>
      <c r="E39" s="383"/>
      <c r="F39" s="548">
        <v>1588</v>
      </c>
      <c r="G39" s="548">
        <v>1359</v>
      </c>
      <c r="H39" s="548">
        <v>1807</v>
      </c>
      <c r="I39" s="548">
        <v>1768</v>
      </c>
      <c r="J39" s="548">
        <v>1674</v>
      </c>
      <c r="K39" s="549">
        <v>-86</v>
      </c>
      <c r="L39" s="380">
        <v>-5.1373954599761049</v>
      </c>
    </row>
    <row r="40" spans="1:12" s="369" customFormat="1" ht="15.95" customHeight="1" x14ac:dyDescent="0.2">
      <c r="A40" s="381"/>
      <c r="B40" s="384"/>
      <c r="C40" s="384" t="s">
        <v>107</v>
      </c>
      <c r="D40" s="385"/>
      <c r="E40" s="383"/>
      <c r="F40" s="548">
        <v>4044</v>
      </c>
      <c r="G40" s="548">
        <v>3247</v>
      </c>
      <c r="H40" s="548">
        <v>4473</v>
      </c>
      <c r="I40" s="548">
        <v>3650</v>
      </c>
      <c r="J40" s="548">
        <v>3956</v>
      </c>
      <c r="K40" s="549">
        <v>88</v>
      </c>
      <c r="L40" s="380">
        <v>2.2244691607684528</v>
      </c>
    </row>
    <row r="41" spans="1:12" s="369" customFormat="1" ht="24" customHeight="1" x14ac:dyDescent="0.2">
      <c r="A41" s="381"/>
      <c r="B41" s="385"/>
      <c r="C41" s="382" t="s">
        <v>352</v>
      </c>
      <c r="D41" s="385"/>
      <c r="E41" s="383"/>
      <c r="F41" s="548">
        <v>1508</v>
      </c>
      <c r="G41" s="548">
        <v>1362</v>
      </c>
      <c r="H41" s="548">
        <v>1841</v>
      </c>
      <c r="I41" s="548">
        <v>1575</v>
      </c>
      <c r="J41" s="550">
        <v>1498</v>
      </c>
      <c r="K41" s="549">
        <v>10</v>
      </c>
      <c r="L41" s="380">
        <v>0.66755674232309747</v>
      </c>
    </row>
    <row r="42" spans="1:12" s="110" customFormat="1" ht="15" customHeight="1" x14ac:dyDescent="0.2">
      <c r="A42" s="381"/>
      <c r="B42" s="384" t="s">
        <v>113</v>
      </c>
      <c r="C42" s="384" t="s">
        <v>353</v>
      </c>
      <c r="D42" s="385"/>
      <c r="E42" s="383"/>
      <c r="F42" s="548">
        <v>1839</v>
      </c>
      <c r="G42" s="548">
        <v>1604</v>
      </c>
      <c r="H42" s="548">
        <v>2842</v>
      </c>
      <c r="I42" s="548">
        <v>1870</v>
      </c>
      <c r="J42" s="548">
        <v>1825</v>
      </c>
      <c r="K42" s="549">
        <v>14</v>
      </c>
      <c r="L42" s="380">
        <v>0.76712328767123283</v>
      </c>
    </row>
    <row r="43" spans="1:12" s="110" customFormat="1" ht="15" customHeight="1" x14ac:dyDescent="0.2">
      <c r="A43" s="381"/>
      <c r="B43" s="385"/>
      <c r="C43" s="382" t="s">
        <v>352</v>
      </c>
      <c r="D43" s="385"/>
      <c r="E43" s="383"/>
      <c r="F43" s="548">
        <v>878</v>
      </c>
      <c r="G43" s="548">
        <v>832</v>
      </c>
      <c r="H43" s="548">
        <v>1469</v>
      </c>
      <c r="I43" s="548">
        <v>991</v>
      </c>
      <c r="J43" s="548">
        <v>844</v>
      </c>
      <c r="K43" s="549">
        <v>34</v>
      </c>
      <c r="L43" s="380">
        <v>4.028436018957346</v>
      </c>
    </row>
    <row r="44" spans="1:12" s="110" customFormat="1" ht="15" customHeight="1" x14ac:dyDescent="0.2">
      <c r="A44" s="381"/>
      <c r="B44" s="384"/>
      <c r="C44" s="366" t="s">
        <v>109</v>
      </c>
      <c r="D44" s="385"/>
      <c r="E44" s="383"/>
      <c r="F44" s="548">
        <v>5565</v>
      </c>
      <c r="G44" s="548">
        <v>4416</v>
      </c>
      <c r="H44" s="548">
        <v>5622</v>
      </c>
      <c r="I44" s="548">
        <v>5518</v>
      </c>
      <c r="J44" s="550">
        <v>5996</v>
      </c>
      <c r="K44" s="549">
        <v>-431</v>
      </c>
      <c r="L44" s="380">
        <v>-7.1881254169446294</v>
      </c>
    </row>
    <row r="45" spans="1:12" s="110" customFormat="1" ht="15" customHeight="1" x14ac:dyDescent="0.2">
      <c r="A45" s="381"/>
      <c r="B45" s="385"/>
      <c r="C45" s="382" t="s">
        <v>352</v>
      </c>
      <c r="D45" s="385"/>
      <c r="E45" s="383"/>
      <c r="F45" s="548">
        <v>1888</v>
      </c>
      <c r="G45" s="548">
        <v>1691</v>
      </c>
      <c r="H45" s="548">
        <v>1926</v>
      </c>
      <c r="I45" s="548">
        <v>2075</v>
      </c>
      <c r="J45" s="548">
        <v>2008</v>
      </c>
      <c r="K45" s="549">
        <v>-120</v>
      </c>
      <c r="L45" s="380">
        <v>-5.9760956175298805</v>
      </c>
    </row>
    <row r="46" spans="1:12" s="110" customFormat="1" ht="15" customHeight="1" x14ac:dyDescent="0.2">
      <c r="A46" s="381"/>
      <c r="B46" s="384"/>
      <c r="C46" s="366" t="s">
        <v>110</v>
      </c>
      <c r="D46" s="385"/>
      <c r="E46" s="383"/>
      <c r="F46" s="548">
        <v>898</v>
      </c>
      <c r="G46" s="548">
        <v>449</v>
      </c>
      <c r="H46" s="548">
        <v>749</v>
      </c>
      <c r="I46" s="548">
        <v>653</v>
      </c>
      <c r="J46" s="548">
        <v>833</v>
      </c>
      <c r="K46" s="549">
        <v>65</v>
      </c>
      <c r="L46" s="380">
        <v>7.8031212484993997</v>
      </c>
    </row>
    <row r="47" spans="1:12" s="110" customFormat="1" ht="15" customHeight="1" x14ac:dyDescent="0.2">
      <c r="A47" s="381"/>
      <c r="B47" s="385"/>
      <c r="C47" s="382" t="s">
        <v>352</v>
      </c>
      <c r="D47" s="385"/>
      <c r="E47" s="383"/>
      <c r="F47" s="548">
        <v>275</v>
      </c>
      <c r="G47" s="548">
        <v>161</v>
      </c>
      <c r="H47" s="548">
        <v>203</v>
      </c>
      <c r="I47" s="548">
        <v>225</v>
      </c>
      <c r="J47" s="550">
        <v>265</v>
      </c>
      <c r="K47" s="549">
        <v>10</v>
      </c>
      <c r="L47" s="380">
        <v>3.7735849056603774</v>
      </c>
    </row>
    <row r="48" spans="1:12" s="110" customFormat="1" ht="15" customHeight="1" x14ac:dyDescent="0.2">
      <c r="A48" s="381"/>
      <c r="B48" s="385"/>
      <c r="C48" s="366" t="s">
        <v>111</v>
      </c>
      <c r="D48" s="386"/>
      <c r="E48" s="387"/>
      <c r="F48" s="548">
        <v>129</v>
      </c>
      <c r="G48" s="548">
        <v>86</v>
      </c>
      <c r="H48" s="548">
        <v>112</v>
      </c>
      <c r="I48" s="548">
        <v>105</v>
      </c>
      <c r="J48" s="548">
        <v>122</v>
      </c>
      <c r="K48" s="549">
        <v>7</v>
      </c>
      <c r="L48" s="380">
        <v>5.7377049180327866</v>
      </c>
    </row>
    <row r="49" spans="1:12" s="110" customFormat="1" ht="15" customHeight="1" x14ac:dyDescent="0.2">
      <c r="A49" s="381"/>
      <c r="B49" s="385"/>
      <c r="C49" s="382" t="s">
        <v>352</v>
      </c>
      <c r="D49" s="385"/>
      <c r="E49" s="383"/>
      <c r="F49" s="548">
        <v>55</v>
      </c>
      <c r="G49" s="548">
        <v>37</v>
      </c>
      <c r="H49" s="548">
        <v>50</v>
      </c>
      <c r="I49" s="548">
        <v>52</v>
      </c>
      <c r="J49" s="548">
        <v>55</v>
      </c>
      <c r="K49" s="549">
        <v>0</v>
      </c>
      <c r="L49" s="380">
        <v>0</v>
      </c>
    </row>
    <row r="50" spans="1:12" s="110" customFormat="1" ht="15" customHeight="1" x14ac:dyDescent="0.2">
      <c r="A50" s="381"/>
      <c r="B50" s="384" t="s">
        <v>113</v>
      </c>
      <c r="C50" s="382" t="s">
        <v>181</v>
      </c>
      <c r="D50" s="385"/>
      <c r="E50" s="383"/>
      <c r="F50" s="548">
        <v>5348</v>
      </c>
      <c r="G50" s="548">
        <v>3805</v>
      </c>
      <c r="H50" s="548">
        <v>5873</v>
      </c>
      <c r="I50" s="548">
        <v>5144</v>
      </c>
      <c r="J50" s="550">
        <v>5834</v>
      </c>
      <c r="K50" s="549">
        <v>-486</v>
      </c>
      <c r="L50" s="380">
        <v>-8.3304765169694885</v>
      </c>
    </row>
    <row r="51" spans="1:12" s="110" customFormat="1" ht="15" customHeight="1" x14ac:dyDescent="0.2">
      <c r="A51" s="381"/>
      <c r="B51" s="385"/>
      <c r="C51" s="382" t="s">
        <v>352</v>
      </c>
      <c r="D51" s="385"/>
      <c r="E51" s="383"/>
      <c r="F51" s="548">
        <v>1886</v>
      </c>
      <c r="G51" s="548">
        <v>1495</v>
      </c>
      <c r="H51" s="548">
        <v>2152</v>
      </c>
      <c r="I51" s="548">
        <v>2017</v>
      </c>
      <c r="J51" s="548">
        <v>2016</v>
      </c>
      <c r="K51" s="549">
        <v>-130</v>
      </c>
      <c r="L51" s="380">
        <v>-6.4484126984126986</v>
      </c>
    </row>
    <row r="52" spans="1:12" s="110" customFormat="1" ht="15" customHeight="1" x14ac:dyDescent="0.2">
      <c r="A52" s="381"/>
      <c r="B52" s="384"/>
      <c r="C52" s="382" t="s">
        <v>182</v>
      </c>
      <c r="D52" s="385"/>
      <c r="E52" s="383"/>
      <c r="F52" s="548">
        <v>3083</v>
      </c>
      <c r="G52" s="548">
        <v>2750</v>
      </c>
      <c r="H52" s="548">
        <v>3452</v>
      </c>
      <c r="I52" s="548">
        <v>3002</v>
      </c>
      <c r="J52" s="548">
        <v>2942</v>
      </c>
      <c r="K52" s="549">
        <v>141</v>
      </c>
      <c r="L52" s="380">
        <v>4.7926580557443916</v>
      </c>
    </row>
    <row r="53" spans="1:12" s="269" customFormat="1" ht="11.25" customHeight="1" x14ac:dyDescent="0.2">
      <c r="A53" s="381"/>
      <c r="B53" s="385"/>
      <c r="C53" s="382" t="s">
        <v>352</v>
      </c>
      <c r="D53" s="385"/>
      <c r="E53" s="383"/>
      <c r="F53" s="548">
        <v>1210</v>
      </c>
      <c r="G53" s="548">
        <v>1226</v>
      </c>
      <c r="H53" s="548">
        <v>1496</v>
      </c>
      <c r="I53" s="548">
        <v>1326</v>
      </c>
      <c r="J53" s="550">
        <v>1156</v>
      </c>
      <c r="K53" s="549">
        <v>54</v>
      </c>
      <c r="L53" s="380">
        <v>4.6712802768166091</v>
      </c>
    </row>
    <row r="54" spans="1:12" s="151" customFormat="1" ht="12.75" customHeight="1" x14ac:dyDescent="0.2">
      <c r="A54" s="381"/>
      <c r="B54" s="384" t="s">
        <v>113</v>
      </c>
      <c r="C54" s="384" t="s">
        <v>116</v>
      </c>
      <c r="D54" s="385"/>
      <c r="E54" s="383"/>
      <c r="F54" s="548">
        <v>5702</v>
      </c>
      <c r="G54" s="548">
        <v>4454</v>
      </c>
      <c r="H54" s="548">
        <v>6322</v>
      </c>
      <c r="I54" s="548">
        <v>5141</v>
      </c>
      <c r="J54" s="548">
        <v>5752</v>
      </c>
      <c r="K54" s="549">
        <v>-50</v>
      </c>
      <c r="L54" s="380">
        <v>-0.86926286509040329</v>
      </c>
    </row>
    <row r="55" spans="1:12" ht="11.25" x14ac:dyDescent="0.2">
      <c r="A55" s="381"/>
      <c r="B55" s="385"/>
      <c r="C55" s="382" t="s">
        <v>352</v>
      </c>
      <c r="D55" s="385"/>
      <c r="E55" s="383"/>
      <c r="F55" s="548">
        <v>1856</v>
      </c>
      <c r="G55" s="548">
        <v>1766</v>
      </c>
      <c r="H55" s="548">
        <v>2360</v>
      </c>
      <c r="I55" s="548">
        <v>1990</v>
      </c>
      <c r="J55" s="548">
        <v>1892</v>
      </c>
      <c r="K55" s="549">
        <v>-36</v>
      </c>
      <c r="L55" s="380">
        <v>-1.9027484143763214</v>
      </c>
    </row>
    <row r="56" spans="1:12" ht="14.25" customHeight="1" x14ac:dyDescent="0.2">
      <c r="A56" s="381"/>
      <c r="B56" s="385"/>
      <c r="C56" s="384" t="s">
        <v>117</v>
      </c>
      <c r="D56" s="385"/>
      <c r="E56" s="383"/>
      <c r="F56" s="548">
        <v>2727</v>
      </c>
      <c r="G56" s="548">
        <v>2101</v>
      </c>
      <c r="H56" s="548">
        <v>3001</v>
      </c>
      <c r="I56" s="548">
        <v>3001</v>
      </c>
      <c r="J56" s="548">
        <v>3017</v>
      </c>
      <c r="K56" s="549">
        <v>-290</v>
      </c>
      <c r="L56" s="380">
        <v>-9.6121975472323502</v>
      </c>
    </row>
    <row r="57" spans="1:12" ht="18.75" customHeight="1" x14ac:dyDescent="0.2">
      <c r="A57" s="388"/>
      <c r="B57" s="389"/>
      <c r="C57" s="390" t="s">
        <v>352</v>
      </c>
      <c r="D57" s="389"/>
      <c r="E57" s="391"/>
      <c r="F57" s="551">
        <v>1239</v>
      </c>
      <c r="G57" s="552">
        <v>955</v>
      </c>
      <c r="H57" s="552">
        <v>1288</v>
      </c>
      <c r="I57" s="552">
        <v>1353</v>
      </c>
      <c r="J57" s="552">
        <v>1280</v>
      </c>
      <c r="K57" s="553">
        <f t="shared" ref="K57" si="0">IF(OR(F57=".",J57=".")=TRUE,".",IF(OR(F57="*",J57="*")=TRUE,"*",IF(AND(F57="-",J57="-")=TRUE,"-",IF(AND(ISNUMBER(J57),ISNUMBER(F57))=TRUE,IF(F57-J57=0,0,F57-J57),IF(ISNUMBER(F57)=TRUE,F57,-J57)))))</f>
        <v>-41</v>
      </c>
      <c r="L57" s="392">
        <f t="shared" ref="L57" si="1">IF(K57 =".",".",IF(K57 ="*","*",IF(K57="-","-",IF(K57=0,0,IF(OR(J57="-",J57=".",F57="-",F57=".")=TRUE,"X",IF(J57=0,"0,0",IF(ABS(K57*100/J57)&gt;250,".X",(K57*100/J57))))))))</f>
        <v>-3.203125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8686</v>
      </c>
      <c r="E11" s="114">
        <v>7021</v>
      </c>
      <c r="F11" s="114">
        <v>11498</v>
      </c>
      <c r="G11" s="114">
        <v>8338</v>
      </c>
      <c r="H11" s="140">
        <v>9025</v>
      </c>
      <c r="I11" s="115">
        <v>-339</v>
      </c>
      <c r="J11" s="116">
        <v>-3.7562326869806095</v>
      </c>
    </row>
    <row r="12" spans="1:15" s="110" customFormat="1" ht="24.95" customHeight="1" x14ac:dyDescent="0.2">
      <c r="A12" s="193" t="s">
        <v>132</v>
      </c>
      <c r="B12" s="194" t="s">
        <v>133</v>
      </c>
      <c r="C12" s="113">
        <v>3.9949343771586463</v>
      </c>
      <c r="D12" s="115">
        <v>347</v>
      </c>
      <c r="E12" s="114">
        <v>133</v>
      </c>
      <c r="F12" s="114">
        <v>337</v>
      </c>
      <c r="G12" s="114">
        <v>317</v>
      </c>
      <c r="H12" s="140">
        <v>386</v>
      </c>
      <c r="I12" s="115">
        <v>-39</v>
      </c>
      <c r="J12" s="116">
        <v>-10.103626943005182</v>
      </c>
    </row>
    <row r="13" spans="1:15" s="110" customFormat="1" ht="24.95" customHeight="1" x14ac:dyDescent="0.2">
      <c r="A13" s="193" t="s">
        <v>134</v>
      </c>
      <c r="B13" s="199" t="s">
        <v>214</v>
      </c>
      <c r="C13" s="113">
        <v>0.52958784250518076</v>
      </c>
      <c r="D13" s="115">
        <v>46</v>
      </c>
      <c r="E13" s="114">
        <v>40</v>
      </c>
      <c r="F13" s="114">
        <v>74</v>
      </c>
      <c r="G13" s="114">
        <v>52</v>
      </c>
      <c r="H13" s="140">
        <v>44</v>
      </c>
      <c r="I13" s="115">
        <v>2</v>
      </c>
      <c r="J13" s="116">
        <v>4.5454545454545459</v>
      </c>
    </row>
    <row r="14" spans="1:15" s="287" customFormat="1" ht="24.95" customHeight="1" x14ac:dyDescent="0.2">
      <c r="A14" s="193" t="s">
        <v>215</v>
      </c>
      <c r="B14" s="199" t="s">
        <v>137</v>
      </c>
      <c r="C14" s="113">
        <v>11.823624222887405</v>
      </c>
      <c r="D14" s="115">
        <v>1027</v>
      </c>
      <c r="E14" s="114">
        <v>765</v>
      </c>
      <c r="F14" s="114">
        <v>1612</v>
      </c>
      <c r="G14" s="114">
        <v>944</v>
      </c>
      <c r="H14" s="140">
        <v>1292</v>
      </c>
      <c r="I14" s="115">
        <v>-265</v>
      </c>
      <c r="J14" s="116">
        <v>-20.510835913312693</v>
      </c>
      <c r="K14" s="110"/>
      <c r="L14" s="110"/>
      <c r="M14" s="110"/>
      <c r="N14" s="110"/>
      <c r="O14" s="110"/>
    </row>
    <row r="15" spans="1:15" s="110" customFormat="1" ht="24.95" customHeight="1" x14ac:dyDescent="0.2">
      <c r="A15" s="193" t="s">
        <v>216</v>
      </c>
      <c r="B15" s="199" t="s">
        <v>217</v>
      </c>
      <c r="C15" s="113">
        <v>3.6495510016117891</v>
      </c>
      <c r="D15" s="115">
        <v>317</v>
      </c>
      <c r="E15" s="114">
        <v>230</v>
      </c>
      <c r="F15" s="114">
        <v>374</v>
      </c>
      <c r="G15" s="114">
        <v>273</v>
      </c>
      <c r="H15" s="140">
        <v>215</v>
      </c>
      <c r="I15" s="115">
        <v>102</v>
      </c>
      <c r="J15" s="116">
        <v>47.441860465116278</v>
      </c>
    </row>
    <row r="16" spans="1:15" s="287" customFormat="1" ht="24.95" customHeight="1" x14ac:dyDescent="0.2">
      <c r="A16" s="193" t="s">
        <v>218</v>
      </c>
      <c r="B16" s="199" t="s">
        <v>141</v>
      </c>
      <c r="C16" s="113">
        <v>6.6658991480543399</v>
      </c>
      <c r="D16" s="115">
        <v>579</v>
      </c>
      <c r="E16" s="114">
        <v>467</v>
      </c>
      <c r="F16" s="114">
        <v>1119</v>
      </c>
      <c r="G16" s="114">
        <v>599</v>
      </c>
      <c r="H16" s="140">
        <v>959</v>
      </c>
      <c r="I16" s="115">
        <v>-380</v>
      </c>
      <c r="J16" s="116">
        <v>-39.624608967674661</v>
      </c>
      <c r="K16" s="110"/>
      <c r="L16" s="110"/>
      <c r="M16" s="110"/>
      <c r="N16" s="110"/>
      <c r="O16" s="110"/>
    </row>
    <row r="17" spans="1:15" s="110" customFormat="1" ht="24.95" customHeight="1" x14ac:dyDescent="0.2">
      <c r="A17" s="193" t="s">
        <v>142</v>
      </c>
      <c r="B17" s="199" t="s">
        <v>220</v>
      </c>
      <c r="C17" s="113">
        <v>1.5081740732212756</v>
      </c>
      <c r="D17" s="115">
        <v>131</v>
      </c>
      <c r="E17" s="114">
        <v>68</v>
      </c>
      <c r="F17" s="114">
        <v>119</v>
      </c>
      <c r="G17" s="114">
        <v>72</v>
      </c>
      <c r="H17" s="140">
        <v>118</v>
      </c>
      <c r="I17" s="115">
        <v>13</v>
      </c>
      <c r="J17" s="116">
        <v>11.016949152542374</v>
      </c>
    </row>
    <row r="18" spans="1:15" s="287" customFormat="1" ht="24.95" customHeight="1" x14ac:dyDescent="0.2">
      <c r="A18" s="201" t="s">
        <v>144</v>
      </c>
      <c r="B18" s="202" t="s">
        <v>145</v>
      </c>
      <c r="C18" s="113">
        <v>6.6083352521298639</v>
      </c>
      <c r="D18" s="115">
        <v>574</v>
      </c>
      <c r="E18" s="114">
        <v>371</v>
      </c>
      <c r="F18" s="114">
        <v>744</v>
      </c>
      <c r="G18" s="114">
        <v>467</v>
      </c>
      <c r="H18" s="140">
        <v>527</v>
      </c>
      <c r="I18" s="115">
        <v>47</v>
      </c>
      <c r="J18" s="116">
        <v>8.9184060721062615</v>
      </c>
      <c r="K18" s="110"/>
      <c r="L18" s="110"/>
      <c r="M18" s="110"/>
      <c r="N18" s="110"/>
      <c r="O18" s="110"/>
    </row>
    <row r="19" spans="1:15" s="110" customFormat="1" ht="24.95" customHeight="1" x14ac:dyDescent="0.2">
      <c r="A19" s="193" t="s">
        <v>146</v>
      </c>
      <c r="B19" s="199" t="s">
        <v>147</v>
      </c>
      <c r="C19" s="113">
        <v>15.00115127791849</v>
      </c>
      <c r="D19" s="115">
        <v>1303</v>
      </c>
      <c r="E19" s="114">
        <v>1232</v>
      </c>
      <c r="F19" s="114">
        <v>1840</v>
      </c>
      <c r="G19" s="114">
        <v>1125</v>
      </c>
      <c r="H19" s="140">
        <v>1119</v>
      </c>
      <c r="I19" s="115">
        <v>184</v>
      </c>
      <c r="J19" s="116">
        <v>16.443252904378909</v>
      </c>
    </row>
    <row r="20" spans="1:15" s="287" customFormat="1" ht="24.95" customHeight="1" x14ac:dyDescent="0.2">
      <c r="A20" s="193" t="s">
        <v>148</v>
      </c>
      <c r="B20" s="199" t="s">
        <v>149</v>
      </c>
      <c r="C20" s="113">
        <v>3.6956021183513701</v>
      </c>
      <c r="D20" s="115">
        <v>321</v>
      </c>
      <c r="E20" s="114">
        <v>261</v>
      </c>
      <c r="F20" s="114">
        <v>412</v>
      </c>
      <c r="G20" s="114">
        <v>309</v>
      </c>
      <c r="H20" s="140">
        <v>517</v>
      </c>
      <c r="I20" s="115">
        <v>-196</v>
      </c>
      <c r="J20" s="116">
        <v>-37.911025145067697</v>
      </c>
      <c r="K20" s="110"/>
      <c r="L20" s="110"/>
      <c r="M20" s="110"/>
      <c r="N20" s="110"/>
      <c r="O20" s="110"/>
    </row>
    <row r="21" spans="1:15" s="110" customFormat="1" ht="24.95" customHeight="1" x14ac:dyDescent="0.2">
      <c r="A21" s="201" t="s">
        <v>150</v>
      </c>
      <c r="B21" s="202" t="s">
        <v>151</v>
      </c>
      <c r="C21" s="113">
        <v>11.685470872668661</v>
      </c>
      <c r="D21" s="115">
        <v>1015</v>
      </c>
      <c r="E21" s="114">
        <v>797</v>
      </c>
      <c r="F21" s="114">
        <v>1092</v>
      </c>
      <c r="G21" s="114">
        <v>1544</v>
      </c>
      <c r="H21" s="140">
        <v>1299</v>
      </c>
      <c r="I21" s="115">
        <v>-284</v>
      </c>
      <c r="J21" s="116">
        <v>-21.862971516551195</v>
      </c>
    </row>
    <row r="22" spans="1:15" s="110" customFormat="1" ht="24.95" customHeight="1" x14ac:dyDescent="0.2">
      <c r="A22" s="201" t="s">
        <v>152</v>
      </c>
      <c r="B22" s="199" t="s">
        <v>153</v>
      </c>
      <c r="C22" s="113">
        <v>2.3831452912733133</v>
      </c>
      <c r="D22" s="115">
        <v>207</v>
      </c>
      <c r="E22" s="114">
        <v>223</v>
      </c>
      <c r="F22" s="114">
        <v>260</v>
      </c>
      <c r="G22" s="114">
        <v>170</v>
      </c>
      <c r="H22" s="140">
        <v>221</v>
      </c>
      <c r="I22" s="115">
        <v>-14</v>
      </c>
      <c r="J22" s="116">
        <v>-6.3348416289592757</v>
      </c>
    </row>
    <row r="23" spans="1:15" s="110" customFormat="1" ht="24.95" customHeight="1" x14ac:dyDescent="0.2">
      <c r="A23" s="193" t="s">
        <v>154</v>
      </c>
      <c r="B23" s="199" t="s">
        <v>155</v>
      </c>
      <c r="C23" s="113">
        <v>0.90950955560672342</v>
      </c>
      <c r="D23" s="115">
        <v>79</v>
      </c>
      <c r="E23" s="114">
        <v>53</v>
      </c>
      <c r="F23" s="114">
        <v>136</v>
      </c>
      <c r="G23" s="114">
        <v>43</v>
      </c>
      <c r="H23" s="140">
        <v>48</v>
      </c>
      <c r="I23" s="115">
        <v>31</v>
      </c>
      <c r="J23" s="116">
        <v>64.583333333333329</v>
      </c>
    </row>
    <row r="24" spans="1:15" s="110" customFormat="1" ht="24.95" customHeight="1" x14ac:dyDescent="0.2">
      <c r="A24" s="193" t="s">
        <v>156</v>
      </c>
      <c r="B24" s="199" t="s">
        <v>221</v>
      </c>
      <c r="C24" s="113">
        <v>5.9866451761455215</v>
      </c>
      <c r="D24" s="115">
        <v>520</v>
      </c>
      <c r="E24" s="114">
        <v>407</v>
      </c>
      <c r="F24" s="114">
        <v>585</v>
      </c>
      <c r="G24" s="114">
        <v>369</v>
      </c>
      <c r="H24" s="140">
        <v>501</v>
      </c>
      <c r="I24" s="115">
        <v>19</v>
      </c>
      <c r="J24" s="116">
        <v>3.7924151696606785</v>
      </c>
    </row>
    <row r="25" spans="1:15" s="110" customFormat="1" ht="24.95" customHeight="1" x14ac:dyDescent="0.2">
      <c r="A25" s="193" t="s">
        <v>222</v>
      </c>
      <c r="B25" s="204" t="s">
        <v>159</v>
      </c>
      <c r="C25" s="113">
        <v>5.2843656458669122</v>
      </c>
      <c r="D25" s="115">
        <v>459</v>
      </c>
      <c r="E25" s="114">
        <v>308</v>
      </c>
      <c r="F25" s="114">
        <v>708</v>
      </c>
      <c r="G25" s="114">
        <v>510</v>
      </c>
      <c r="H25" s="140">
        <v>465</v>
      </c>
      <c r="I25" s="115">
        <v>-6</v>
      </c>
      <c r="J25" s="116">
        <v>-1.2903225806451613</v>
      </c>
    </row>
    <row r="26" spans="1:15" s="110" customFormat="1" ht="24.95" customHeight="1" x14ac:dyDescent="0.2">
      <c r="A26" s="201">
        <v>782.78300000000002</v>
      </c>
      <c r="B26" s="203" t="s">
        <v>160</v>
      </c>
      <c r="C26" s="113">
        <v>6.3435413308772741</v>
      </c>
      <c r="D26" s="115">
        <v>551</v>
      </c>
      <c r="E26" s="114">
        <v>409</v>
      </c>
      <c r="F26" s="114">
        <v>678</v>
      </c>
      <c r="G26" s="114">
        <v>640</v>
      </c>
      <c r="H26" s="140">
        <v>605</v>
      </c>
      <c r="I26" s="115">
        <v>-54</v>
      </c>
      <c r="J26" s="116">
        <v>-8.9256198347107443</v>
      </c>
    </row>
    <row r="27" spans="1:15" s="110" customFormat="1" ht="24.95" customHeight="1" x14ac:dyDescent="0.2">
      <c r="A27" s="193" t="s">
        <v>161</v>
      </c>
      <c r="B27" s="199" t="s">
        <v>162</v>
      </c>
      <c r="C27" s="113">
        <v>3.4192954179138844</v>
      </c>
      <c r="D27" s="115">
        <v>297</v>
      </c>
      <c r="E27" s="114">
        <v>217</v>
      </c>
      <c r="F27" s="114">
        <v>399</v>
      </c>
      <c r="G27" s="114">
        <v>206</v>
      </c>
      <c r="H27" s="140">
        <v>207</v>
      </c>
      <c r="I27" s="115">
        <v>90</v>
      </c>
      <c r="J27" s="116">
        <v>43.478260869565219</v>
      </c>
    </row>
    <row r="28" spans="1:15" s="110" customFormat="1" ht="24.95" customHeight="1" x14ac:dyDescent="0.2">
      <c r="A28" s="193" t="s">
        <v>163</v>
      </c>
      <c r="B28" s="199" t="s">
        <v>164</v>
      </c>
      <c r="C28" s="113">
        <v>5.1346995164632743</v>
      </c>
      <c r="D28" s="115">
        <v>446</v>
      </c>
      <c r="E28" s="114">
        <v>445</v>
      </c>
      <c r="F28" s="114">
        <v>656</v>
      </c>
      <c r="G28" s="114">
        <v>362</v>
      </c>
      <c r="H28" s="140">
        <v>366</v>
      </c>
      <c r="I28" s="115">
        <v>80</v>
      </c>
      <c r="J28" s="116">
        <v>21.857923497267759</v>
      </c>
    </row>
    <row r="29" spans="1:15" s="110" customFormat="1" ht="24.95" customHeight="1" x14ac:dyDescent="0.2">
      <c r="A29" s="193">
        <v>86</v>
      </c>
      <c r="B29" s="199" t="s">
        <v>165</v>
      </c>
      <c r="C29" s="113">
        <v>6.8385908358277687</v>
      </c>
      <c r="D29" s="115">
        <v>594</v>
      </c>
      <c r="E29" s="114">
        <v>598</v>
      </c>
      <c r="F29" s="114">
        <v>815</v>
      </c>
      <c r="G29" s="114">
        <v>480</v>
      </c>
      <c r="H29" s="140">
        <v>633</v>
      </c>
      <c r="I29" s="115">
        <v>-39</v>
      </c>
      <c r="J29" s="116">
        <v>-6.1611374407582939</v>
      </c>
    </row>
    <row r="30" spans="1:15" s="110" customFormat="1" ht="24.95" customHeight="1" x14ac:dyDescent="0.2">
      <c r="A30" s="193">
        <v>87.88</v>
      </c>
      <c r="B30" s="204" t="s">
        <v>166</v>
      </c>
      <c r="C30" s="113">
        <v>5.7909279300023027</v>
      </c>
      <c r="D30" s="115">
        <v>503</v>
      </c>
      <c r="E30" s="114">
        <v>441</v>
      </c>
      <c r="F30" s="114">
        <v>679</v>
      </c>
      <c r="G30" s="114">
        <v>421</v>
      </c>
      <c r="H30" s="140">
        <v>401</v>
      </c>
      <c r="I30" s="115">
        <v>102</v>
      </c>
      <c r="J30" s="116">
        <v>25.436408977556109</v>
      </c>
    </row>
    <row r="31" spans="1:15" s="110" customFormat="1" ht="24.95" customHeight="1" x14ac:dyDescent="0.2">
      <c r="A31" s="193" t="s">
        <v>167</v>
      </c>
      <c r="B31" s="199" t="s">
        <v>168</v>
      </c>
      <c r="C31" s="113">
        <v>4.5705733364034078</v>
      </c>
      <c r="D31" s="115">
        <v>397</v>
      </c>
      <c r="E31" s="114">
        <v>321</v>
      </c>
      <c r="F31" s="114">
        <v>471</v>
      </c>
      <c r="G31" s="114">
        <v>379</v>
      </c>
      <c r="H31" s="140">
        <v>394</v>
      </c>
      <c r="I31" s="115">
        <v>3</v>
      </c>
      <c r="J31" s="116">
        <v>0.76142131979695427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3.9949343771586463</v>
      </c>
      <c r="D34" s="115">
        <v>347</v>
      </c>
      <c r="E34" s="114">
        <v>133</v>
      </c>
      <c r="F34" s="114">
        <v>337</v>
      </c>
      <c r="G34" s="114">
        <v>317</v>
      </c>
      <c r="H34" s="140">
        <v>386</v>
      </c>
      <c r="I34" s="115">
        <v>-39</v>
      </c>
      <c r="J34" s="116">
        <v>-10.103626943005182</v>
      </c>
    </row>
    <row r="35" spans="1:10" s="110" customFormat="1" ht="24.95" customHeight="1" x14ac:dyDescent="0.2">
      <c r="A35" s="292" t="s">
        <v>171</v>
      </c>
      <c r="B35" s="293" t="s">
        <v>172</v>
      </c>
      <c r="C35" s="113">
        <v>18.961547317522449</v>
      </c>
      <c r="D35" s="115">
        <v>1647</v>
      </c>
      <c r="E35" s="114">
        <v>1176</v>
      </c>
      <c r="F35" s="114">
        <v>2430</v>
      </c>
      <c r="G35" s="114">
        <v>1463</v>
      </c>
      <c r="H35" s="140">
        <v>1863</v>
      </c>
      <c r="I35" s="115">
        <v>-216</v>
      </c>
      <c r="J35" s="116">
        <v>-11.594202898550725</v>
      </c>
    </row>
    <row r="36" spans="1:10" s="110" customFormat="1" ht="24.95" customHeight="1" x14ac:dyDescent="0.2">
      <c r="A36" s="294" t="s">
        <v>173</v>
      </c>
      <c r="B36" s="295" t="s">
        <v>174</v>
      </c>
      <c r="C36" s="125">
        <v>77.043518305318898</v>
      </c>
      <c r="D36" s="143">
        <v>6692</v>
      </c>
      <c r="E36" s="144">
        <v>5712</v>
      </c>
      <c r="F36" s="144">
        <v>8731</v>
      </c>
      <c r="G36" s="144">
        <v>6558</v>
      </c>
      <c r="H36" s="145">
        <v>6776</v>
      </c>
      <c r="I36" s="143">
        <v>-84</v>
      </c>
      <c r="J36" s="146">
        <v>-1.2396694214876034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8686</v>
      </c>
      <c r="F11" s="264">
        <v>7021</v>
      </c>
      <c r="G11" s="264">
        <v>11498</v>
      </c>
      <c r="H11" s="264">
        <v>8338</v>
      </c>
      <c r="I11" s="265">
        <v>9025</v>
      </c>
      <c r="J11" s="263">
        <v>-339</v>
      </c>
      <c r="K11" s="266">
        <v>-3.7562326869806095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26.962928851024639</v>
      </c>
      <c r="E13" s="115">
        <v>2342</v>
      </c>
      <c r="F13" s="114">
        <v>1760</v>
      </c>
      <c r="G13" s="114">
        <v>3042</v>
      </c>
      <c r="H13" s="114">
        <v>2795</v>
      </c>
      <c r="I13" s="140">
        <v>2520</v>
      </c>
      <c r="J13" s="115">
        <v>-178</v>
      </c>
      <c r="K13" s="116">
        <v>-7.0634920634920633</v>
      </c>
    </row>
    <row r="14" spans="1:15" ht="15.95" customHeight="1" x14ac:dyDescent="0.2">
      <c r="A14" s="306" t="s">
        <v>230</v>
      </c>
      <c r="B14" s="307"/>
      <c r="C14" s="308"/>
      <c r="D14" s="113">
        <v>53.085424821551925</v>
      </c>
      <c r="E14" s="115">
        <v>4611</v>
      </c>
      <c r="F14" s="114">
        <v>3674</v>
      </c>
      <c r="G14" s="114">
        <v>6633</v>
      </c>
      <c r="H14" s="114">
        <v>4149</v>
      </c>
      <c r="I14" s="140">
        <v>4766</v>
      </c>
      <c r="J14" s="115">
        <v>-155</v>
      </c>
      <c r="K14" s="116">
        <v>-3.2522031053294169</v>
      </c>
    </row>
    <row r="15" spans="1:15" ht="15.95" customHeight="1" x14ac:dyDescent="0.2">
      <c r="A15" s="306" t="s">
        <v>231</v>
      </c>
      <c r="B15" s="307"/>
      <c r="C15" s="308"/>
      <c r="D15" s="113">
        <v>8.8072760764448539</v>
      </c>
      <c r="E15" s="115">
        <v>765</v>
      </c>
      <c r="F15" s="114">
        <v>577</v>
      </c>
      <c r="G15" s="114">
        <v>758</v>
      </c>
      <c r="H15" s="114">
        <v>549</v>
      </c>
      <c r="I15" s="140">
        <v>767</v>
      </c>
      <c r="J15" s="115">
        <v>-2</v>
      </c>
      <c r="K15" s="116">
        <v>-0.2607561929595828</v>
      </c>
    </row>
    <row r="16" spans="1:15" ht="15.95" customHeight="1" x14ac:dyDescent="0.2">
      <c r="A16" s="306" t="s">
        <v>232</v>
      </c>
      <c r="B16" s="307"/>
      <c r="C16" s="308"/>
      <c r="D16" s="113">
        <v>11.006216900759844</v>
      </c>
      <c r="E16" s="115">
        <v>956</v>
      </c>
      <c r="F16" s="114">
        <v>997</v>
      </c>
      <c r="G16" s="114">
        <v>1032</v>
      </c>
      <c r="H16" s="114">
        <v>829</v>
      </c>
      <c r="I16" s="140">
        <v>958</v>
      </c>
      <c r="J16" s="115">
        <v>-2</v>
      </c>
      <c r="K16" s="116">
        <v>-0.20876826722338204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3.7071148975362651</v>
      </c>
      <c r="E18" s="115">
        <v>322</v>
      </c>
      <c r="F18" s="114">
        <v>138</v>
      </c>
      <c r="G18" s="114">
        <v>308</v>
      </c>
      <c r="H18" s="114">
        <v>336</v>
      </c>
      <c r="I18" s="140">
        <v>350</v>
      </c>
      <c r="J18" s="115">
        <v>-28</v>
      </c>
      <c r="K18" s="116">
        <v>-8</v>
      </c>
    </row>
    <row r="19" spans="1:11" ht="14.1" customHeight="1" x14ac:dyDescent="0.2">
      <c r="A19" s="306" t="s">
        <v>235</v>
      </c>
      <c r="B19" s="307" t="s">
        <v>236</v>
      </c>
      <c r="C19" s="308"/>
      <c r="D19" s="113">
        <v>3.2350909509555605</v>
      </c>
      <c r="E19" s="115">
        <v>281</v>
      </c>
      <c r="F19" s="114">
        <v>113</v>
      </c>
      <c r="G19" s="114">
        <v>258</v>
      </c>
      <c r="H19" s="114">
        <v>306</v>
      </c>
      <c r="I19" s="140">
        <v>299</v>
      </c>
      <c r="J19" s="115">
        <v>-18</v>
      </c>
      <c r="K19" s="116">
        <v>-6.0200668896321075</v>
      </c>
    </row>
    <row r="20" spans="1:11" ht="14.1" customHeight="1" x14ac:dyDescent="0.2">
      <c r="A20" s="306">
        <v>12</v>
      </c>
      <c r="B20" s="307" t="s">
        <v>237</v>
      </c>
      <c r="C20" s="308"/>
      <c r="D20" s="113">
        <v>1.6348146442551232</v>
      </c>
      <c r="E20" s="115">
        <v>142</v>
      </c>
      <c r="F20" s="114">
        <v>49</v>
      </c>
      <c r="G20" s="114">
        <v>207</v>
      </c>
      <c r="H20" s="114">
        <v>108</v>
      </c>
      <c r="I20" s="140">
        <v>148</v>
      </c>
      <c r="J20" s="115">
        <v>-6</v>
      </c>
      <c r="K20" s="116">
        <v>-4.0540540540540544</v>
      </c>
    </row>
    <row r="21" spans="1:11" ht="14.1" customHeight="1" x14ac:dyDescent="0.2">
      <c r="A21" s="306">
        <v>21</v>
      </c>
      <c r="B21" s="307" t="s">
        <v>238</v>
      </c>
      <c r="C21" s="308"/>
      <c r="D21" s="113">
        <v>0.23025558369790466</v>
      </c>
      <c r="E21" s="115">
        <v>20</v>
      </c>
      <c r="F21" s="114">
        <v>9</v>
      </c>
      <c r="G21" s="114">
        <v>21</v>
      </c>
      <c r="H21" s="114">
        <v>21</v>
      </c>
      <c r="I21" s="140">
        <v>22</v>
      </c>
      <c r="J21" s="115">
        <v>-2</v>
      </c>
      <c r="K21" s="116">
        <v>-9.0909090909090917</v>
      </c>
    </row>
    <row r="22" spans="1:11" ht="14.1" customHeight="1" x14ac:dyDescent="0.2">
      <c r="A22" s="306">
        <v>22</v>
      </c>
      <c r="B22" s="307" t="s">
        <v>239</v>
      </c>
      <c r="C22" s="308"/>
      <c r="D22" s="113">
        <v>1.2433801519686853</v>
      </c>
      <c r="E22" s="115">
        <v>108</v>
      </c>
      <c r="F22" s="114">
        <v>83</v>
      </c>
      <c r="G22" s="114">
        <v>161</v>
      </c>
      <c r="H22" s="114">
        <v>130</v>
      </c>
      <c r="I22" s="140">
        <v>114</v>
      </c>
      <c r="J22" s="115">
        <v>-6</v>
      </c>
      <c r="K22" s="116">
        <v>-5.2631578947368425</v>
      </c>
    </row>
    <row r="23" spans="1:11" ht="14.1" customHeight="1" x14ac:dyDescent="0.2">
      <c r="A23" s="306">
        <v>23</v>
      </c>
      <c r="B23" s="307" t="s">
        <v>240</v>
      </c>
      <c r="C23" s="308"/>
      <c r="D23" s="113">
        <v>0.55261340087497124</v>
      </c>
      <c r="E23" s="115">
        <v>48</v>
      </c>
      <c r="F23" s="114">
        <v>60</v>
      </c>
      <c r="G23" s="114">
        <v>79</v>
      </c>
      <c r="H23" s="114">
        <v>75</v>
      </c>
      <c r="I23" s="140">
        <v>65</v>
      </c>
      <c r="J23" s="115">
        <v>-17</v>
      </c>
      <c r="K23" s="116">
        <v>-26.153846153846153</v>
      </c>
    </row>
    <row r="24" spans="1:11" ht="14.1" customHeight="1" x14ac:dyDescent="0.2">
      <c r="A24" s="306">
        <v>24</v>
      </c>
      <c r="B24" s="307" t="s">
        <v>241</v>
      </c>
      <c r="C24" s="308"/>
      <c r="D24" s="113">
        <v>4.0640110522680173</v>
      </c>
      <c r="E24" s="115">
        <v>353</v>
      </c>
      <c r="F24" s="114">
        <v>233</v>
      </c>
      <c r="G24" s="114">
        <v>637</v>
      </c>
      <c r="H24" s="114">
        <v>404</v>
      </c>
      <c r="I24" s="140">
        <v>527</v>
      </c>
      <c r="J24" s="115">
        <v>-174</v>
      </c>
      <c r="K24" s="116">
        <v>-33.017077798861479</v>
      </c>
    </row>
    <row r="25" spans="1:11" ht="14.1" customHeight="1" x14ac:dyDescent="0.2">
      <c r="A25" s="306">
        <v>25</v>
      </c>
      <c r="B25" s="307" t="s">
        <v>242</v>
      </c>
      <c r="C25" s="308"/>
      <c r="D25" s="113">
        <v>4.8929311535804745</v>
      </c>
      <c r="E25" s="115">
        <v>425</v>
      </c>
      <c r="F25" s="114">
        <v>288</v>
      </c>
      <c r="G25" s="114">
        <v>533</v>
      </c>
      <c r="H25" s="114">
        <v>350</v>
      </c>
      <c r="I25" s="140">
        <v>534</v>
      </c>
      <c r="J25" s="115">
        <v>-109</v>
      </c>
      <c r="K25" s="116">
        <v>-20.411985018726593</v>
      </c>
    </row>
    <row r="26" spans="1:11" ht="14.1" customHeight="1" x14ac:dyDescent="0.2">
      <c r="A26" s="306">
        <v>26</v>
      </c>
      <c r="B26" s="307" t="s">
        <v>243</v>
      </c>
      <c r="C26" s="308"/>
      <c r="D26" s="113">
        <v>2.6824775500805895</v>
      </c>
      <c r="E26" s="115">
        <v>233</v>
      </c>
      <c r="F26" s="114">
        <v>142</v>
      </c>
      <c r="G26" s="114">
        <v>295</v>
      </c>
      <c r="H26" s="114">
        <v>162</v>
      </c>
      <c r="I26" s="140">
        <v>265</v>
      </c>
      <c r="J26" s="115">
        <v>-32</v>
      </c>
      <c r="K26" s="116">
        <v>-12.075471698113208</v>
      </c>
    </row>
    <row r="27" spans="1:11" ht="14.1" customHeight="1" x14ac:dyDescent="0.2">
      <c r="A27" s="306">
        <v>27</v>
      </c>
      <c r="B27" s="307" t="s">
        <v>244</v>
      </c>
      <c r="C27" s="308"/>
      <c r="D27" s="113">
        <v>1.6117890858853328</v>
      </c>
      <c r="E27" s="115">
        <v>140</v>
      </c>
      <c r="F27" s="114">
        <v>132</v>
      </c>
      <c r="G27" s="114">
        <v>231</v>
      </c>
      <c r="H27" s="114">
        <v>135</v>
      </c>
      <c r="I27" s="140">
        <v>174</v>
      </c>
      <c r="J27" s="115">
        <v>-34</v>
      </c>
      <c r="K27" s="116">
        <v>-19.540229885057471</v>
      </c>
    </row>
    <row r="28" spans="1:11" ht="14.1" customHeight="1" x14ac:dyDescent="0.2">
      <c r="A28" s="306">
        <v>28</v>
      </c>
      <c r="B28" s="307" t="s">
        <v>245</v>
      </c>
      <c r="C28" s="308"/>
      <c r="D28" s="113">
        <v>0.25328114206769514</v>
      </c>
      <c r="E28" s="115">
        <v>22</v>
      </c>
      <c r="F28" s="114">
        <v>15</v>
      </c>
      <c r="G28" s="114">
        <v>34</v>
      </c>
      <c r="H28" s="114">
        <v>68</v>
      </c>
      <c r="I28" s="140">
        <v>18</v>
      </c>
      <c r="J28" s="115">
        <v>4</v>
      </c>
      <c r="K28" s="116">
        <v>22.222222222222221</v>
      </c>
    </row>
    <row r="29" spans="1:11" ht="14.1" customHeight="1" x14ac:dyDescent="0.2">
      <c r="A29" s="306">
        <v>29</v>
      </c>
      <c r="B29" s="307" t="s">
        <v>246</v>
      </c>
      <c r="C29" s="308"/>
      <c r="D29" s="113">
        <v>5.3073912042367031</v>
      </c>
      <c r="E29" s="115">
        <v>461</v>
      </c>
      <c r="F29" s="114">
        <v>391</v>
      </c>
      <c r="G29" s="114">
        <v>519</v>
      </c>
      <c r="H29" s="114">
        <v>667</v>
      </c>
      <c r="I29" s="140">
        <v>584</v>
      </c>
      <c r="J29" s="115">
        <v>-123</v>
      </c>
      <c r="K29" s="116">
        <v>-21.061643835616437</v>
      </c>
    </row>
    <row r="30" spans="1:11" ht="14.1" customHeight="1" x14ac:dyDescent="0.2">
      <c r="A30" s="306" t="s">
        <v>247</v>
      </c>
      <c r="B30" s="307" t="s">
        <v>248</v>
      </c>
      <c r="C30" s="308"/>
      <c r="D30" s="113" t="s">
        <v>513</v>
      </c>
      <c r="E30" s="115" t="s">
        <v>513</v>
      </c>
      <c r="F30" s="114" t="s">
        <v>513</v>
      </c>
      <c r="G30" s="114">
        <v>143</v>
      </c>
      <c r="H30" s="114" t="s">
        <v>513</v>
      </c>
      <c r="I30" s="140" t="s">
        <v>513</v>
      </c>
      <c r="J30" s="115" t="s">
        <v>513</v>
      </c>
      <c r="K30" s="116" t="s">
        <v>513</v>
      </c>
    </row>
    <row r="31" spans="1:11" ht="14.1" customHeight="1" x14ac:dyDescent="0.2">
      <c r="A31" s="306" t="s">
        <v>249</v>
      </c>
      <c r="B31" s="307" t="s">
        <v>250</v>
      </c>
      <c r="C31" s="308"/>
      <c r="D31" s="113">
        <v>4.2251899608565511</v>
      </c>
      <c r="E31" s="115">
        <v>367</v>
      </c>
      <c r="F31" s="114">
        <v>310</v>
      </c>
      <c r="G31" s="114">
        <v>371</v>
      </c>
      <c r="H31" s="114">
        <v>565</v>
      </c>
      <c r="I31" s="140">
        <v>485</v>
      </c>
      <c r="J31" s="115">
        <v>-118</v>
      </c>
      <c r="K31" s="116">
        <v>-24.329896907216494</v>
      </c>
    </row>
    <row r="32" spans="1:11" ht="14.1" customHeight="1" x14ac:dyDescent="0.2">
      <c r="A32" s="306">
        <v>31</v>
      </c>
      <c r="B32" s="307" t="s">
        <v>251</v>
      </c>
      <c r="C32" s="308"/>
      <c r="D32" s="113">
        <v>0.56412618005986648</v>
      </c>
      <c r="E32" s="115">
        <v>49</v>
      </c>
      <c r="F32" s="114">
        <v>33</v>
      </c>
      <c r="G32" s="114">
        <v>44</v>
      </c>
      <c r="H32" s="114">
        <v>37</v>
      </c>
      <c r="I32" s="140">
        <v>42</v>
      </c>
      <c r="J32" s="115">
        <v>7</v>
      </c>
      <c r="K32" s="116">
        <v>16.666666666666668</v>
      </c>
    </row>
    <row r="33" spans="1:11" ht="14.1" customHeight="1" x14ac:dyDescent="0.2">
      <c r="A33" s="306">
        <v>32</v>
      </c>
      <c r="B33" s="307" t="s">
        <v>252</v>
      </c>
      <c r="C33" s="308"/>
      <c r="D33" s="113">
        <v>2.3370941745337324</v>
      </c>
      <c r="E33" s="115">
        <v>203</v>
      </c>
      <c r="F33" s="114">
        <v>155</v>
      </c>
      <c r="G33" s="114">
        <v>284</v>
      </c>
      <c r="H33" s="114">
        <v>174</v>
      </c>
      <c r="I33" s="140">
        <v>178</v>
      </c>
      <c r="J33" s="115">
        <v>25</v>
      </c>
      <c r="K33" s="116">
        <v>14.044943820224718</v>
      </c>
    </row>
    <row r="34" spans="1:11" ht="14.1" customHeight="1" x14ac:dyDescent="0.2">
      <c r="A34" s="306">
        <v>33</v>
      </c>
      <c r="B34" s="307" t="s">
        <v>253</v>
      </c>
      <c r="C34" s="308"/>
      <c r="D34" s="113">
        <v>1.7844807736587611</v>
      </c>
      <c r="E34" s="115">
        <v>155</v>
      </c>
      <c r="F34" s="114">
        <v>95</v>
      </c>
      <c r="G34" s="114">
        <v>208</v>
      </c>
      <c r="H34" s="114">
        <v>150</v>
      </c>
      <c r="I34" s="140">
        <v>154</v>
      </c>
      <c r="J34" s="115">
        <v>1</v>
      </c>
      <c r="K34" s="116">
        <v>0.64935064935064934</v>
      </c>
    </row>
    <row r="35" spans="1:11" ht="14.1" customHeight="1" x14ac:dyDescent="0.2">
      <c r="A35" s="306">
        <v>34</v>
      </c>
      <c r="B35" s="307" t="s">
        <v>254</v>
      </c>
      <c r="C35" s="308"/>
      <c r="D35" s="113">
        <v>1.7959935528436564</v>
      </c>
      <c r="E35" s="115">
        <v>156</v>
      </c>
      <c r="F35" s="114">
        <v>114</v>
      </c>
      <c r="G35" s="114">
        <v>188</v>
      </c>
      <c r="H35" s="114">
        <v>115</v>
      </c>
      <c r="I35" s="140">
        <v>162</v>
      </c>
      <c r="J35" s="115">
        <v>-6</v>
      </c>
      <c r="K35" s="116">
        <v>-3.7037037037037037</v>
      </c>
    </row>
    <row r="36" spans="1:11" ht="14.1" customHeight="1" x14ac:dyDescent="0.2">
      <c r="A36" s="306">
        <v>41</v>
      </c>
      <c r="B36" s="307" t="s">
        <v>255</v>
      </c>
      <c r="C36" s="308"/>
      <c r="D36" s="113">
        <v>1.082201243380152</v>
      </c>
      <c r="E36" s="115">
        <v>94</v>
      </c>
      <c r="F36" s="114">
        <v>92</v>
      </c>
      <c r="G36" s="114">
        <v>104</v>
      </c>
      <c r="H36" s="114">
        <v>63</v>
      </c>
      <c r="I36" s="140">
        <v>108</v>
      </c>
      <c r="J36" s="115">
        <v>-14</v>
      </c>
      <c r="K36" s="116">
        <v>-12.962962962962964</v>
      </c>
    </row>
    <row r="37" spans="1:11" ht="14.1" customHeight="1" x14ac:dyDescent="0.2">
      <c r="A37" s="306">
        <v>42</v>
      </c>
      <c r="B37" s="307" t="s">
        <v>256</v>
      </c>
      <c r="C37" s="308"/>
      <c r="D37" s="113" t="s">
        <v>513</v>
      </c>
      <c r="E37" s="115" t="s">
        <v>513</v>
      </c>
      <c r="F37" s="114">
        <v>14</v>
      </c>
      <c r="G37" s="114">
        <v>24</v>
      </c>
      <c r="H37" s="114">
        <v>10</v>
      </c>
      <c r="I37" s="140">
        <v>12</v>
      </c>
      <c r="J37" s="115" t="s">
        <v>513</v>
      </c>
      <c r="K37" s="116" t="s">
        <v>513</v>
      </c>
    </row>
    <row r="38" spans="1:11" ht="14.1" customHeight="1" x14ac:dyDescent="0.2">
      <c r="A38" s="306">
        <v>43</v>
      </c>
      <c r="B38" s="307" t="s">
        <v>257</v>
      </c>
      <c r="C38" s="308"/>
      <c r="D38" s="113">
        <v>1.8880957863228183</v>
      </c>
      <c r="E38" s="115">
        <v>164</v>
      </c>
      <c r="F38" s="114">
        <v>141</v>
      </c>
      <c r="G38" s="114">
        <v>207</v>
      </c>
      <c r="H38" s="114">
        <v>114</v>
      </c>
      <c r="I38" s="140">
        <v>154</v>
      </c>
      <c r="J38" s="115">
        <v>10</v>
      </c>
      <c r="K38" s="116">
        <v>6.4935064935064934</v>
      </c>
    </row>
    <row r="39" spans="1:11" ht="14.1" customHeight="1" x14ac:dyDescent="0.2">
      <c r="A39" s="306">
        <v>51</v>
      </c>
      <c r="B39" s="307" t="s">
        <v>258</v>
      </c>
      <c r="C39" s="308"/>
      <c r="D39" s="113">
        <v>5.4455445544554459</v>
      </c>
      <c r="E39" s="115">
        <v>473</v>
      </c>
      <c r="F39" s="114">
        <v>437</v>
      </c>
      <c r="G39" s="114">
        <v>706</v>
      </c>
      <c r="H39" s="114">
        <v>513</v>
      </c>
      <c r="I39" s="140">
        <v>602</v>
      </c>
      <c r="J39" s="115">
        <v>-129</v>
      </c>
      <c r="K39" s="116">
        <v>-21.428571428571427</v>
      </c>
    </row>
    <row r="40" spans="1:11" ht="14.1" customHeight="1" x14ac:dyDescent="0.2">
      <c r="A40" s="306" t="s">
        <v>259</v>
      </c>
      <c r="B40" s="307" t="s">
        <v>260</v>
      </c>
      <c r="C40" s="308"/>
      <c r="D40" s="113">
        <v>4.9044439327653695</v>
      </c>
      <c r="E40" s="115">
        <v>426</v>
      </c>
      <c r="F40" s="114">
        <v>402</v>
      </c>
      <c r="G40" s="114">
        <v>626</v>
      </c>
      <c r="H40" s="114">
        <v>461</v>
      </c>
      <c r="I40" s="140">
        <v>494</v>
      </c>
      <c r="J40" s="115">
        <v>-68</v>
      </c>
      <c r="K40" s="116">
        <v>-13.765182186234817</v>
      </c>
    </row>
    <row r="41" spans="1:11" ht="14.1" customHeight="1" x14ac:dyDescent="0.2">
      <c r="A41" s="306"/>
      <c r="B41" s="307" t="s">
        <v>261</v>
      </c>
      <c r="C41" s="308"/>
      <c r="D41" s="113">
        <v>3.4077826387289893</v>
      </c>
      <c r="E41" s="115">
        <v>296</v>
      </c>
      <c r="F41" s="114">
        <v>271</v>
      </c>
      <c r="G41" s="114">
        <v>470</v>
      </c>
      <c r="H41" s="114">
        <v>347</v>
      </c>
      <c r="I41" s="140">
        <v>365</v>
      </c>
      <c r="J41" s="115">
        <v>-69</v>
      </c>
      <c r="K41" s="116">
        <v>-18.904109589041095</v>
      </c>
    </row>
    <row r="42" spans="1:11" ht="14.1" customHeight="1" x14ac:dyDescent="0.2">
      <c r="A42" s="306">
        <v>52</v>
      </c>
      <c r="B42" s="307" t="s">
        <v>262</v>
      </c>
      <c r="C42" s="308"/>
      <c r="D42" s="113">
        <v>2.3025558369790469</v>
      </c>
      <c r="E42" s="115">
        <v>200</v>
      </c>
      <c r="F42" s="114">
        <v>145</v>
      </c>
      <c r="G42" s="114">
        <v>207</v>
      </c>
      <c r="H42" s="114">
        <v>214</v>
      </c>
      <c r="I42" s="140">
        <v>246</v>
      </c>
      <c r="J42" s="115">
        <v>-46</v>
      </c>
      <c r="K42" s="116">
        <v>-18.699186991869919</v>
      </c>
    </row>
    <row r="43" spans="1:11" ht="14.1" customHeight="1" x14ac:dyDescent="0.2">
      <c r="A43" s="306" t="s">
        <v>263</v>
      </c>
      <c r="B43" s="307" t="s">
        <v>264</v>
      </c>
      <c r="C43" s="308"/>
      <c r="D43" s="113">
        <v>1.7384296569191804</v>
      </c>
      <c r="E43" s="115">
        <v>151</v>
      </c>
      <c r="F43" s="114">
        <v>120</v>
      </c>
      <c r="G43" s="114">
        <v>171</v>
      </c>
      <c r="H43" s="114">
        <v>187</v>
      </c>
      <c r="I43" s="140">
        <v>208</v>
      </c>
      <c r="J43" s="115">
        <v>-57</v>
      </c>
      <c r="K43" s="116">
        <v>-27.403846153846153</v>
      </c>
    </row>
    <row r="44" spans="1:11" ht="14.1" customHeight="1" x14ac:dyDescent="0.2">
      <c r="A44" s="306">
        <v>53</v>
      </c>
      <c r="B44" s="307" t="s">
        <v>265</v>
      </c>
      <c r="C44" s="308"/>
      <c r="D44" s="113">
        <v>1.0706884641952568</v>
      </c>
      <c r="E44" s="115">
        <v>93</v>
      </c>
      <c r="F44" s="114">
        <v>62</v>
      </c>
      <c r="G44" s="114">
        <v>81</v>
      </c>
      <c r="H44" s="114">
        <v>88</v>
      </c>
      <c r="I44" s="140">
        <v>79</v>
      </c>
      <c r="J44" s="115">
        <v>14</v>
      </c>
      <c r="K44" s="116">
        <v>17.721518987341771</v>
      </c>
    </row>
    <row r="45" spans="1:11" ht="14.1" customHeight="1" x14ac:dyDescent="0.2">
      <c r="A45" s="306" t="s">
        <v>266</v>
      </c>
      <c r="B45" s="307" t="s">
        <v>267</v>
      </c>
      <c r="C45" s="308"/>
      <c r="D45" s="113">
        <v>0.99009900990099009</v>
      </c>
      <c r="E45" s="115">
        <v>86</v>
      </c>
      <c r="F45" s="114">
        <v>57</v>
      </c>
      <c r="G45" s="114">
        <v>76</v>
      </c>
      <c r="H45" s="114">
        <v>81</v>
      </c>
      <c r="I45" s="140">
        <v>73</v>
      </c>
      <c r="J45" s="115">
        <v>13</v>
      </c>
      <c r="K45" s="116">
        <v>17.80821917808219</v>
      </c>
    </row>
    <row r="46" spans="1:11" ht="14.1" customHeight="1" x14ac:dyDescent="0.2">
      <c r="A46" s="306">
        <v>54</v>
      </c>
      <c r="B46" s="307" t="s">
        <v>268</v>
      </c>
      <c r="C46" s="308"/>
      <c r="D46" s="113">
        <v>2.717015887635275</v>
      </c>
      <c r="E46" s="115">
        <v>236</v>
      </c>
      <c r="F46" s="114">
        <v>211</v>
      </c>
      <c r="G46" s="114">
        <v>456</v>
      </c>
      <c r="H46" s="114">
        <v>278</v>
      </c>
      <c r="I46" s="140">
        <v>262</v>
      </c>
      <c r="J46" s="115">
        <v>-26</v>
      </c>
      <c r="K46" s="116">
        <v>-9.9236641221374047</v>
      </c>
    </row>
    <row r="47" spans="1:11" ht="14.1" customHeight="1" x14ac:dyDescent="0.2">
      <c r="A47" s="306">
        <v>61</v>
      </c>
      <c r="B47" s="307" t="s">
        <v>269</v>
      </c>
      <c r="C47" s="308"/>
      <c r="D47" s="113">
        <v>2.4522219663826847</v>
      </c>
      <c r="E47" s="115">
        <v>213</v>
      </c>
      <c r="F47" s="114">
        <v>123</v>
      </c>
      <c r="G47" s="114">
        <v>253</v>
      </c>
      <c r="H47" s="114">
        <v>128</v>
      </c>
      <c r="I47" s="140">
        <v>194</v>
      </c>
      <c r="J47" s="115">
        <v>19</v>
      </c>
      <c r="K47" s="116">
        <v>9.7938144329896915</v>
      </c>
    </row>
    <row r="48" spans="1:11" ht="14.1" customHeight="1" x14ac:dyDescent="0.2">
      <c r="A48" s="306">
        <v>62</v>
      </c>
      <c r="B48" s="307" t="s">
        <v>270</v>
      </c>
      <c r="C48" s="308"/>
      <c r="D48" s="113">
        <v>10.407552383145291</v>
      </c>
      <c r="E48" s="115">
        <v>904</v>
      </c>
      <c r="F48" s="114">
        <v>880</v>
      </c>
      <c r="G48" s="114">
        <v>1288</v>
      </c>
      <c r="H48" s="114">
        <v>812</v>
      </c>
      <c r="I48" s="140">
        <v>685</v>
      </c>
      <c r="J48" s="115">
        <v>219</v>
      </c>
      <c r="K48" s="116">
        <v>31.970802919708028</v>
      </c>
    </row>
    <row r="49" spans="1:11" ht="14.1" customHeight="1" x14ac:dyDescent="0.2">
      <c r="A49" s="306">
        <v>63</v>
      </c>
      <c r="B49" s="307" t="s">
        <v>271</v>
      </c>
      <c r="C49" s="308"/>
      <c r="D49" s="113">
        <v>7.2760764448537874</v>
      </c>
      <c r="E49" s="115">
        <v>632</v>
      </c>
      <c r="F49" s="114">
        <v>500</v>
      </c>
      <c r="G49" s="114">
        <v>741</v>
      </c>
      <c r="H49" s="114">
        <v>971</v>
      </c>
      <c r="I49" s="140">
        <v>782</v>
      </c>
      <c r="J49" s="115">
        <v>-150</v>
      </c>
      <c r="K49" s="116">
        <v>-19.181585677749361</v>
      </c>
    </row>
    <row r="50" spans="1:11" ht="14.1" customHeight="1" x14ac:dyDescent="0.2">
      <c r="A50" s="306" t="s">
        <v>272</v>
      </c>
      <c r="B50" s="307" t="s">
        <v>273</v>
      </c>
      <c r="C50" s="308"/>
      <c r="D50" s="113">
        <v>1.0246373474556758</v>
      </c>
      <c r="E50" s="115">
        <v>89</v>
      </c>
      <c r="F50" s="114">
        <v>75</v>
      </c>
      <c r="G50" s="114">
        <v>147</v>
      </c>
      <c r="H50" s="114">
        <v>179</v>
      </c>
      <c r="I50" s="140">
        <v>117</v>
      </c>
      <c r="J50" s="115">
        <v>-28</v>
      </c>
      <c r="K50" s="116">
        <v>-23.931623931623932</v>
      </c>
    </row>
    <row r="51" spans="1:11" ht="14.1" customHeight="1" x14ac:dyDescent="0.2">
      <c r="A51" s="306" t="s">
        <v>274</v>
      </c>
      <c r="B51" s="307" t="s">
        <v>275</v>
      </c>
      <c r="C51" s="308"/>
      <c r="D51" s="113">
        <v>5.6527745797835598</v>
      </c>
      <c r="E51" s="115">
        <v>491</v>
      </c>
      <c r="F51" s="114">
        <v>391</v>
      </c>
      <c r="G51" s="114">
        <v>529</v>
      </c>
      <c r="H51" s="114">
        <v>743</v>
      </c>
      <c r="I51" s="140">
        <v>628</v>
      </c>
      <c r="J51" s="115">
        <v>-137</v>
      </c>
      <c r="K51" s="116">
        <v>-21.815286624203821</v>
      </c>
    </row>
    <row r="52" spans="1:11" ht="14.1" customHeight="1" x14ac:dyDescent="0.2">
      <c r="A52" s="306">
        <v>71</v>
      </c>
      <c r="B52" s="307" t="s">
        <v>276</v>
      </c>
      <c r="C52" s="308"/>
      <c r="D52" s="113">
        <v>8.0704582086115586</v>
      </c>
      <c r="E52" s="115">
        <v>701</v>
      </c>
      <c r="F52" s="114">
        <v>500</v>
      </c>
      <c r="G52" s="114">
        <v>783</v>
      </c>
      <c r="H52" s="114">
        <v>494</v>
      </c>
      <c r="I52" s="140">
        <v>660</v>
      </c>
      <c r="J52" s="115">
        <v>41</v>
      </c>
      <c r="K52" s="116">
        <v>6.2121212121212119</v>
      </c>
    </row>
    <row r="53" spans="1:11" ht="14.1" customHeight="1" x14ac:dyDescent="0.2">
      <c r="A53" s="306" t="s">
        <v>277</v>
      </c>
      <c r="B53" s="307" t="s">
        <v>278</v>
      </c>
      <c r="C53" s="308"/>
      <c r="D53" s="113">
        <v>2.659451991710799</v>
      </c>
      <c r="E53" s="115">
        <v>231</v>
      </c>
      <c r="F53" s="114">
        <v>184</v>
      </c>
      <c r="G53" s="114">
        <v>264</v>
      </c>
      <c r="H53" s="114">
        <v>142</v>
      </c>
      <c r="I53" s="140">
        <v>219</v>
      </c>
      <c r="J53" s="115">
        <v>12</v>
      </c>
      <c r="K53" s="116">
        <v>5.4794520547945202</v>
      </c>
    </row>
    <row r="54" spans="1:11" ht="14.1" customHeight="1" x14ac:dyDescent="0.2">
      <c r="A54" s="306" t="s">
        <v>279</v>
      </c>
      <c r="B54" s="307" t="s">
        <v>280</v>
      </c>
      <c r="C54" s="308"/>
      <c r="D54" s="113">
        <v>4.4209072069997699</v>
      </c>
      <c r="E54" s="115">
        <v>384</v>
      </c>
      <c r="F54" s="114">
        <v>276</v>
      </c>
      <c r="G54" s="114">
        <v>453</v>
      </c>
      <c r="H54" s="114">
        <v>288</v>
      </c>
      <c r="I54" s="140">
        <v>362</v>
      </c>
      <c r="J54" s="115">
        <v>22</v>
      </c>
      <c r="K54" s="116">
        <v>6.0773480662983426</v>
      </c>
    </row>
    <row r="55" spans="1:11" ht="14.1" customHeight="1" x14ac:dyDescent="0.2">
      <c r="A55" s="306">
        <v>72</v>
      </c>
      <c r="B55" s="307" t="s">
        <v>281</v>
      </c>
      <c r="C55" s="308"/>
      <c r="D55" s="113">
        <v>1.7729679944738659</v>
      </c>
      <c r="E55" s="115">
        <v>154</v>
      </c>
      <c r="F55" s="114">
        <v>122</v>
      </c>
      <c r="G55" s="114">
        <v>216</v>
      </c>
      <c r="H55" s="114">
        <v>104</v>
      </c>
      <c r="I55" s="140">
        <v>120</v>
      </c>
      <c r="J55" s="115">
        <v>34</v>
      </c>
      <c r="K55" s="116">
        <v>28.333333333333332</v>
      </c>
    </row>
    <row r="56" spans="1:11" ht="14.1" customHeight="1" x14ac:dyDescent="0.2">
      <c r="A56" s="306" t="s">
        <v>282</v>
      </c>
      <c r="B56" s="307" t="s">
        <v>283</v>
      </c>
      <c r="C56" s="308"/>
      <c r="D56" s="113">
        <v>0.64471563435413304</v>
      </c>
      <c r="E56" s="115">
        <v>56</v>
      </c>
      <c r="F56" s="114">
        <v>43</v>
      </c>
      <c r="G56" s="114">
        <v>109</v>
      </c>
      <c r="H56" s="114">
        <v>28</v>
      </c>
      <c r="I56" s="140">
        <v>34</v>
      </c>
      <c r="J56" s="115">
        <v>22</v>
      </c>
      <c r="K56" s="116">
        <v>64.705882352941174</v>
      </c>
    </row>
    <row r="57" spans="1:11" ht="14.1" customHeight="1" x14ac:dyDescent="0.2">
      <c r="A57" s="306" t="s">
        <v>284</v>
      </c>
      <c r="B57" s="307" t="s">
        <v>285</v>
      </c>
      <c r="C57" s="308"/>
      <c r="D57" s="113">
        <v>0.87497121805203781</v>
      </c>
      <c r="E57" s="115">
        <v>76</v>
      </c>
      <c r="F57" s="114">
        <v>52</v>
      </c>
      <c r="G57" s="114">
        <v>57</v>
      </c>
      <c r="H57" s="114">
        <v>51</v>
      </c>
      <c r="I57" s="140">
        <v>68</v>
      </c>
      <c r="J57" s="115">
        <v>8</v>
      </c>
      <c r="K57" s="116">
        <v>11.764705882352942</v>
      </c>
    </row>
    <row r="58" spans="1:11" ht="14.1" customHeight="1" x14ac:dyDescent="0.2">
      <c r="A58" s="306">
        <v>73</v>
      </c>
      <c r="B58" s="307" t="s">
        <v>286</v>
      </c>
      <c r="C58" s="308"/>
      <c r="D58" s="113">
        <v>2.5673497582316371</v>
      </c>
      <c r="E58" s="115">
        <v>223</v>
      </c>
      <c r="F58" s="114">
        <v>143</v>
      </c>
      <c r="G58" s="114">
        <v>217</v>
      </c>
      <c r="H58" s="114">
        <v>153</v>
      </c>
      <c r="I58" s="140">
        <v>125</v>
      </c>
      <c r="J58" s="115">
        <v>98</v>
      </c>
      <c r="K58" s="116">
        <v>78.400000000000006</v>
      </c>
    </row>
    <row r="59" spans="1:11" ht="14.1" customHeight="1" x14ac:dyDescent="0.2">
      <c r="A59" s="306" t="s">
        <v>287</v>
      </c>
      <c r="B59" s="307" t="s">
        <v>288</v>
      </c>
      <c r="C59" s="308"/>
      <c r="D59" s="113">
        <v>2.1068385908358276</v>
      </c>
      <c r="E59" s="115">
        <v>183</v>
      </c>
      <c r="F59" s="114">
        <v>87</v>
      </c>
      <c r="G59" s="114">
        <v>152</v>
      </c>
      <c r="H59" s="114">
        <v>86</v>
      </c>
      <c r="I59" s="140">
        <v>108</v>
      </c>
      <c r="J59" s="115">
        <v>75</v>
      </c>
      <c r="K59" s="116">
        <v>69.444444444444443</v>
      </c>
    </row>
    <row r="60" spans="1:11" ht="14.1" customHeight="1" x14ac:dyDescent="0.2">
      <c r="A60" s="306">
        <v>81</v>
      </c>
      <c r="B60" s="307" t="s">
        <v>289</v>
      </c>
      <c r="C60" s="308"/>
      <c r="D60" s="113">
        <v>6.9652314068616166</v>
      </c>
      <c r="E60" s="115">
        <v>605</v>
      </c>
      <c r="F60" s="114">
        <v>582</v>
      </c>
      <c r="G60" s="114">
        <v>780</v>
      </c>
      <c r="H60" s="114">
        <v>483</v>
      </c>
      <c r="I60" s="140">
        <v>639</v>
      </c>
      <c r="J60" s="115">
        <v>-34</v>
      </c>
      <c r="K60" s="116">
        <v>-5.3208137715179973</v>
      </c>
    </row>
    <row r="61" spans="1:11" ht="14.1" customHeight="1" x14ac:dyDescent="0.2">
      <c r="A61" s="306" t="s">
        <v>290</v>
      </c>
      <c r="B61" s="307" t="s">
        <v>291</v>
      </c>
      <c r="C61" s="308"/>
      <c r="D61" s="113">
        <v>2.3716325120884183</v>
      </c>
      <c r="E61" s="115">
        <v>206</v>
      </c>
      <c r="F61" s="114">
        <v>126</v>
      </c>
      <c r="G61" s="114">
        <v>385</v>
      </c>
      <c r="H61" s="114">
        <v>143</v>
      </c>
      <c r="I61" s="140">
        <v>215</v>
      </c>
      <c r="J61" s="115">
        <v>-9</v>
      </c>
      <c r="K61" s="116">
        <v>-4.1860465116279073</v>
      </c>
    </row>
    <row r="62" spans="1:11" ht="14.1" customHeight="1" x14ac:dyDescent="0.2">
      <c r="A62" s="306" t="s">
        <v>292</v>
      </c>
      <c r="B62" s="307" t="s">
        <v>293</v>
      </c>
      <c r="C62" s="308"/>
      <c r="D62" s="113">
        <v>1.922634123877504</v>
      </c>
      <c r="E62" s="115">
        <v>167</v>
      </c>
      <c r="F62" s="114">
        <v>256</v>
      </c>
      <c r="G62" s="114">
        <v>223</v>
      </c>
      <c r="H62" s="114">
        <v>181</v>
      </c>
      <c r="I62" s="140">
        <v>159</v>
      </c>
      <c r="J62" s="115">
        <v>8</v>
      </c>
      <c r="K62" s="116">
        <v>5.0314465408805029</v>
      </c>
    </row>
    <row r="63" spans="1:11" ht="14.1" customHeight="1" x14ac:dyDescent="0.2">
      <c r="A63" s="306"/>
      <c r="B63" s="307" t="s">
        <v>294</v>
      </c>
      <c r="C63" s="308"/>
      <c r="D63" s="113">
        <v>1.577250748330647</v>
      </c>
      <c r="E63" s="115">
        <v>137</v>
      </c>
      <c r="F63" s="114">
        <v>203</v>
      </c>
      <c r="G63" s="114">
        <v>179</v>
      </c>
      <c r="H63" s="114">
        <v>162</v>
      </c>
      <c r="I63" s="140">
        <v>130</v>
      </c>
      <c r="J63" s="115">
        <v>7</v>
      </c>
      <c r="K63" s="116">
        <v>5.384615384615385</v>
      </c>
    </row>
    <row r="64" spans="1:11" ht="14.1" customHeight="1" x14ac:dyDescent="0.2">
      <c r="A64" s="306" t="s">
        <v>295</v>
      </c>
      <c r="B64" s="307" t="s">
        <v>296</v>
      </c>
      <c r="C64" s="308"/>
      <c r="D64" s="113">
        <v>1.0706884641952568</v>
      </c>
      <c r="E64" s="115">
        <v>93</v>
      </c>
      <c r="F64" s="114">
        <v>94</v>
      </c>
      <c r="G64" s="114">
        <v>82</v>
      </c>
      <c r="H64" s="114">
        <v>56</v>
      </c>
      <c r="I64" s="140">
        <v>85</v>
      </c>
      <c r="J64" s="115">
        <v>8</v>
      </c>
      <c r="K64" s="116">
        <v>9.4117647058823533</v>
      </c>
    </row>
    <row r="65" spans="1:11" ht="14.1" customHeight="1" x14ac:dyDescent="0.2">
      <c r="A65" s="306" t="s">
        <v>297</v>
      </c>
      <c r="B65" s="307" t="s">
        <v>298</v>
      </c>
      <c r="C65" s="308"/>
      <c r="D65" s="113">
        <v>0.67925397190881875</v>
      </c>
      <c r="E65" s="115">
        <v>59</v>
      </c>
      <c r="F65" s="114">
        <v>40</v>
      </c>
      <c r="G65" s="114">
        <v>35</v>
      </c>
      <c r="H65" s="114">
        <v>39</v>
      </c>
      <c r="I65" s="140">
        <v>81</v>
      </c>
      <c r="J65" s="115">
        <v>-22</v>
      </c>
      <c r="K65" s="116">
        <v>-27.160493827160494</v>
      </c>
    </row>
    <row r="66" spans="1:11" ht="14.1" customHeight="1" x14ac:dyDescent="0.2">
      <c r="A66" s="306">
        <v>82</v>
      </c>
      <c r="B66" s="307" t="s">
        <v>299</v>
      </c>
      <c r="C66" s="308"/>
      <c r="D66" s="113">
        <v>3.1314759382915036</v>
      </c>
      <c r="E66" s="115">
        <v>272</v>
      </c>
      <c r="F66" s="114">
        <v>283</v>
      </c>
      <c r="G66" s="114">
        <v>420</v>
      </c>
      <c r="H66" s="114">
        <v>302</v>
      </c>
      <c r="I66" s="140">
        <v>272</v>
      </c>
      <c r="J66" s="115">
        <v>0</v>
      </c>
      <c r="K66" s="116">
        <v>0</v>
      </c>
    </row>
    <row r="67" spans="1:11" ht="14.1" customHeight="1" x14ac:dyDescent="0.2">
      <c r="A67" s="306" t="s">
        <v>300</v>
      </c>
      <c r="B67" s="307" t="s">
        <v>301</v>
      </c>
      <c r="C67" s="308"/>
      <c r="D67" s="113">
        <v>2.0838130324660371</v>
      </c>
      <c r="E67" s="115">
        <v>181</v>
      </c>
      <c r="F67" s="114">
        <v>190</v>
      </c>
      <c r="G67" s="114">
        <v>253</v>
      </c>
      <c r="H67" s="114">
        <v>197</v>
      </c>
      <c r="I67" s="140">
        <v>167</v>
      </c>
      <c r="J67" s="115">
        <v>14</v>
      </c>
      <c r="K67" s="116">
        <v>8.3832335329341312</v>
      </c>
    </row>
    <row r="68" spans="1:11" ht="14.1" customHeight="1" x14ac:dyDescent="0.2">
      <c r="A68" s="306" t="s">
        <v>302</v>
      </c>
      <c r="B68" s="307" t="s">
        <v>303</v>
      </c>
      <c r="C68" s="308"/>
      <c r="D68" s="113">
        <v>0.81740732212756162</v>
      </c>
      <c r="E68" s="115">
        <v>71</v>
      </c>
      <c r="F68" s="114">
        <v>69</v>
      </c>
      <c r="G68" s="114">
        <v>96</v>
      </c>
      <c r="H68" s="114">
        <v>71</v>
      </c>
      <c r="I68" s="140">
        <v>66</v>
      </c>
      <c r="J68" s="115">
        <v>5</v>
      </c>
      <c r="K68" s="116">
        <v>7.5757575757575761</v>
      </c>
    </row>
    <row r="69" spans="1:11" ht="14.1" customHeight="1" x14ac:dyDescent="0.2">
      <c r="A69" s="306">
        <v>83</v>
      </c>
      <c r="B69" s="307" t="s">
        <v>304</v>
      </c>
      <c r="C69" s="308"/>
      <c r="D69" s="113">
        <v>5.399493437715865</v>
      </c>
      <c r="E69" s="115">
        <v>469</v>
      </c>
      <c r="F69" s="114">
        <v>299</v>
      </c>
      <c r="G69" s="114">
        <v>630</v>
      </c>
      <c r="H69" s="114">
        <v>266</v>
      </c>
      <c r="I69" s="140">
        <v>304</v>
      </c>
      <c r="J69" s="115">
        <v>165</v>
      </c>
      <c r="K69" s="116">
        <v>54.276315789473685</v>
      </c>
    </row>
    <row r="70" spans="1:11" ht="14.1" customHeight="1" x14ac:dyDescent="0.2">
      <c r="A70" s="306" t="s">
        <v>305</v>
      </c>
      <c r="B70" s="307" t="s">
        <v>306</v>
      </c>
      <c r="C70" s="308"/>
      <c r="D70" s="113">
        <v>4.1791388441169701</v>
      </c>
      <c r="E70" s="115">
        <v>363</v>
      </c>
      <c r="F70" s="114">
        <v>223</v>
      </c>
      <c r="G70" s="114">
        <v>542</v>
      </c>
      <c r="H70" s="114">
        <v>193</v>
      </c>
      <c r="I70" s="140">
        <v>201</v>
      </c>
      <c r="J70" s="115">
        <v>162</v>
      </c>
      <c r="K70" s="116">
        <v>80.597014925373131</v>
      </c>
    </row>
    <row r="71" spans="1:11" ht="14.1" customHeight="1" x14ac:dyDescent="0.2">
      <c r="A71" s="306"/>
      <c r="B71" s="307" t="s">
        <v>307</v>
      </c>
      <c r="C71" s="308"/>
      <c r="D71" s="113">
        <v>3.0854248215519227</v>
      </c>
      <c r="E71" s="115">
        <v>268</v>
      </c>
      <c r="F71" s="114">
        <v>134</v>
      </c>
      <c r="G71" s="114">
        <v>433</v>
      </c>
      <c r="H71" s="114">
        <v>129</v>
      </c>
      <c r="I71" s="140">
        <v>132</v>
      </c>
      <c r="J71" s="115">
        <v>136</v>
      </c>
      <c r="K71" s="116">
        <v>103.03030303030303</v>
      </c>
    </row>
    <row r="72" spans="1:11" ht="14.1" customHeight="1" x14ac:dyDescent="0.2">
      <c r="A72" s="306">
        <v>84</v>
      </c>
      <c r="B72" s="307" t="s">
        <v>308</v>
      </c>
      <c r="C72" s="308"/>
      <c r="D72" s="113">
        <v>2.3831452912733133</v>
      </c>
      <c r="E72" s="115">
        <v>207</v>
      </c>
      <c r="F72" s="114">
        <v>267</v>
      </c>
      <c r="G72" s="114">
        <v>367</v>
      </c>
      <c r="H72" s="114">
        <v>208</v>
      </c>
      <c r="I72" s="140">
        <v>201</v>
      </c>
      <c r="J72" s="115">
        <v>6</v>
      </c>
      <c r="K72" s="116">
        <v>2.9850746268656718</v>
      </c>
    </row>
    <row r="73" spans="1:11" ht="14.1" customHeight="1" x14ac:dyDescent="0.2">
      <c r="A73" s="306" t="s">
        <v>309</v>
      </c>
      <c r="B73" s="307" t="s">
        <v>310</v>
      </c>
      <c r="C73" s="308"/>
      <c r="D73" s="113">
        <v>0.26479392125259038</v>
      </c>
      <c r="E73" s="115">
        <v>23</v>
      </c>
      <c r="F73" s="114">
        <v>27</v>
      </c>
      <c r="G73" s="114">
        <v>109</v>
      </c>
      <c r="H73" s="114">
        <v>7</v>
      </c>
      <c r="I73" s="140">
        <v>39</v>
      </c>
      <c r="J73" s="115">
        <v>-16</v>
      </c>
      <c r="K73" s="116">
        <v>-41.025641025641029</v>
      </c>
    </row>
    <row r="74" spans="1:11" ht="14.1" customHeight="1" x14ac:dyDescent="0.2">
      <c r="A74" s="306" t="s">
        <v>311</v>
      </c>
      <c r="B74" s="307" t="s">
        <v>312</v>
      </c>
      <c r="C74" s="308"/>
      <c r="D74" s="113">
        <v>0.13815335021874281</v>
      </c>
      <c r="E74" s="115">
        <v>12</v>
      </c>
      <c r="F74" s="114">
        <v>8</v>
      </c>
      <c r="G74" s="114">
        <v>64</v>
      </c>
      <c r="H74" s="114">
        <v>11</v>
      </c>
      <c r="I74" s="140">
        <v>15</v>
      </c>
      <c r="J74" s="115">
        <v>-3</v>
      </c>
      <c r="K74" s="116">
        <v>-20</v>
      </c>
    </row>
    <row r="75" spans="1:11" ht="14.1" customHeight="1" x14ac:dyDescent="0.2">
      <c r="A75" s="306" t="s">
        <v>313</v>
      </c>
      <c r="B75" s="307" t="s">
        <v>314</v>
      </c>
      <c r="C75" s="308"/>
      <c r="D75" s="113">
        <v>1.4045590605572185</v>
      </c>
      <c r="E75" s="115">
        <v>122</v>
      </c>
      <c r="F75" s="114">
        <v>190</v>
      </c>
      <c r="G75" s="114">
        <v>135</v>
      </c>
      <c r="H75" s="114">
        <v>149</v>
      </c>
      <c r="I75" s="140">
        <v>97</v>
      </c>
      <c r="J75" s="115">
        <v>25</v>
      </c>
      <c r="K75" s="116">
        <v>25.773195876288661</v>
      </c>
    </row>
    <row r="76" spans="1:11" ht="14.1" customHeight="1" x14ac:dyDescent="0.2">
      <c r="A76" s="306">
        <v>91</v>
      </c>
      <c r="B76" s="307" t="s">
        <v>315</v>
      </c>
      <c r="C76" s="308"/>
      <c r="D76" s="113">
        <v>0.2417683628827999</v>
      </c>
      <c r="E76" s="115">
        <v>21</v>
      </c>
      <c r="F76" s="114">
        <v>67</v>
      </c>
      <c r="G76" s="114">
        <v>26</v>
      </c>
      <c r="H76" s="114">
        <v>47</v>
      </c>
      <c r="I76" s="140">
        <v>30</v>
      </c>
      <c r="J76" s="115">
        <v>-9</v>
      </c>
      <c r="K76" s="116">
        <v>-30</v>
      </c>
    </row>
    <row r="77" spans="1:11" ht="14.1" customHeight="1" x14ac:dyDescent="0.2">
      <c r="A77" s="306">
        <v>92</v>
      </c>
      <c r="B77" s="307" t="s">
        <v>316</v>
      </c>
      <c r="C77" s="308"/>
      <c r="D77" s="113">
        <v>1.1512779184895234</v>
      </c>
      <c r="E77" s="115">
        <v>100</v>
      </c>
      <c r="F77" s="114">
        <v>83</v>
      </c>
      <c r="G77" s="114">
        <v>107</v>
      </c>
      <c r="H77" s="114">
        <v>85</v>
      </c>
      <c r="I77" s="140">
        <v>98</v>
      </c>
      <c r="J77" s="115">
        <v>2</v>
      </c>
      <c r="K77" s="116">
        <v>2.0408163265306123</v>
      </c>
    </row>
    <row r="78" spans="1:11" ht="14.1" customHeight="1" x14ac:dyDescent="0.2">
      <c r="A78" s="306">
        <v>93</v>
      </c>
      <c r="B78" s="307" t="s">
        <v>317</v>
      </c>
      <c r="C78" s="308"/>
      <c r="D78" s="113">
        <v>0.21874280451300945</v>
      </c>
      <c r="E78" s="115">
        <v>19</v>
      </c>
      <c r="F78" s="114">
        <v>13</v>
      </c>
      <c r="G78" s="114">
        <v>17</v>
      </c>
      <c r="H78" s="114">
        <v>9</v>
      </c>
      <c r="I78" s="140">
        <v>12</v>
      </c>
      <c r="J78" s="115">
        <v>7</v>
      </c>
      <c r="K78" s="116">
        <v>58.333333333333336</v>
      </c>
    </row>
    <row r="79" spans="1:11" ht="14.1" customHeight="1" x14ac:dyDescent="0.2">
      <c r="A79" s="306">
        <v>94</v>
      </c>
      <c r="B79" s="307" t="s">
        <v>318</v>
      </c>
      <c r="C79" s="308"/>
      <c r="D79" s="113">
        <v>0.57563895924476172</v>
      </c>
      <c r="E79" s="115">
        <v>50</v>
      </c>
      <c r="F79" s="114">
        <v>107</v>
      </c>
      <c r="G79" s="114">
        <v>86</v>
      </c>
      <c r="H79" s="114">
        <v>48</v>
      </c>
      <c r="I79" s="140">
        <v>89</v>
      </c>
      <c r="J79" s="115">
        <v>-39</v>
      </c>
      <c r="K79" s="116">
        <v>-43.820224719101127</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0.13815335021874281</v>
      </c>
      <c r="E81" s="143">
        <v>12</v>
      </c>
      <c r="F81" s="144">
        <v>13</v>
      </c>
      <c r="G81" s="144">
        <v>33</v>
      </c>
      <c r="H81" s="144">
        <v>16</v>
      </c>
      <c r="I81" s="145">
        <v>14</v>
      </c>
      <c r="J81" s="143">
        <v>-2</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8870</v>
      </c>
      <c r="E11" s="114">
        <v>8334</v>
      </c>
      <c r="F11" s="114">
        <v>10704</v>
      </c>
      <c r="G11" s="114">
        <v>7632</v>
      </c>
      <c r="H11" s="140">
        <v>8688</v>
      </c>
      <c r="I11" s="115">
        <v>182</v>
      </c>
      <c r="J11" s="116">
        <v>2.0948434622467773</v>
      </c>
    </row>
    <row r="12" spans="1:15" s="110" customFormat="1" ht="24.95" customHeight="1" x14ac:dyDescent="0.2">
      <c r="A12" s="193" t="s">
        <v>132</v>
      </c>
      <c r="B12" s="194" t="s">
        <v>133</v>
      </c>
      <c r="C12" s="113">
        <v>1.5783540022547915</v>
      </c>
      <c r="D12" s="115">
        <v>140</v>
      </c>
      <c r="E12" s="114">
        <v>375</v>
      </c>
      <c r="F12" s="114">
        <v>385</v>
      </c>
      <c r="G12" s="114">
        <v>231</v>
      </c>
      <c r="H12" s="140">
        <v>145</v>
      </c>
      <c r="I12" s="115">
        <v>-5</v>
      </c>
      <c r="J12" s="116">
        <v>-3.4482758620689653</v>
      </c>
    </row>
    <row r="13" spans="1:15" s="110" customFormat="1" ht="24.95" customHeight="1" x14ac:dyDescent="0.2">
      <c r="A13" s="193" t="s">
        <v>134</v>
      </c>
      <c r="B13" s="199" t="s">
        <v>214</v>
      </c>
      <c r="C13" s="113">
        <v>0.66516347237880491</v>
      </c>
      <c r="D13" s="115">
        <v>59</v>
      </c>
      <c r="E13" s="114">
        <v>45</v>
      </c>
      <c r="F13" s="114">
        <v>49</v>
      </c>
      <c r="G13" s="114">
        <v>50</v>
      </c>
      <c r="H13" s="140">
        <v>54</v>
      </c>
      <c r="I13" s="115">
        <v>5</v>
      </c>
      <c r="J13" s="116">
        <v>9.2592592592592595</v>
      </c>
    </row>
    <row r="14" spans="1:15" s="287" customFormat="1" ht="24.95" customHeight="1" x14ac:dyDescent="0.2">
      <c r="A14" s="193" t="s">
        <v>215</v>
      </c>
      <c r="B14" s="199" t="s">
        <v>137</v>
      </c>
      <c r="C14" s="113">
        <v>13.325817361894025</v>
      </c>
      <c r="D14" s="115">
        <v>1182</v>
      </c>
      <c r="E14" s="114">
        <v>911</v>
      </c>
      <c r="F14" s="114">
        <v>1425</v>
      </c>
      <c r="G14" s="114">
        <v>1082</v>
      </c>
      <c r="H14" s="140">
        <v>1314</v>
      </c>
      <c r="I14" s="115">
        <v>-132</v>
      </c>
      <c r="J14" s="116">
        <v>-10.045662100456621</v>
      </c>
      <c r="K14" s="110"/>
      <c r="L14" s="110"/>
      <c r="M14" s="110"/>
      <c r="N14" s="110"/>
      <c r="O14" s="110"/>
    </row>
    <row r="15" spans="1:15" s="110" customFormat="1" ht="24.95" customHeight="1" x14ac:dyDescent="0.2">
      <c r="A15" s="193" t="s">
        <v>216</v>
      </c>
      <c r="B15" s="199" t="s">
        <v>217</v>
      </c>
      <c r="C15" s="113">
        <v>3.2243517474633596</v>
      </c>
      <c r="D15" s="115">
        <v>286</v>
      </c>
      <c r="E15" s="114">
        <v>260</v>
      </c>
      <c r="F15" s="114">
        <v>370</v>
      </c>
      <c r="G15" s="114">
        <v>403</v>
      </c>
      <c r="H15" s="140">
        <v>306</v>
      </c>
      <c r="I15" s="115">
        <v>-20</v>
      </c>
      <c r="J15" s="116">
        <v>-6.5359477124183005</v>
      </c>
    </row>
    <row r="16" spans="1:15" s="287" customFormat="1" ht="24.95" customHeight="1" x14ac:dyDescent="0.2">
      <c r="A16" s="193" t="s">
        <v>218</v>
      </c>
      <c r="B16" s="199" t="s">
        <v>141</v>
      </c>
      <c r="C16" s="113">
        <v>8.6020293122886127</v>
      </c>
      <c r="D16" s="115">
        <v>763</v>
      </c>
      <c r="E16" s="114">
        <v>572</v>
      </c>
      <c r="F16" s="114">
        <v>966</v>
      </c>
      <c r="G16" s="114">
        <v>594</v>
      </c>
      <c r="H16" s="140">
        <v>897</v>
      </c>
      <c r="I16" s="115">
        <v>-134</v>
      </c>
      <c r="J16" s="116">
        <v>-14.938684503901895</v>
      </c>
      <c r="K16" s="110"/>
      <c r="L16" s="110"/>
      <c r="M16" s="110"/>
      <c r="N16" s="110"/>
      <c r="O16" s="110"/>
    </row>
    <row r="17" spans="1:15" s="110" customFormat="1" ht="24.95" customHeight="1" x14ac:dyDescent="0.2">
      <c r="A17" s="193" t="s">
        <v>142</v>
      </c>
      <c r="B17" s="199" t="s">
        <v>220</v>
      </c>
      <c r="C17" s="113">
        <v>1.4994363021420518</v>
      </c>
      <c r="D17" s="115">
        <v>133</v>
      </c>
      <c r="E17" s="114">
        <v>79</v>
      </c>
      <c r="F17" s="114">
        <v>89</v>
      </c>
      <c r="G17" s="114">
        <v>85</v>
      </c>
      <c r="H17" s="140">
        <v>111</v>
      </c>
      <c r="I17" s="115">
        <v>22</v>
      </c>
      <c r="J17" s="116">
        <v>19.81981981981982</v>
      </c>
    </row>
    <row r="18" spans="1:15" s="287" customFormat="1" ht="24.95" customHeight="1" x14ac:dyDescent="0.2">
      <c r="A18" s="201" t="s">
        <v>144</v>
      </c>
      <c r="B18" s="202" t="s">
        <v>145</v>
      </c>
      <c r="C18" s="113">
        <v>5.2987598647125145</v>
      </c>
      <c r="D18" s="115">
        <v>470</v>
      </c>
      <c r="E18" s="114">
        <v>495</v>
      </c>
      <c r="F18" s="114">
        <v>617</v>
      </c>
      <c r="G18" s="114">
        <v>438</v>
      </c>
      <c r="H18" s="140">
        <v>434</v>
      </c>
      <c r="I18" s="115">
        <v>36</v>
      </c>
      <c r="J18" s="116">
        <v>8.2949308755760374</v>
      </c>
      <c r="K18" s="110"/>
      <c r="L18" s="110"/>
      <c r="M18" s="110"/>
      <c r="N18" s="110"/>
      <c r="O18" s="110"/>
    </row>
    <row r="19" spans="1:15" s="110" customFormat="1" ht="24.95" customHeight="1" x14ac:dyDescent="0.2">
      <c r="A19" s="193" t="s">
        <v>146</v>
      </c>
      <c r="B19" s="199" t="s">
        <v>147</v>
      </c>
      <c r="C19" s="113">
        <v>16.956031567080046</v>
      </c>
      <c r="D19" s="115">
        <v>1504</v>
      </c>
      <c r="E19" s="114">
        <v>1195</v>
      </c>
      <c r="F19" s="114">
        <v>1591</v>
      </c>
      <c r="G19" s="114">
        <v>1200</v>
      </c>
      <c r="H19" s="140">
        <v>1371</v>
      </c>
      <c r="I19" s="115">
        <v>133</v>
      </c>
      <c r="J19" s="116">
        <v>9.7009482129832243</v>
      </c>
    </row>
    <row r="20" spans="1:15" s="287" customFormat="1" ht="24.95" customHeight="1" x14ac:dyDescent="0.2">
      <c r="A20" s="193" t="s">
        <v>148</v>
      </c>
      <c r="B20" s="199" t="s">
        <v>149</v>
      </c>
      <c r="C20" s="113">
        <v>4.8365276211950397</v>
      </c>
      <c r="D20" s="115">
        <v>429</v>
      </c>
      <c r="E20" s="114">
        <v>311</v>
      </c>
      <c r="F20" s="114">
        <v>408</v>
      </c>
      <c r="G20" s="114">
        <v>353</v>
      </c>
      <c r="H20" s="140">
        <v>457</v>
      </c>
      <c r="I20" s="115">
        <v>-28</v>
      </c>
      <c r="J20" s="116">
        <v>-6.1269146608315097</v>
      </c>
      <c r="K20" s="110"/>
      <c r="L20" s="110"/>
      <c r="M20" s="110"/>
      <c r="N20" s="110"/>
      <c r="O20" s="110"/>
    </row>
    <row r="21" spans="1:15" s="110" customFormat="1" ht="24.95" customHeight="1" x14ac:dyDescent="0.2">
      <c r="A21" s="201" t="s">
        <v>150</v>
      </c>
      <c r="B21" s="202" t="s">
        <v>151</v>
      </c>
      <c r="C21" s="113">
        <v>12.220969560315671</v>
      </c>
      <c r="D21" s="115">
        <v>1084</v>
      </c>
      <c r="E21" s="114">
        <v>1390</v>
      </c>
      <c r="F21" s="114">
        <v>1272</v>
      </c>
      <c r="G21" s="114">
        <v>971</v>
      </c>
      <c r="H21" s="140">
        <v>1085</v>
      </c>
      <c r="I21" s="115">
        <v>-1</v>
      </c>
      <c r="J21" s="116">
        <v>-9.2165898617511524E-2</v>
      </c>
    </row>
    <row r="22" spans="1:15" s="110" customFormat="1" ht="24.95" customHeight="1" x14ac:dyDescent="0.2">
      <c r="A22" s="201" t="s">
        <v>152</v>
      </c>
      <c r="B22" s="199" t="s">
        <v>153</v>
      </c>
      <c r="C22" s="113">
        <v>1.8376550169109358</v>
      </c>
      <c r="D22" s="115">
        <v>163</v>
      </c>
      <c r="E22" s="114">
        <v>208</v>
      </c>
      <c r="F22" s="114">
        <v>181</v>
      </c>
      <c r="G22" s="114">
        <v>177</v>
      </c>
      <c r="H22" s="140">
        <v>158</v>
      </c>
      <c r="I22" s="115">
        <v>5</v>
      </c>
      <c r="J22" s="116">
        <v>3.1645569620253164</v>
      </c>
    </row>
    <row r="23" spans="1:15" s="110" customFormat="1" ht="24.95" customHeight="1" x14ac:dyDescent="0.2">
      <c r="A23" s="193" t="s">
        <v>154</v>
      </c>
      <c r="B23" s="199" t="s">
        <v>155</v>
      </c>
      <c r="C23" s="113">
        <v>1.0597519729425029</v>
      </c>
      <c r="D23" s="115">
        <v>94</v>
      </c>
      <c r="E23" s="114">
        <v>59</v>
      </c>
      <c r="F23" s="114">
        <v>95</v>
      </c>
      <c r="G23" s="114">
        <v>72</v>
      </c>
      <c r="H23" s="140">
        <v>87</v>
      </c>
      <c r="I23" s="115">
        <v>7</v>
      </c>
      <c r="J23" s="116">
        <v>8.0459770114942533</v>
      </c>
    </row>
    <row r="24" spans="1:15" s="110" customFormat="1" ht="24.95" customHeight="1" x14ac:dyDescent="0.2">
      <c r="A24" s="193" t="s">
        <v>156</v>
      </c>
      <c r="B24" s="199" t="s">
        <v>221</v>
      </c>
      <c r="C24" s="113">
        <v>5.2198421645997746</v>
      </c>
      <c r="D24" s="115">
        <v>463</v>
      </c>
      <c r="E24" s="114">
        <v>348</v>
      </c>
      <c r="F24" s="114">
        <v>524</v>
      </c>
      <c r="G24" s="114">
        <v>357</v>
      </c>
      <c r="H24" s="140">
        <v>470</v>
      </c>
      <c r="I24" s="115">
        <v>-7</v>
      </c>
      <c r="J24" s="116">
        <v>-1.4893617021276595</v>
      </c>
    </row>
    <row r="25" spans="1:15" s="110" customFormat="1" ht="24.95" customHeight="1" x14ac:dyDescent="0.2">
      <c r="A25" s="193" t="s">
        <v>222</v>
      </c>
      <c r="B25" s="204" t="s">
        <v>159</v>
      </c>
      <c r="C25" s="113">
        <v>5.3325817361894021</v>
      </c>
      <c r="D25" s="115">
        <v>473</v>
      </c>
      <c r="E25" s="114">
        <v>533</v>
      </c>
      <c r="F25" s="114">
        <v>673</v>
      </c>
      <c r="G25" s="114">
        <v>344</v>
      </c>
      <c r="H25" s="140">
        <v>379</v>
      </c>
      <c r="I25" s="115">
        <v>94</v>
      </c>
      <c r="J25" s="116">
        <v>24.802110817941951</v>
      </c>
    </row>
    <row r="26" spans="1:15" s="110" customFormat="1" ht="24.95" customHeight="1" x14ac:dyDescent="0.2">
      <c r="A26" s="201">
        <v>782.78300000000002</v>
      </c>
      <c r="B26" s="203" t="s">
        <v>160</v>
      </c>
      <c r="C26" s="113">
        <v>6.392333709131905</v>
      </c>
      <c r="D26" s="115">
        <v>567</v>
      </c>
      <c r="E26" s="114">
        <v>653</v>
      </c>
      <c r="F26" s="114">
        <v>746</v>
      </c>
      <c r="G26" s="114">
        <v>665</v>
      </c>
      <c r="H26" s="140">
        <v>702</v>
      </c>
      <c r="I26" s="115">
        <v>-135</v>
      </c>
      <c r="J26" s="116">
        <v>-19.23076923076923</v>
      </c>
    </row>
    <row r="27" spans="1:15" s="110" customFormat="1" ht="24.95" customHeight="1" x14ac:dyDescent="0.2">
      <c r="A27" s="193" t="s">
        <v>161</v>
      </c>
      <c r="B27" s="199" t="s">
        <v>162</v>
      </c>
      <c r="C27" s="113">
        <v>2.9988726042841036</v>
      </c>
      <c r="D27" s="115">
        <v>266</v>
      </c>
      <c r="E27" s="114">
        <v>218</v>
      </c>
      <c r="F27" s="114">
        <v>305</v>
      </c>
      <c r="G27" s="114">
        <v>201</v>
      </c>
      <c r="H27" s="140">
        <v>253</v>
      </c>
      <c r="I27" s="115">
        <v>13</v>
      </c>
      <c r="J27" s="116">
        <v>5.1383399209486162</v>
      </c>
    </row>
    <row r="28" spans="1:15" s="110" customFormat="1" ht="24.95" customHeight="1" x14ac:dyDescent="0.2">
      <c r="A28" s="193" t="s">
        <v>163</v>
      </c>
      <c r="B28" s="199" t="s">
        <v>164</v>
      </c>
      <c r="C28" s="113">
        <v>6.1781285231116119</v>
      </c>
      <c r="D28" s="115">
        <v>548</v>
      </c>
      <c r="E28" s="114">
        <v>361</v>
      </c>
      <c r="F28" s="114">
        <v>681</v>
      </c>
      <c r="G28" s="114">
        <v>324</v>
      </c>
      <c r="H28" s="140">
        <v>416</v>
      </c>
      <c r="I28" s="115">
        <v>132</v>
      </c>
      <c r="J28" s="116">
        <v>31.73076923076923</v>
      </c>
    </row>
    <row r="29" spans="1:15" s="110" customFormat="1" ht="24.95" customHeight="1" x14ac:dyDescent="0.2">
      <c r="A29" s="193">
        <v>86</v>
      </c>
      <c r="B29" s="199" t="s">
        <v>165</v>
      </c>
      <c r="C29" s="113">
        <v>6.5276211950394591</v>
      </c>
      <c r="D29" s="115">
        <v>579</v>
      </c>
      <c r="E29" s="114">
        <v>525</v>
      </c>
      <c r="F29" s="114">
        <v>722</v>
      </c>
      <c r="G29" s="114">
        <v>493</v>
      </c>
      <c r="H29" s="140">
        <v>638</v>
      </c>
      <c r="I29" s="115">
        <v>-59</v>
      </c>
      <c r="J29" s="116">
        <v>-9.2476489028213162</v>
      </c>
    </row>
    <row r="30" spans="1:15" s="110" customFormat="1" ht="24.95" customHeight="1" x14ac:dyDescent="0.2">
      <c r="A30" s="193">
        <v>87.88</v>
      </c>
      <c r="B30" s="204" t="s">
        <v>166</v>
      </c>
      <c r="C30" s="113">
        <v>4.8928974069898539</v>
      </c>
      <c r="D30" s="115">
        <v>434</v>
      </c>
      <c r="E30" s="114">
        <v>334</v>
      </c>
      <c r="F30" s="114">
        <v>614</v>
      </c>
      <c r="G30" s="114">
        <v>355</v>
      </c>
      <c r="H30" s="140">
        <v>325</v>
      </c>
      <c r="I30" s="115">
        <v>109</v>
      </c>
      <c r="J30" s="116">
        <v>33.53846153846154</v>
      </c>
    </row>
    <row r="31" spans="1:15" s="110" customFormat="1" ht="24.95" customHeight="1" x14ac:dyDescent="0.2">
      <c r="A31" s="193" t="s">
        <v>167</v>
      </c>
      <c r="B31" s="199" t="s">
        <v>168</v>
      </c>
      <c r="C31" s="113">
        <v>4.6786922209695607</v>
      </c>
      <c r="D31" s="115">
        <v>415</v>
      </c>
      <c r="E31" s="114">
        <v>373</v>
      </c>
      <c r="F31" s="114">
        <v>416</v>
      </c>
      <c r="G31" s="114">
        <v>319</v>
      </c>
      <c r="H31" s="140">
        <v>400</v>
      </c>
      <c r="I31" s="115">
        <v>15</v>
      </c>
      <c r="J31" s="116">
        <v>3.75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1.5783540022547915</v>
      </c>
      <c r="D34" s="115">
        <v>140</v>
      </c>
      <c r="E34" s="114">
        <v>375</v>
      </c>
      <c r="F34" s="114">
        <v>385</v>
      </c>
      <c r="G34" s="114">
        <v>231</v>
      </c>
      <c r="H34" s="140">
        <v>145</v>
      </c>
      <c r="I34" s="115">
        <v>-5</v>
      </c>
      <c r="J34" s="116">
        <v>-3.4482758620689653</v>
      </c>
    </row>
    <row r="35" spans="1:10" s="110" customFormat="1" ht="24.95" customHeight="1" x14ac:dyDescent="0.2">
      <c r="A35" s="292" t="s">
        <v>171</v>
      </c>
      <c r="B35" s="293" t="s">
        <v>172</v>
      </c>
      <c r="C35" s="113">
        <v>19.289740698985344</v>
      </c>
      <c r="D35" s="115">
        <v>1711</v>
      </c>
      <c r="E35" s="114">
        <v>1451</v>
      </c>
      <c r="F35" s="114">
        <v>2091</v>
      </c>
      <c r="G35" s="114">
        <v>1570</v>
      </c>
      <c r="H35" s="140">
        <v>1802</v>
      </c>
      <c r="I35" s="115">
        <v>-91</v>
      </c>
      <c r="J35" s="116">
        <v>-5.0499445061043282</v>
      </c>
    </row>
    <row r="36" spans="1:10" s="110" customFormat="1" ht="24.95" customHeight="1" x14ac:dyDescent="0.2">
      <c r="A36" s="294" t="s">
        <v>173</v>
      </c>
      <c r="B36" s="295" t="s">
        <v>174</v>
      </c>
      <c r="C36" s="125">
        <v>79.131905298759861</v>
      </c>
      <c r="D36" s="143">
        <v>7019</v>
      </c>
      <c r="E36" s="144">
        <v>6508</v>
      </c>
      <c r="F36" s="144">
        <v>8228</v>
      </c>
      <c r="G36" s="144">
        <v>5831</v>
      </c>
      <c r="H36" s="145">
        <v>6741</v>
      </c>
      <c r="I36" s="143">
        <v>278</v>
      </c>
      <c r="J36" s="146">
        <v>4.1240172081293576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8870</v>
      </c>
      <c r="F11" s="264">
        <v>8334</v>
      </c>
      <c r="G11" s="264">
        <v>10704</v>
      </c>
      <c r="H11" s="264">
        <v>7632</v>
      </c>
      <c r="I11" s="265">
        <v>8688</v>
      </c>
      <c r="J11" s="263">
        <v>182</v>
      </c>
      <c r="K11" s="266">
        <v>2.0948434622467773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24.80270574971815</v>
      </c>
      <c r="E13" s="115">
        <v>2200</v>
      </c>
      <c r="F13" s="114">
        <v>2579</v>
      </c>
      <c r="G13" s="114">
        <v>3128</v>
      </c>
      <c r="H13" s="114">
        <v>2221</v>
      </c>
      <c r="I13" s="140">
        <v>2132</v>
      </c>
      <c r="J13" s="115">
        <v>68</v>
      </c>
      <c r="K13" s="116">
        <v>3.1894934333958722</v>
      </c>
    </row>
    <row r="14" spans="1:17" ht="15.95" customHeight="1" x14ac:dyDescent="0.2">
      <c r="A14" s="306" t="s">
        <v>230</v>
      </c>
      <c r="B14" s="307"/>
      <c r="C14" s="308"/>
      <c r="D14" s="113">
        <v>56.696730552423901</v>
      </c>
      <c r="E14" s="115">
        <v>5029</v>
      </c>
      <c r="F14" s="114">
        <v>4342</v>
      </c>
      <c r="G14" s="114">
        <v>5814</v>
      </c>
      <c r="H14" s="114">
        <v>4098</v>
      </c>
      <c r="I14" s="140">
        <v>4875</v>
      </c>
      <c r="J14" s="115">
        <v>154</v>
      </c>
      <c r="K14" s="116">
        <v>3.1589743589743589</v>
      </c>
    </row>
    <row r="15" spans="1:17" ht="15.95" customHeight="1" x14ac:dyDescent="0.2">
      <c r="A15" s="306" t="s">
        <v>231</v>
      </c>
      <c r="B15" s="307"/>
      <c r="C15" s="308"/>
      <c r="D15" s="113">
        <v>7.5986471251409249</v>
      </c>
      <c r="E15" s="115">
        <v>674</v>
      </c>
      <c r="F15" s="114">
        <v>577</v>
      </c>
      <c r="G15" s="114">
        <v>668</v>
      </c>
      <c r="H15" s="114">
        <v>589</v>
      </c>
      <c r="I15" s="140">
        <v>706</v>
      </c>
      <c r="J15" s="115">
        <v>-32</v>
      </c>
      <c r="K15" s="116">
        <v>-4.5325779036827196</v>
      </c>
    </row>
    <row r="16" spans="1:17" ht="15.95" customHeight="1" x14ac:dyDescent="0.2">
      <c r="A16" s="306" t="s">
        <v>232</v>
      </c>
      <c r="B16" s="307"/>
      <c r="C16" s="308"/>
      <c r="D16" s="113">
        <v>10.777903043968433</v>
      </c>
      <c r="E16" s="115">
        <v>956</v>
      </c>
      <c r="F16" s="114">
        <v>820</v>
      </c>
      <c r="G16" s="114">
        <v>1045</v>
      </c>
      <c r="H16" s="114">
        <v>706</v>
      </c>
      <c r="I16" s="140">
        <v>955</v>
      </c>
      <c r="J16" s="115">
        <v>1</v>
      </c>
      <c r="K16" s="116">
        <v>0.10471204188481675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1.6685456595264938</v>
      </c>
      <c r="E18" s="115">
        <v>148</v>
      </c>
      <c r="F18" s="114">
        <v>373</v>
      </c>
      <c r="G18" s="114">
        <v>357</v>
      </c>
      <c r="H18" s="114">
        <v>231</v>
      </c>
      <c r="I18" s="140">
        <v>132</v>
      </c>
      <c r="J18" s="115">
        <v>16</v>
      </c>
      <c r="K18" s="116">
        <v>12.121212121212121</v>
      </c>
    </row>
    <row r="19" spans="1:11" ht="14.1" customHeight="1" x14ac:dyDescent="0.2">
      <c r="A19" s="306" t="s">
        <v>235</v>
      </c>
      <c r="B19" s="307" t="s">
        <v>236</v>
      </c>
      <c r="C19" s="308"/>
      <c r="D19" s="113">
        <v>1.0710259301014655</v>
      </c>
      <c r="E19" s="115">
        <v>95</v>
      </c>
      <c r="F19" s="114">
        <v>336</v>
      </c>
      <c r="G19" s="114">
        <v>304</v>
      </c>
      <c r="H19" s="114">
        <v>199</v>
      </c>
      <c r="I19" s="140">
        <v>97</v>
      </c>
      <c r="J19" s="115">
        <v>-2</v>
      </c>
      <c r="K19" s="116">
        <v>-2.0618556701030926</v>
      </c>
    </row>
    <row r="20" spans="1:11" ht="14.1" customHeight="1" x14ac:dyDescent="0.2">
      <c r="A20" s="306">
        <v>12</v>
      </c>
      <c r="B20" s="307" t="s">
        <v>237</v>
      </c>
      <c r="C20" s="308"/>
      <c r="D20" s="113">
        <v>1.0372040586245772</v>
      </c>
      <c r="E20" s="115">
        <v>92</v>
      </c>
      <c r="F20" s="114">
        <v>150</v>
      </c>
      <c r="G20" s="114">
        <v>180</v>
      </c>
      <c r="H20" s="114">
        <v>68</v>
      </c>
      <c r="I20" s="140">
        <v>106</v>
      </c>
      <c r="J20" s="115">
        <v>-14</v>
      </c>
      <c r="K20" s="116">
        <v>-13.20754716981132</v>
      </c>
    </row>
    <row r="21" spans="1:11" ht="14.1" customHeight="1" x14ac:dyDescent="0.2">
      <c r="A21" s="306">
        <v>21</v>
      </c>
      <c r="B21" s="307" t="s">
        <v>238</v>
      </c>
      <c r="C21" s="308"/>
      <c r="D21" s="113">
        <v>0.14656144306651633</v>
      </c>
      <c r="E21" s="115">
        <v>13</v>
      </c>
      <c r="F21" s="114">
        <v>11</v>
      </c>
      <c r="G21" s="114">
        <v>19</v>
      </c>
      <c r="H21" s="114">
        <v>16</v>
      </c>
      <c r="I21" s="140">
        <v>21</v>
      </c>
      <c r="J21" s="115">
        <v>-8</v>
      </c>
      <c r="K21" s="116">
        <v>-38.095238095238095</v>
      </c>
    </row>
    <row r="22" spans="1:11" ht="14.1" customHeight="1" x14ac:dyDescent="0.2">
      <c r="A22" s="306">
        <v>22</v>
      </c>
      <c r="B22" s="307" t="s">
        <v>239</v>
      </c>
      <c r="C22" s="308"/>
      <c r="D22" s="113">
        <v>1.1724915445321307</v>
      </c>
      <c r="E22" s="115">
        <v>104</v>
      </c>
      <c r="F22" s="114">
        <v>151</v>
      </c>
      <c r="G22" s="114">
        <v>192</v>
      </c>
      <c r="H22" s="114">
        <v>148</v>
      </c>
      <c r="I22" s="140">
        <v>165</v>
      </c>
      <c r="J22" s="115">
        <v>-61</v>
      </c>
      <c r="K22" s="116">
        <v>-36.969696969696969</v>
      </c>
    </row>
    <row r="23" spans="1:11" ht="14.1" customHeight="1" x14ac:dyDescent="0.2">
      <c r="A23" s="306">
        <v>23</v>
      </c>
      <c r="B23" s="307" t="s">
        <v>240</v>
      </c>
      <c r="C23" s="308"/>
      <c r="D23" s="113">
        <v>0.72153325817361891</v>
      </c>
      <c r="E23" s="115">
        <v>64</v>
      </c>
      <c r="F23" s="114">
        <v>61</v>
      </c>
      <c r="G23" s="114">
        <v>93</v>
      </c>
      <c r="H23" s="114">
        <v>83</v>
      </c>
      <c r="I23" s="140">
        <v>78</v>
      </c>
      <c r="J23" s="115">
        <v>-14</v>
      </c>
      <c r="K23" s="116">
        <v>-17.948717948717949</v>
      </c>
    </row>
    <row r="24" spans="1:11" ht="14.1" customHeight="1" x14ac:dyDescent="0.2">
      <c r="A24" s="306">
        <v>24</v>
      </c>
      <c r="B24" s="307" t="s">
        <v>241</v>
      </c>
      <c r="C24" s="308"/>
      <c r="D24" s="113">
        <v>4.8590755355129653</v>
      </c>
      <c r="E24" s="115">
        <v>431</v>
      </c>
      <c r="F24" s="114">
        <v>377</v>
      </c>
      <c r="G24" s="114">
        <v>593</v>
      </c>
      <c r="H24" s="114">
        <v>372</v>
      </c>
      <c r="I24" s="140">
        <v>538</v>
      </c>
      <c r="J24" s="115">
        <v>-107</v>
      </c>
      <c r="K24" s="116">
        <v>-19.888475836431226</v>
      </c>
    </row>
    <row r="25" spans="1:11" ht="14.1" customHeight="1" x14ac:dyDescent="0.2">
      <c r="A25" s="306">
        <v>25</v>
      </c>
      <c r="B25" s="307" t="s">
        <v>242</v>
      </c>
      <c r="C25" s="308"/>
      <c r="D25" s="113">
        <v>5.6144306651634723</v>
      </c>
      <c r="E25" s="115">
        <v>498</v>
      </c>
      <c r="F25" s="114">
        <v>353</v>
      </c>
      <c r="G25" s="114">
        <v>451</v>
      </c>
      <c r="H25" s="114">
        <v>407</v>
      </c>
      <c r="I25" s="140">
        <v>501</v>
      </c>
      <c r="J25" s="115">
        <v>-3</v>
      </c>
      <c r="K25" s="116">
        <v>-0.59880239520958078</v>
      </c>
    </row>
    <row r="26" spans="1:11" ht="14.1" customHeight="1" x14ac:dyDescent="0.2">
      <c r="A26" s="306">
        <v>26</v>
      </c>
      <c r="B26" s="307" t="s">
        <v>243</v>
      </c>
      <c r="C26" s="308"/>
      <c r="D26" s="113">
        <v>2.6493799323562572</v>
      </c>
      <c r="E26" s="115">
        <v>235</v>
      </c>
      <c r="F26" s="114">
        <v>137</v>
      </c>
      <c r="G26" s="114">
        <v>234</v>
      </c>
      <c r="H26" s="114">
        <v>163</v>
      </c>
      <c r="I26" s="140">
        <v>272</v>
      </c>
      <c r="J26" s="115">
        <v>-37</v>
      </c>
      <c r="K26" s="116">
        <v>-13.602941176470589</v>
      </c>
    </row>
    <row r="27" spans="1:11" ht="14.1" customHeight="1" x14ac:dyDescent="0.2">
      <c r="A27" s="306">
        <v>27</v>
      </c>
      <c r="B27" s="307" t="s">
        <v>244</v>
      </c>
      <c r="C27" s="308"/>
      <c r="D27" s="113">
        <v>1.6459977452085681</v>
      </c>
      <c r="E27" s="115">
        <v>146</v>
      </c>
      <c r="F27" s="114">
        <v>126</v>
      </c>
      <c r="G27" s="114">
        <v>228</v>
      </c>
      <c r="H27" s="114">
        <v>128</v>
      </c>
      <c r="I27" s="140">
        <v>170</v>
      </c>
      <c r="J27" s="115">
        <v>-24</v>
      </c>
      <c r="K27" s="116">
        <v>-14.117647058823529</v>
      </c>
    </row>
    <row r="28" spans="1:11" ht="14.1" customHeight="1" x14ac:dyDescent="0.2">
      <c r="A28" s="306">
        <v>28</v>
      </c>
      <c r="B28" s="307" t="s">
        <v>245</v>
      </c>
      <c r="C28" s="308"/>
      <c r="D28" s="113">
        <v>0.27057497181510709</v>
      </c>
      <c r="E28" s="115">
        <v>24</v>
      </c>
      <c r="F28" s="114">
        <v>20</v>
      </c>
      <c r="G28" s="114">
        <v>53</v>
      </c>
      <c r="H28" s="114">
        <v>32</v>
      </c>
      <c r="I28" s="140">
        <v>11</v>
      </c>
      <c r="J28" s="115">
        <v>13</v>
      </c>
      <c r="K28" s="116">
        <v>118.18181818181819</v>
      </c>
    </row>
    <row r="29" spans="1:11" ht="14.1" customHeight="1" x14ac:dyDescent="0.2">
      <c r="A29" s="306">
        <v>29</v>
      </c>
      <c r="B29" s="307" t="s">
        <v>246</v>
      </c>
      <c r="C29" s="308"/>
      <c r="D29" s="113">
        <v>6.0315670800450958</v>
      </c>
      <c r="E29" s="115">
        <v>535</v>
      </c>
      <c r="F29" s="114">
        <v>589</v>
      </c>
      <c r="G29" s="114">
        <v>580</v>
      </c>
      <c r="H29" s="114">
        <v>462</v>
      </c>
      <c r="I29" s="140">
        <v>511</v>
      </c>
      <c r="J29" s="115">
        <v>24</v>
      </c>
      <c r="K29" s="116">
        <v>4.6966731898238745</v>
      </c>
    </row>
    <row r="30" spans="1:11" ht="14.1" customHeight="1" x14ac:dyDescent="0.2">
      <c r="A30" s="306" t="s">
        <v>247</v>
      </c>
      <c r="B30" s="307" t="s">
        <v>248</v>
      </c>
      <c r="C30" s="308"/>
      <c r="D30" s="113">
        <v>1.1724915445321307</v>
      </c>
      <c r="E30" s="115">
        <v>104</v>
      </c>
      <c r="F30" s="114">
        <v>100</v>
      </c>
      <c r="G30" s="114">
        <v>126</v>
      </c>
      <c r="H30" s="114" t="s">
        <v>513</v>
      </c>
      <c r="I30" s="140" t="s">
        <v>513</v>
      </c>
      <c r="J30" s="115" t="s">
        <v>513</v>
      </c>
      <c r="K30" s="116" t="s">
        <v>513</v>
      </c>
    </row>
    <row r="31" spans="1:11" ht="14.1" customHeight="1" x14ac:dyDescent="0.2">
      <c r="A31" s="306" t="s">
        <v>249</v>
      </c>
      <c r="B31" s="307" t="s">
        <v>250</v>
      </c>
      <c r="C31" s="308"/>
      <c r="D31" s="113">
        <v>4.8252536640360768</v>
      </c>
      <c r="E31" s="115">
        <v>428</v>
      </c>
      <c r="F31" s="114">
        <v>486</v>
      </c>
      <c r="G31" s="114">
        <v>447</v>
      </c>
      <c r="H31" s="114">
        <v>372</v>
      </c>
      <c r="I31" s="140">
        <v>400</v>
      </c>
      <c r="J31" s="115">
        <v>28</v>
      </c>
      <c r="K31" s="116">
        <v>7</v>
      </c>
    </row>
    <row r="32" spans="1:11" ht="14.1" customHeight="1" x14ac:dyDescent="0.2">
      <c r="A32" s="306">
        <v>31</v>
      </c>
      <c r="B32" s="307" t="s">
        <v>251</v>
      </c>
      <c r="C32" s="308"/>
      <c r="D32" s="113">
        <v>0.55242390078917702</v>
      </c>
      <c r="E32" s="115">
        <v>49</v>
      </c>
      <c r="F32" s="114">
        <v>30</v>
      </c>
      <c r="G32" s="114">
        <v>47</v>
      </c>
      <c r="H32" s="114">
        <v>31</v>
      </c>
      <c r="I32" s="140">
        <v>36</v>
      </c>
      <c r="J32" s="115">
        <v>13</v>
      </c>
      <c r="K32" s="116">
        <v>36.111111111111114</v>
      </c>
    </row>
    <row r="33" spans="1:11" ht="14.1" customHeight="1" x14ac:dyDescent="0.2">
      <c r="A33" s="306">
        <v>32</v>
      </c>
      <c r="B33" s="307" t="s">
        <v>252</v>
      </c>
      <c r="C33" s="308"/>
      <c r="D33" s="113">
        <v>1.8940248027057498</v>
      </c>
      <c r="E33" s="115">
        <v>168</v>
      </c>
      <c r="F33" s="114">
        <v>210</v>
      </c>
      <c r="G33" s="114">
        <v>215</v>
      </c>
      <c r="H33" s="114">
        <v>190</v>
      </c>
      <c r="I33" s="140">
        <v>122</v>
      </c>
      <c r="J33" s="115">
        <v>46</v>
      </c>
      <c r="K33" s="116">
        <v>37.704918032786885</v>
      </c>
    </row>
    <row r="34" spans="1:11" ht="14.1" customHeight="1" x14ac:dyDescent="0.2">
      <c r="A34" s="306">
        <v>33</v>
      </c>
      <c r="B34" s="307" t="s">
        <v>253</v>
      </c>
      <c r="C34" s="308"/>
      <c r="D34" s="113">
        <v>1.5783540022547915</v>
      </c>
      <c r="E34" s="115">
        <v>140</v>
      </c>
      <c r="F34" s="114">
        <v>146</v>
      </c>
      <c r="G34" s="114">
        <v>191</v>
      </c>
      <c r="H34" s="114">
        <v>138</v>
      </c>
      <c r="I34" s="140">
        <v>136</v>
      </c>
      <c r="J34" s="115">
        <v>4</v>
      </c>
      <c r="K34" s="116">
        <v>2.9411764705882355</v>
      </c>
    </row>
    <row r="35" spans="1:11" ht="14.1" customHeight="1" x14ac:dyDescent="0.2">
      <c r="A35" s="306">
        <v>34</v>
      </c>
      <c r="B35" s="307" t="s">
        <v>254</v>
      </c>
      <c r="C35" s="308"/>
      <c r="D35" s="113">
        <v>1.713641488162345</v>
      </c>
      <c r="E35" s="115">
        <v>152</v>
      </c>
      <c r="F35" s="114">
        <v>132</v>
      </c>
      <c r="G35" s="114">
        <v>166</v>
      </c>
      <c r="H35" s="114">
        <v>113</v>
      </c>
      <c r="I35" s="140">
        <v>160</v>
      </c>
      <c r="J35" s="115">
        <v>-8</v>
      </c>
      <c r="K35" s="116">
        <v>-5</v>
      </c>
    </row>
    <row r="36" spans="1:11" ht="14.1" customHeight="1" x14ac:dyDescent="0.2">
      <c r="A36" s="306">
        <v>41</v>
      </c>
      <c r="B36" s="307" t="s">
        <v>255</v>
      </c>
      <c r="C36" s="308"/>
      <c r="D36" s="113">
        <v>1.1273957158962795</v>
      </c>
      <c r="E36" s="115">
        <v>100</v>
      </c>
      <c r="F36" s="114">
        <v>81</v>
      </c>
      <c r="G36" s="114">
        <v>95</v>
      </c>
      <c r="H36" s="114">
        <v>148</v>
      </c>
      <c r="I36" s="140">
        <v>107</v>
      </c>
      <c r="J36" s="115">
        <v>-7</v>
      </c>
      <c r="K36" s="116">
        <v>-6.5420560747663554</v>
      </c>
    </row>
    <row r="37" spans="1:11" ht="14.1" customHeight="1" x14ac:dyDescent="0.2">
      <c r="A37" s="306">
        <v>42</v>
      </c>
      <c r="B37" s="307" t="s">
        <v>256</v>
      </c>
      <c r="C37" s="308"/>
      <c r="D37" s="113">
        <v>5.6369785794813977E-2</v>
      </c>
      <c r="E37" s="115">
        <v>5</v>
      </c>
      <c r="F37" s="114">
        <v>7</v>
      </c>
      <c r="G37" s="114">
        <v>26</v>
      </c>
      <c r="H37" s="114">
        <v>7</v>
      </c>
      <c r="I37" s="140" t="s">
        <v>513</v>
      </c>
      <c r="J37" s="115" t="s">
        <v>513</v>
      </c>
      <c r="K37" s="116" t="s">
        <v>513</v>
      </c>
    </row>
    <row r="38" spans="1:11" ht="14.1" customHeight="1" x14ac:dyDescent="0.2">
      <c r="A38" s="306">
        <v>43</v>
      </c>
      <c r="B38" s="307" t="s">
        <v>257</v>
      </c>
      <c r="C38" s="308"/>
      <c r="D38" s="113">
        <v>1.4205186020293123</v>
      </c>
      <c r="E38" s="115">
        <v>126</v>
      </c>
      <c r="F38" s="114">
        <v>117</v>
      </c>
      <c r="G38" s="114">
        <v>136</v>
      </c>
      <c r="H38" s="114">
        <v>92</v>
      </c>
      <c r="I38" s="140">
        <v>114</v>
      </c>
      <c r="J38" s="115">
        <v>12</v>
      </c>
      <c r="K38" s="116">
        <v>10.526315789473685</v>
      </c>
    </row>
    <row r="39" spans="1:11" ht="14.1" customHeight="1" x14ac:dyDescent="0.2">
      <c r="A39" s="306">
        <v>51</v>
      </c>
      <c r="B39" s="307" t="s">
        <v>258</v>
      </c>
      <c r="C39" s="308"/>
      <c r="D39" s="113">
        <v>5.4678692220969562</v>
      </c>
      <c r="E39" s="115">
        <v>485</v>
      </c>
      <c r="F39" s="114">
        <v>489</v>
      </c>
      <c r="G39" s="114">
        <v>620</v>
      </c>
      <c r="H39" s="114">
        <v>496</v>
      </c>
      <c r="I39" s="140">
        <v>569</v>
      </c>
      <c r="J39" s="115">
        <v>-84</v>
      </c>
      <c r="K39" s="116">
        <v>-14.76274165202109</v>
      </c>
    </row>
    <row r="40" spans="1:11" ht="14.1" customHeight="1" x14ac:dyDescent="0.2">
      <c r="A40" s="306" t="s">
        <v>259</v>
      </c>
      <c r="B40" s="307" t="s">
        <v>260</v>
      </c>
      <c r="C40" s="308"/>
      <c r="D40" s="113">
        <v>4.9492671927846672</v>
      </c>
      <c r="E40" s="115">
        <v>439</v>
      </c>
      <c r="F40" s="114">
        <v>426</v>
      </c>
      <c r="G40" s="114">
        <v>536</v>
      </c>
      <c r="H40" s="114">
        <v>447</v>
      </c>
      <c r="I40" s="140">
        <v>483</v>
      </c>
      <c r="J40" s="115">
        <v>-44</v>
      </c>
      <c r="K40" s="116">
        <v>-9.1097308488612843</v>
      </c>
    </row>
    <row r="41" spans="1:11" ht="14.1" customHeight="1" x14ac:dyDescent="0.2">
      <c r="A41" s="306"/>
      <c r="B41" s="307" t="s">
        <v>261</v>
      </c>
      <c r="C41" s="308"/>
      <c r="D41" s="113">
        <v>3.4498308906426156</v>
      </c>
      <c r="E41" s="115">
        <v>306</v>
      </c>
      <c r="F41" s="114">
        <v>311</v>
      </c>
      <c r="G41" s="114">
        <v>410</v>
      </c>
      <c r="H41" s="114">
        <v>331</v>
      </c>
      <c r="I41" s="140">
        <v>345</v>
      </c>
      <c r="J41" s="115">
        <v>-39</v>
      </c>
      <c r="K41" s="116">
        <v>-11.304347826086957</v>
      </c>
    </row>
    <row r="42" spans="1:11" ht="14.1" customHeight="1" x14ac:dyDescent="0.2">
      <c r="A42" s="306">
        <v>52</v>
      </c>
      <c r="B42" s="307" t="s">
        <v>262</v>
      </c>
      <c r="C42" s="308"/>
      <c r="D42" s="113">
        <v>3.0101465614430665</v>
      </c>
      <c r="E42" s="115">
        <v>267</v>
      </c>
      <c r="F42" s="114">
        <v>203</v>
      </c>
      <c r="G42" s="114">
        <v>218</v>
      </c>
      <c r="H42" s="114">
        <v>202</v>
      </c>
      <c r="I42" s="140">
        <v>210</v>
      </c>
      <c r="J42" s="115">
        <v>57</v>
      </c>
      <c r="K42" s="116">
        <v>27.142857142857142</v>
      </c>
    </row>
    <row r="43" spans="1:11" ht="14.1" customHeight="1" x14ac:dyDescent="0.2">
      <c r="A43" s="306" t="s">
        <v>263</v>
      </c>
      <c r="B43" s="307" t="s">
        <v>264</v>
      </c>
      <c r="C43" s="308"/>
      <c r="D43" s="113">
        <v>2.5591882750845545</v>
      </c>
      <c r="E43" s="115">
        <v>227</v>
      </c>
      <c r="F43" s="114">
        <v>178</v>
      </c>
      <c r="G43" s="114">
        <v>183</v>
      </c>
      <c r="H43" s="114">
        <v>162</v>
      </c>
      <c r="I43" s="140">
        <v>190</v>
      </c>
      <c r="J43" s="115">
        <v>37</v>
      </c>
      <c r="K43" s="116">
        <v>19.473684210526315</v>
      </c>
    </row>
    <row r="44" spans="1:11" ht="14.1" customHeight="1" x14ac:dyDescent="0.2">
      <c r="A44" s="306">
        <v>53</v>
      </c>
      <c r="B44" s="307" t="s">
        <v>265</v>
      </c>
      <c r="C44" s="308"/>
      <c r="D44" s="113">
        <v>0.73280721533258175</v>
      </c>
      <c r="E44" s="115">
        <v>65</v>
      </c>
      <c r="F44" s="114">
        <v>89</v>
      </c>
      <c r="G44" s="114">
        <v>87</v>
      </c>
      <c r="H44" s="114">
        <v>70</v>
      </c>
      <c r="I44" s="140">
        <v>62</v>
      </c>
      <c r="J44" s="115">
        <v>3</v>
      </c>
      <c r="K44" s="116">
        <v>4.838709677419355</v>
      </c>
    </row>
    <row r="45" spans="1:11" ht="14.1" customHeight="1" x14ac:dyDescent="0.2">
      <c r="A45" s="306" t="s">
        <v>266</v>
      </c>
      <c r="B45" s="307" t="s">
        <v>267</v>
      </c>
      <c r="C45" s="308"/>
      <c r="D45" s="113">
        <v>0.67643742953776775</v>
      </c>
      <c r="E45" s="115">
        <v>60</v>
      </c>
      <c r="F45" s="114">
        <v>84</v>
      </c>
      <c r="G45" s="114">
        <v>79</v>
      </c>
      <c r="H45" s="114">
        <v>62</v>
      </c>
      <c r="I45" s="140">
        <v>59</v>
      </c>
      <c r="J45" s="115">
        <v>1</v>
      </c>
      <c r="K45" s="116">
        <v>1.6949152542372881</v>
      </c>
    </row>
    <row r="46" spans="1:11" ht="14.1" customHeight="1" x14ac:dyDescent="0.2">
      <c r="A46" s="306">
        <v>54</v>
      </c>
      <c r="B46" s="307" t="s">
        <v>268</v>
      </c>
      <c r="C46" s="308"/>
      <c r="D46" s="113">
        <v>3.6978579481397973</v>
      </c>
      <c r="E46" s="115">
        <v>328</v>
      </c>
      <c r="F46" s="114">
        <v>265</v>
      </c>
      <c r="G46" s="114">
        <v>453</v>
      </c>
      <c r="H46" s="114">
        <v>263</v>
      </c>
      <c r="I46" s="140">
        <v>279</v>
      </c>
      <c r="J46" s="115">
        <v>49</v>
      </c>
      <c r="K46" s="116">
        <v>17.562724014336919</v>
      </c>
    </row>
    <row r="47" spans="1:11" ht="14.1" customHeight="1" x14ac:dyDescent="0.2">
      <c r="A47" s="306">
        <v>61</v>
      </c>
      <c r="B47" s="307" t="s">
        <v>269</v>
      </c>
      <c r="C47" s="308"/>
      <c r="D47" s="113">
        <v>2.0856820744081173</v>
      </c>
      <c r="E47" s="115">
        <v>185</v>
      </c>
      <c r="F47" s="114">
        <v>135</v>
      </c>
      <c r="G47" s="114">
        <v>184</v>
      </c>
      <c r="H47" s="114">
        <v>141</v>
      </c>
      <c r="I47" s="140">
        <v>183</v>
      </c>
      <c r="J47" s="115">
        <v>2</v>
      </c>
      <c r="K47" s="116">
        <v>1.0928961748633881</v>
      </c>
    </row>
    <row r="48" spans="1:11" ht="14.1" customHeight="1" x14ac:dyDescent="0.2">
      <c r="A48" s="306">
        <v>62</v>
      </c>
      <c r="B48" s="307" t="s">
        <v>270</v>
      </c>
      <c r="C48" s="308"/>
      <c r="D48" s="113">
        <v>10.84554678692221</v>
      </c>
      <c r="E48" s="115">
        <v>962</v>
      </c>
      <c r="F48" s="114">
        <v>909</v>
      </c>
      <c r="G48" s="114">
        <v>1144</v>
      </c>
      <c r="H48" s="114">
        <v>836</v>
      </c>
      <c r="I48" s="140">
        <v>853</v>
      </c>
      <c r="J48" s="115">
        <v>109</v>
      </c>
      <c r="K48" s="116">
        <v>12.778429073856975</v>
      </c>
    </row>
    <row r="49" spans="1:11" ht="14.1" customHeight="1" x14ac:dyDescent="0.2">
      <c r="A49" s="306">
        <v>63</v>
      </c>
      <c r="B49" s="307" t="s">
        <v>271</v>
      </c>
      <c r="C49" s="308"/>
      <c r="D49" s="113">
        <v>7.6550169109357382</v>
      </c>
      <c r="E49" s="115">
        <v>679</v>
      </c>
      <c r="F49" s="114">
        <v>861</v>
      </c>
      <c r="G49" s="114">
        <v>844</v>
      </c>
      <c r="H49" s="114">
        <v>621</v>
      </c>
      <c r="I49" s="140">
        <v>670</v>
      </c>
      <c r="J49" s="115">
        <v>9</v>
      </c>
      <c r="K49" s="116">
        <v>1.3432835820895523</v>
      </c>
    </row>
    <row r="50" spans="1:11" ht="14.1" customHeight="1" x14ac:dyDescent="0.2">
      <c r="A50" s="306" t="s">
        <v>272</v>
      </c>
      <c r="B50" s="307" t="s">
        <v>273</v>
      </c>
      <c r="C50" s="308"/>
      <c r="D50" s="113">
        <v>1.0935738444193912</v>
      </c>
      <c r="E50" s="115">
        <v>97</v>
      </c>
      <c r="F50" s="114">
        <v>154</v>
      </c>
      <c r="G50" s="114">
        <v>153</v>
      </c>
      <c r="H50" s="114">
        <v>113</v>
      </c>
      <c r="I50" s="140">
        <v>95</v>
      </c>
      <c r="J50" s="115">
        <v>2</v>
      </c>
      <c r="K50" s="116">
        <v>2.1052631578947367</v>
      </c>
    </row>
    <row r="51" spans="1:11" ht="14.1" customHeight="1" x14ac:dyDescent="0.2">
      <c r="A51" s="306" t="s">
        <v>274</v>
      </c>
      <c r="B51" s="307" t="s">
        <v>275</v>
      </c>
      <c r="C51" s="308"/>
      <c r="D51" s="113">
        <v>6.08793686583991</v>
      </c>
      <c r="E51" s="115">
        <v>540</v>
      </c>
      <c r="F51" s="114">
        <v>642</v>
      </c>
      <c r="G51" s="114">
        <v>633</v>
      </c>
      <c r="H51" s="114">
        <v>474</v>
      </c>
      <c r="I51" s="140">
        <v>542</v>
      </c>
      <c r="J51" s="115">
        <v>-2</v>
      </c>
      <c r="K51" s="116">
        <v>-0.36900369003690037</v>
      </c>
    </row>
    <row r="52" spans="1:11" ht="14.1" customHeight="1" x14ac:dyDescent="0.2">
      <c r="A52" s="306">
        <v>71</v>
      </c>
      <c r="B52" s="307" t="s">
        <v>276</v>
      </c>
      <c r="C52" s="308"/>
      <c r="D52" s="113">
        <v>7.7001127395715896</v>
      </c>
      <c r="E52" s="115">
        <v>683</v>
      </c>
      <c r="F52" s="114">
        <v>545</v>
      </c>
      <c r="G52" s="114">
        <v>673</v>
      </c>
      <c r="H52" s="114">
        <v>520</v>
      </c>
      <c r="I52" s="140">
        <v>663</v>
      </c>
      <c r="J52" s="115">
        <v>20</v>
      </c>
      <c r="K52" s="116">
        <v>3.0165912518853695</v>
      </c>
    </row>
    <row r="53" spans="1:11" ht="14.1" customHeight="1" x14ac:dyDescent="0.2">
      <c r="A53" s="306" t="s">
        <v>277</v>
      </c>
      <c r="B53" s="307" t="s">
        <v>278</v>
      </c>
      <c r="C53" s="308"/>
      <c r="D53" s="113">
        <v>2.3224351747463361</v>
      </c>
      <c r="E53" s="115">
        <v>206</v>
      </c>
      <c r="F53" s="114">
        <v>201</v>
      </c>
      <c r="G53" s="114">
        <v>199</v>
      </c>
      <c r="H53" s="114">
        <v>165</v>
      </c>
      <c r="I53" s="140">
        <v>223</v>
      </c>
      <c r="J53" s="115">
        <v>-17</v>
      </c>
      <c r="K53" s="116">
        <v>-7.623318385650224</v>
      </c>
    </row>
    <row r="54" spans="1:11" ht="14.1" customHeight="1" x14ac:dyDescent="0.2">
      <c r="A54" s="306" t="s">
        <v>279</v>
      </c>
      <c r="B54" s="307" t="s">
        <v>280</v>
      </c>
      <c r="C54" s="308"/>
      <c r="D54" s="113">
        <v>4.5434047350620066</v>
      </c>
      <c r="E54" s="115">
        <v>403</v>
      </c>
      <c r="F54" s="114">
        <v>299</v>
      </c>
      <c r="G54" s="114">
        <v>402</v>
      </c>
      <c r="H54" s="114">
        <v>300</v>
      </c>
      <c r="I54" s="140">
        <v>376</v>
      </c>
      <c r="J54" s="115">
        <v>27</v>
      </c>
      <c r="K54" s="116">
        <v>7.1808510638297873</v>
      </c>
    </row>
    <row r="55" spans="1:11" ht="14.1" customHeight="1" x14ac:dyDescent="0.2">
      <c r="A55" s="306">
        <v>72</v>
      </c>
      <c r="B55" s="307" t="s">
        <v>281</v>
      </c>
      <c r="C55" s="308"/>
      <c r="D55" s="113">
        <v>1.7587373167981961</v>
      </c>
      <c r="E55" s="115">
        <v>156</v>
      </c>
      <c r="F55" s="114">
        <v>117</v>
      </c>
      <c r="G55" s="114">
        <v>182</v>
      </c>
      <c r="H55" s="114">
        <v>125</v>
      </c>
      <c r="I55" s="140">
        <v>160</v>
      </c>
      <c r="J55" s="115">
        <v>-4</v>
      </c>
      <c r="K55" s="116">
        <v>-2.5</v>
      </c>
    </row>
    <row r="56" spans="1:11" ht="14.1" customHeight="1" x14ac:dyDescent="0.2">
      <c r="A56" s="306" t="s">
        <v>282</v>
      </c>
      <c r="B56" s="307" t="s">
        <v>283</v>
      </c>
      <c r="C56" s="308"/>
      <c r="D56" s="113">
        <v>0.81172491544532133</v>
      </c>
      <c r="E56" s="115">
        <v>72</v>
      </c>
      <c r="F56" s="114">
        <v>40</v>
      </c>
      <c r="G56" s="114">
        <v>81</v>
      </c>
      <c r="H56" s="114">
        <v>46</v>
      </c>
      <c r="I56" s="140">
        <v>71</v>
      </c>
      <c r="J56" s="115">
        <v>1</v>
      </c>
      <c r="K56" s="116">
        <v>1.408450704225352</v>
      </c>
    </row>
    <row r="57" spans="1:11" ht="14.1" customHeight="1" x14ac:dyDescent="0.2">
      <c r="A57" s="306" t="s">
        <v>284</v>
      </c>
      <c r="B57" s="307" t="s">
        <v>285</v>
      </c>
      <c r="C57" s="308"/>
      <c r="D57" s="113">
        <v>0.6313416009019166</v>
      </c>
      <c r="E57" s="115">
        <v>56</v>
      </c>
      <c r="F57" s="114">
        <v>51</v>
      </c>
      <c r="G57" s="114">
        <v>59</v>
      </c>
      <c r="H57" s="114">
        <v>54</v>
      </c>
      <c r="I57" s="140">
        <v>62</v>
      </c>
      <c r="J57" s="115">
        <v>-6</v>
      </c>
      <c r="K57" s="116">
        <v>-9.67741935483871</v>
      </c>
    </row>
    <row r="58" spans="1:11" ht="14.1" customHeight="1" x14ac:dyDescent="0.2">
      <c r="A58" s="306">
        <v>73</v>
      </c>
      <c r="B58" s="307" t="s">
        <v>286</v>
      </c>
      <c r="C58" s="308"/>
      <c r="D58" s="113">
        <v>2.3788049605411499</v>
      </c>
      <c r="E58" s="115">
        <v>211</v>
      </c>
      <c r="F58" s="114">
        <v>157</v>
      </c>
      <c r="G58" s="114">
        <v>173</v>
      </c>
      <c r="H58" s="114">
        <v>147</v>
      </c>
      <c r="I58" s="140">
        <v>171</v>
      </c>
      <c r="J58" s="115">
        <v>40</v>
      </c>
      <c r="K58" s="116">
        <v>23.391812865497077</v>
      </c>
    </row>
    <row r="59" spans="1:11" ht="14.1" customHeight="1" x14ac:dyDescent="0.2">
      <c r="A59" s="306" t="s">
        <v>287</v>
      </c>
      <c r="B59" s="307" t="s">
        <v>288</v>
      </c>
      <c r="C59" s="308"/>
      <c r="D59" s="113">
        <v>1.7361894024802706</v>
      </c>
      <c r="E59" s="115">
        <v>154</v>
      </c>
      <c r="F59" s="114">
        <v>95</v>
      </c>
      <c r="G59" s="114">
        <v>110</v>
      </c>
      <c r="H59" s="114">
        <v>84</v>
      </c>
      <c r="I59" s="140">
        <v>143</v>
      </c>
      <c r="J59" s="115">
        <v>11</v>
      </c>
      <c r="K59" s="116">
        <v>7.6923076923076925</v>
      </c>
    </row>
    <row r="60" spans="1:11" ht="14.1" customHeight="1" x14ac:dyDescent="0.2">
      <c r="A60" s="306">
        <v>81</v>
      </c>
      <c r="B60" s="307" t="s">
        <v>289</v>
      </c>
      <c r="C60" s="308"/>
      <c r="D60" s="113">
        <v>6.4487034949267192</v>
      </c>
      <c r="E60" s="115">
        <v>572</v>
      </c>
      <c r="F60" s="114">
        <v>521</v>
      </c>
      <c r="G60" s="114">
        <v>719</v>
      </c>
      <c r="H60" s="114">
        <v>509</v>
      </c>
      <c r="I60" s="140">
        <v>639</v>
      </c>
      <c r="J60" s="115">
        <v>-67</v>
      </c>
      <c r="K60" s="116">
        <v>-10.485133020344287</v>
      </c>
    </row>
    <row r="61" spans="1:11" ht="14.1" customHeight="1" x14ac:dyDescent="0.2">
      <c r="A61" s="306" t="s">
        <v>290</v>
      </c>
      <c r="B61" s="307" t="s">
        <v>291</v>
      </c>
      <c r="C61" s="308"/>
      <c r="D61" s="113">
        <v>2.3337091319052989</v>
      </c>
      <c r="E61" s="115">
        <v>207</v>
      </c>
      <c r="F61" s="114">
        <v>152</v>
      </c>
      <c r="G61" s="114">
        <v>307</v>
      </c>
      <c r="H61" s="114">
        <v>155</v>
      </c>
      <c r="I61" s="140">
        <v>237</v>
      </c>
      <c r="J61" s="115">
        <v>-30</v>
      </c>
      <c r="K61" s="116">
        <v>-12.658227848101266</v>
      </c>
    </row>
    <row r="62" spans="1:11" ht="14.1" customHeight="1" x14ac:dyDescent="0.2">
      <c r="A62" s="306" t="s">
        <v>292</v>
      </c>
      <c r="B62" s="307" t="s">
        <v>293</v>
      </c>
      <c r="C62" s="308"/>
      <c r="D62" s="113">
        <v>1.8038331454340473</v>
      </c>
      <c r="E62" s="115">
        <v>160</v>
      </c>
      <c r="F62" s="114">
        <v>207</v>
      </c>
      <c r="G62" s="114">
        <v>214</v>
      </c>
      <c r="H62" s="114">
        <v>193</v>
      </c>
      <c r="I62" s="140">
        <v>172</v>
      </c>
      <c r="J62" s="115">
        <v>-12</v>
      </c>
      <c r="K62" s="116">
        <v>-6.9767441860465116</v>
      </c>
    </row>
    <row r="63" spans="1:11" ht="14.1" customHeight="1" x14ac:dyDescent="0.2">
      <c r="A63" s="306"/>
      <c r="B63" s="307" t="s">
        <v>294</v>
      </c>
      <c r="C63" s="308"/>
      <c r="D63" s="113">
        <v>1.5896279594137541</v>
      </c>
      <c r="E63" s="115">
        <v>141</v>
      </c>
      <c r="F63" s="114">
        <v>166</v>
      </c>
      <c r="G63" s="114">
        <v>188</v>
      </c>
      <c r="H63" s="114">
        <v>169</v>
      </c>
      <c r="I63" s="140">
        <v>148</v>
      </c>
      <c r="J63" s="115">
        <v>-7</v>
      </c>
      <c r="K63" s="116">
        <v>-4.7297297297297298</v>
      </c>
    </row>
    <row r="64" spans="1:11" ht="14.1" customHeight="1" x14ac:dyDescent="0.2">
      <c r="A64" s="306" t="s">
        <v>295</v>
      </c>
      <c r="B64" s="307" t="s">
        <v>296</v>
      </c>
      <c r="C64" s="308"/>
      <c r="D64" s="113">
        <v>0.9470124013528749</v>
      </c>
      <c r="E64" s="115">
        <v>84</v>
      </c>
      <c r="F64" s="114">
        <v>56</v>
      </c>
      <c r="G64" s="114">
        <v>77</v>
      </c>
      <c r="H64" s="114">
        <v>46</v>
      </c>
      <c r="I64" s="140">
        <v>71</v>
      </c>
      <c r="J64" s="115">
        <v>13</v>
      </c>
      <c r="K64" s="116">
        <v>18.309859154929576</v>
      </c>
    </row>
    <row r="65" spans="1:11" ht="14.1" customHeight="1" x14ac:dyDescent="0.2">
      <c r="A65" s="306" t="s">
        <v>297</v>
      </c>
      <c r="B65" s="307" t="s">
        <v>298</v>
      </c>
      <c r="C65" s="308"/>
      <c r="D65" s="113">
        <v>0.5186020293122886</v>
      </c>
      <c r="E65" s="115">
        <v>46</v>
      </c>
      <c r="F65" s="114">
        <v>40</v>
      </c>
      <c r="G65" s="114">
        <v>43</v>
      </c>
      <c r="H65" s="114">
        <v>40</v>
      </c>
      <c r="I65" s="140">
        <v>63</v>
      </c>
      <c r="J65" s="115">
        <v>-17</v>
      </c>
      <c r="K65" s="116">
        <v>-26.984126984126984</v>
      </c>
    </row>
    <row r="66" spans="1:11" ht="14.1" customHeight="1" x14ac:dyDescent="0.2">
      <c r="A66" s="306">
        <v>82</v>
      </c>
      <c r="B66" s="307" t="s">
        <v>299</v>
      </c>
      <c r="C66" s="308"/>
      <c r="D66" s="113">
        <v>3.5625704622322436</v>
      </c>
      <c r="E66" s="115">
        <v>316</v>
      </c>
      <c r="F66" s="114">
        <v>238</v>
      </c>
      <c r="G66" s="114">
        <v>349</v>
      </c>
      <c r="H66" s="114">
        <v>259</v>
      </c>
      <c r="I66" s="140">
        <v>279</v>
      </c>
      <c r="J66" s="115">
        <v>37</v>
      </c>
      <c r="K66" s="116">
        <v>13.261648745519713</v>
      </c>
    </row>
    <row r="67" spans="1:11" ht="14.1" customHeight="1" x14ac:dyDescent="0.2">
      <c r="A67" s="306" t="s">
        <v>300</v>
      </c>
      <c r="B67" s="307" t="s">
        <v>301</v>
      </c>
      <c r="C67" s="308"/>
      <c r="D67" s="113">
        <v>2.0518602029312287</v>
      </c>
      <c r="E67" s="115">
        <v>182</v>
      </c>
      <c r="F67" s="114">
        <v>149</v>
      </c>
      <c r="G67" s="114">
        <v>223</v>
      </c>
      <c r="H67" s="114">
        <v>154</v>
      </c>
      <c r="I67" s="140">
        <v>152</v>
      </c>
      <c r="J67" s="115">
        <v>30</v>
      </c>
      <c r="K67" s="116">
        <v>19.736842105263158</v>
      </c>
    </row>
    <row r="68" spans="1:11" ht="14.1" customHeight="1" x14ac:dyDescent="0.2">
      <c r="A68" s="306" t="s">
        <v>302</v>
      </c>
      <c r="B68" s="307" t="s">
        <v>303</v>
      </c>
      <c r="C68" s="308"/>
      <c r="D68" s="113">
        <v>1.0597519729425029</v>
      </c>
      <c r="E68" s="115">
        <v>94</v>
      </c>
      <c r="F68" s="114">
        <v>69</v>
      </c>
      <c r="G68" s="114">
        <v>75</v>
      </c>
      <c r="H68" s="114">
        <v>67</v>
      </c>
      <c r="I68" s="140">
        <v>86</v>
      </c>
      <c r="J68" s="115">
        <v>8</v>
      </c>
      <c r="K68" s="116">
        <v>9.3023255813953494</v>
      </c>
    </row>
    <row r="69" spans="1:11" ht="14.1" customHeight="1" x14ac:dyDescent="0.2">
      <c r="A69" s="306">
        <v>83</v>
      </c>
      <c r="B69" s="307" t="s">
        <v>304</v>
      </c>
      <c r="C69" s="308"/>
      <c r="D69" s="113">
        <v>5.0507328072153328</v>
      </c>
      <c r="E69" s="115">
        <v>448</v>
      </c>
      <c r="F69" s="114">
        <v>254</v>
      </c>
      <c r="G69" s="114">
        <v>535</v>
      </c>
      <c r="H69" s="114">
        <v>262</v>
      </c>
      <c r="I69" s="140">
        <v>275</v>
      </c>
      <c r="J69" s="115">
        <v>173</v>
      </c>
      <c r="K69" s="116">
        <v>62.909090909090907</v>
      </c>
    </row>
    <row r="70" spans="1:11" ht="14.1" customHeight="1" x14ac:dyDescent="0.2">
      <c r="A70" s="306" t="s">
        <v>305</v>
      </c>
      <c r="B70" s="307" t="s">
        <v>306</v>
      </c>
      <c r="C70" s="308"/>
      <c r="D70" s="113">
        <v>4.0360766629086813</v>
      </c>
      <c r="E70" s="115">
        <v>358</v>
      </c>
      <c r="F70" s="114">
        <v>191</v>
      </c>
      <c r="G70" s="114">
        <v>437</v>
      </c>
      <c r="H70" s="114">
        <v>198</v>
      </c>
      <c r="I70" s="140">
        <v>199</v>
      </c>
      <c r="J70" s="115">
        <v>159</v>
      </c>
      <c r="K70" s="116">
        <v>79.899497487437188</v>
      </c>
    </row>
    <row r="71" spans="1:11" ht="14.1" customHeight="1" x14ac:dyDescent="0.2">
      <c r="A71" s="306"/>
      <c r="B71" s="307" t="s">
        <v>307</v>
      </c>
      <c r="C71" s="308"/>
      <c r="D71" s="113">
        <v>3.1341600901916573</v>
      </c>
      <c r="E71" s="115">
        <v>278</v>
      </c>
      <c r="F71" s="114">
        <v>120</v>
      </c>
      <c r="G71" s="114">
        <v>337</v>
      </c>
      <c r="H71" s="114">
        <v>143</v>
      </c>
      <c r="I71" s="140">
        <v>123</v>
      </c>
      <c r="J71" s="115">
        <v>155</v>
      </c>
      <c r="K71" s="116">
        <v>126.01626016260163</v>
      </c>
    </row>
    <row r="72" spans="1:11" ht="14.1" customHeight="1" x14ac:dyDescent="0.2">
      <c r="A72" s="306">
        <v>84</v>
      </c>
      <c r="B72" s="307" t="s">
        <v>308</v>
      </c>
      <c r="C72" s="308"/>
      <c r="D72" s="113">
        <v>2.8748590755355128</v>
      </c>
      <c r="E72" s="115">
        <v>255</v>
      </c>
      <c r="F72" s="114">
        <v>209</v>
      </c>
      <c r="G72" s="114">
        <v>409</v>
      </c>
      <c r="H72" s="114">
        <v>141</v>
      </c>
      <c r="I72" s="140">
        <v>244</v>
      </c>
      <c r="J72" s="115">
        <v>11</v>
      </c>
      <c r="K72" s="116">
        <v>4.5081967213114753</v>
      </c>
    </row>
    <row r="73" spans="1:11" ht="14.1" customHeight="1" x14ac:dyDescent="0.2">
      <c r="A73" s="306" t="s">
        <v>309</v>
      </c>
      <c r="B73" s="307" t="s">
        <v>310</v>
      </c>
      <c r="C73" s="308"/>
      <c r="D73" s="113">
        <v>0.21420518602029312</v>
      </c>
      <c r="E73" s="115">
        <v>19</v>
      </c>
      <c r="F73" s="114">
        <v>14</v>
      </c>
      <c r="G73" s="114">
        <v>132</v>
      </c>
      <c r="H73" s="114">
        <v>11</v>
      </c>
      <c r="I73" s="140">
        <v>17</v>
      </c>
      <c r="J73" s="115">
        <v>2</v>
      </c>
      <c r="K73" s="116">
        <v>11.764705882352942</v>
      </c>
    </row>
    <row r="74" spans="1:11" ht="14.1" customHeight="1" x14ac:dyDescent="0.2">
      <c r="A74" s="306" t="s">
        <v>311</v>
      </c>
      <c r="B74" s="307" t="s">
        <v>312</v>
      </c>
      <c r="C74" s="308"/>
      <c r="D74" s="113">
        <v>0.14656144306651633</v>
      </c>
      <c r="E74" s="115">
        <v>13</v>
      </c>
      <c r="F74" s="114">
        <v>13</v>
      </c>
      <c r="G74" s="114">
        <v>59</v>
      </c>
      <c r="H74" s="114">
        <v>3</v>
      </c>
      <c r="I74" s="140">
        <v>11</v>
      </c>
      <c r="J74" s="115">
        <v>2</v>
      </c>
      <c r="K74" s="116">
        <v>18.181818181818183</v>
      </c>
    </row>
    <row r="75" spans="1:11" ht="14.1" customHeight="1" x14ac:dyDescent="0.2">
      <c r="A75" s="306" t="s">
        <v>313</v>
      </c>
      <c r="B75" s="307" t="s">
        <v>314</v>
      </c>
      <c r="C75" s="308"/>
      <c r="D75" s="113">
        <v>1.826381059751973</v>
      </c>
      <c r="E75" s="115">
        <v>162</v>
      </c>
      <c r="F75" s="114">
        <v>138</v>
      </c>
      <c r="G75" s="114">
        <v>149</v>
      </c>
      <c r="H75" s="114">
        <v>90</v>
      </c>
      <c r="I75" s="140">
        <v>171</v>
      </c>
      <c r="J75" s="115">
        <v>-9</v>
      </c>
      <c r="K75" s="116">
        <v>-5.2631578947368425</v>
      </c>
    </row>
    <row r="76" spans="1:11" ht="14.1" customHeight="1" x14ac:dyDescent="0.2">
      <c r="A76" s="306">
        <v>91</v>
      </c>
      <c r="B76" s="307" t="s">
        <v>315</v>
      </c>
      <c r="C76" s="308"/>
      <c r="D76" s="113">
        <v>0.3156708004509583</v>
      </c>
      <c r="E76" s="115">
        <v>28</v>
      </c>
      <c r="F76" s="114">
        <v>55</v>
      </c>
      <c r="G76" s="114">
        <v>34</v>
      </c>
      <c r="H76" s="114">
        <v>50</v>
      </c>
      <c r="I76" s="140">
        <v>30</v>
      </c>
      <c r="J76" s="115">
        <v>-2</v>
      </c>
      <c r="K76" s="116">
        <v>-6.666666666666667</v>
      </c>
    </row>
    <row r="77" spans="1:11" ht="14.1" customHeight="1" x14ac:dyDescent="0.2">
      <c r="A77" s="306">
        <v>92</v>
      </c>
      <c r="B77" s="307" t="s">
        <v>316</v>
      </c>
      <c r="C77" s="308"/>
      <c r="D77" s="113">
        <v>1.1161217587373169</v>
      </c>
      <c r="E77" s="115">
        <v>99</v>
      </c>
      <c r="F77" s="114">
        <v>73</v>
      </c>
      <c r="G77" s="114">
        <v>96</v>
      </c>
      <c r="H77" s="114">
        <v>82</v>
      </c>
      <c r="I77" s="140">
        <v>93</v>
      </c>
      <c r="J77" s="115">
        <v>6</v>
      </c>
      <c r="K77" s="116">
        <v>6.4516129032258061</v>
      </c>
    </row>
    <row r="78" spans="1:11" ht="14.1" customHeight="1" x14ac:dyDescent="0.2">
      <c r="A78" s="306">
        <v>93</v>
      </c>
      <c r="B78" s="307" t="s">
        <v>317</v>
      </c>
      <c r="C78" s="308"/>
      <c r="D78" s="113">
        <v>0.22547914317925591</v>
      </c>
      <c r="E78" s="115">
        <v>20</v>
      </c>
      <c r="F78" s="114">
        <v>9</v>
      </c>
      <c r="G78" s="114">
        <v>17</v>
      </c>
      <c r="H78" s="114">
        <v>12</v>
      </c>
      <c r="I78" s="140">
        <v>21</v>
      </c>
      <c r="J78" s="115">
        <v>-1</v>
      </c>
      <c r="K78" s="116">
        <v>-4.7619047619047619</v>
      </c>
    </row>
    <row r="79" spans="1:11" ht="14.1" customHeight="1" x14ac:dyDescent="0.2">
      <c r="A79" s="306">
        <v>94</v>
      </c>
      <c r="B79" s="307" t="s">
        <v>318</v>
      </c>
      <c r="C79" s="308"/>
      <c r="D79" s="113">
        <v>0.78917700112739575</v>
      </c>
      <c r="E79" s="115">
        <v>70</v>
      </c>
      <c r="F79" s="114">
        <v>118</v>
      </c>
      <c r="G79" s="114">
        <v>62</v>
      </c>
      <c r="H79" s="114">
        <v>49</v>
      </c>
      <c r="I79" s="140">
        <v>77</v>
      </c>
      <c r="J79" s="115">
        <v>-7</v>
      </c>
      <c r="K79" s="116">
        <v>-9.0909090909090917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0.12401352874859076</v>
      </c>
      <c r="E81" s="143">
        <v>11</v>
      </c>
      <c r="F81" s="144">
        <v>16</v>
      </c>
      <c r="G81" s="144">
        <v>49</v>
      </c>
      <c r="H81" s="144">
        <v>18</v>
      </c>
      <c r="I81" s="145">
        <v>20</v>
      </c>
      <c r="J81" s="143">
        <v>-9</v>
      </c>
      <c r="K81" s="146">
        <v>-45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82852</v>
      </c>
      <c r="C10" s="114">
        <v>41624</v>
      </c>
      <c r="D10" s="114">
        <v>41228</v>
      </c>
      <c r="E10" s="114">
        <v>62680</v>
      </c>
      <c r="F10" s="114">
        <v>19560</v>
      </c>
      <c r="G10" s="114">
        <v>10067</v>
      </c>
      <c r="H10" s="114">
        <v>21912</v>
      </c>
      <c r="I10" s="115">
        <v>28151</v>
      </c>
      <c r="J10" s="114">
        <v>19512</v>
      </c>
      <c r="K10" s="114">
        <v>8639</v>
      </c>
      <c r="L10" s="423">
        <v>6334</v>
      </c>
      <c r="M10" s="424">
        <v>6301</v>
      </c>
    </row>
    <row r="11" spans="1:13" ht="11.1" customHeight="1" x14ac:dyDescent="0.2">
      <c r="A11" s="422" t="s">
        <v>387</v>
      </c>
      <c r="B11" s="115">
        <v>84283</v>
      </c>
      <c r="C11" s="114">
        <v>42510</v>
      </c>
      <c r="D11" s="114">
        <v>41773</v>
      </c>
      <c r="E11" s="114">
        <v>63747</v>
      </c>
      <c r="F11" s="114">
        <v>19931</v>
      </c>
      <c r="G11" s="114">
        <v>10157</v>
      </c>
      <c r="H11" s="114">
        <v>22409</v>
      </c>
      <c r="I11" s="115">
        <v>29318</v>
      </c>
      <c r="J11" s="114">
        <v>20302</v>
      </c>
      <c r="K11" s="114">
        <v>9016</v>
      </c>
      <c r="L11" s="423">
        <v>6831</v>
      </c>
      <c r="M11" s="424">
        <v>5518</v>
      </c>
    </row>
    <row r="12" spans="1:13" ht="11.1" customHeight="1" x14ac:dyDescent="0.2">
      <c r="A12" s="422" t="s">
        <v>388</v>
      </c>
      <c r="B12" s="115">
        <v>85894</v>
      </c>
      <c r="C12" s="114">
        <v>43474</v>
      </c>
      <c r="D12" s="114">
        <v>42420</v>
      </c>
      <c r="E12" s="114">
        <v>65190</v>
      </c>
      <c r="F12" s="114">
        <v>20087</v>
      </c>
      <c r="G12" s="114">
        <v>11043</v>
      </c>
      <c r="H12" s="114">
        <v>22822</v>
      </c>
      <c r="I12" s="115">
        <v>29161</v>
      </c>
      <c r="J12" s="114">
        <v>19739</v>
      </c>
      <c r="K12" s="114">
        <v>9422</v>
      </c>
      <c r="L12" s="423">
        <v>9263</v>
      </c>
      <c r="M12" s="424">
        <v>8021</v>
      </c>
    </row>
    <row r="13" spans="1:13" s="110" customFormat="1" ht="11.1" customHeight="1" x14ac:dyDescent="0.2">
      <c r="A13" s="422" t="s">
        <v>389</v>
      </c>
      <c r="B13" s="115">
        <v>84818</v>
      </c>
      <c r="C13" s="114">
        <v>42634</v>
      </c>
      <c r="D13" s="114">
        <v>42184</v>
      </c>
      <c r="E13" s="114">
        <v>63997</v>
      </c>
      <c r="F13" s="114">
        <v>20209</v>
      </c>
      <c r="G13" s="114">
        <v>10415</v>
      </c>
      <c r="H13" s="114">
        <v>22909</v>
      </c>
      <c r="I13" s="115">
        <v>29164</v>
      </c>
      <c r="J13" s="114">
        <v>19859</v>
      </c>
      <c r="K13" s="114">
        <v>9305</v>
      </c>
      <c r="L13" s="423">
        <v>5936</v>
      </c>
      <c r="M13" s="424">
        <v>7229</v>
      </c>
    </row>
    <row r="14" spans="1:13" ht="15" customHeight="1" x14ac:dyDescent="0.2">
      <c r="A14" s="422" t="s">
        <v>390</v>
      </c>
      <c r="B14" s="115">
        <v>85245</v>
      </c>
      <c r="C14" s="114">
        <v>42939</v>
      </c>
      <c r="D14" s="114">
        <v>42306</v>
      </c>
      <c r="E14" s="114">
        <v>62564</v>
      </c>
      <c r="F14" s="114">
        <v>22171</v>
      </c>
      <c r="G14" s="114">
        <v>10143</v>
      </c>
      <c r="H14" s="114">
        <v>23383</v>
      </c>
      <c r="I14" s="115">
        <v>28703</v>
      </c>
      <c r="J14" s="114">
        <v>19409</v>
      </c>
      <c r="K14" s="114">
        <v>9294</v>
      </c>
      <c r="L14" s="423">
        <v>7120</v>
      </c>
      <c r="M14" s="424">
        <v>6772</v>
      </c>
    </row>
    <row r="15" spans="1:13" ht="11.1" customHeight="1" x14ac:dyDescent="0.2">
      <c r="A15" s="422" t="s">
        <v>387</v>
      </c>
      <c r="B15" s="115">
        <v>86774</v>
      </c>
      <c r="C15" s="114">
        <v>43797</v>
      </c>
      <c r="D15" s="114">
        <v>42977</v>
      </c>
      <c r="E15" s="114">
        <v>63213</v>
      </c>
      <c r="F15" s="114">
        <v>23059</v>
      </c>
      <c r="G15" s="114">
        <v>10219</v>
      </c>
      <c r="H15" s="114">
        <v>24003</v>
      </c>
      <c r="I15" s="115">
        <v>30068</v>
      </c>
      <c r="J15" s="114">
        <v>20368</v>
      </c>
      <c r="K15" s="114">
        <v>9700</v>
      </c>
      <c r="L15" s="423">
        <v>7627</v>
      </c>
      <c r="M15" s="424">
        <v>6204</v>
      </c>
    </row>
    <row r="16" spans="1:13" ht="11.1" customHeight="1" x14ac:dyDescent="0.2">
      <c r="A16" s="422" t="s">
        <v>388</v>
      </c>
      <c r="B16" s="115">
        <v>88175</v>
      </c>
      <c r="C16" s="114">
        <v>44534</v>
      </c>
      <c r="D16" s="114">
        <v>43641</v>
      </c>
      <c r="E16" s="114">
        <v>64370</v>
      </c>
      <c r="F16" s="114">
        <v>23393</v>
      </c>
      <c r="G16" s="114">
        <v>11016</v>
      </c>
      <c r="H16" s="114">
        <v>24433</v>
      </c>
      <c r="I16" s="115">
        <v>29894</v>
      </c>
      <c r="J16" s="114">
        <v>19831</v>
      </c>
      <c r="K16" s="114">
        <v>10063</v>
      </c>
      <c r="L16" s="423">
        <v>10118</v>
      </c>
      <c r="M16" s="424">
        <v>9085</v>
      </c>
    </row>
    <row r="17" spans="1:13" s="110" customFormat="1" ht="11.1" customHeight="1" x14ac:dyDescent="0.2">
      <c r="A17" s="422" t="s">
        <v>389</v>
      </c>
      <c r="B17" s="115">
        <v>87456</v>
      </c>
      <c r="C17" s="114">
        <v>43823</v>
      </c>
      <c r="D17" s="114">
        <v>43633</v>
      </c>
      <c r="E17" s="114">
        <v>63768</v>
      </c>
      <c r="F17" s="114">
        <v>23579</v>
      </c>
      <c r="G17" s="114">
        <v>10602</v>
      </c>
      <c r="H17" s="114">
        <v>24565</v>
      </c>
      <c r="I17" s="115">
        <v>29958</v>
      </c>
      <c r="J17" s="114">
        <v>20068</v>
      </c>
      <c r="K17" s="114">
        <v>9890</v>
      </c>
      <c r="L17" s="423">
        <v>6142</v>
      </c>
      <c r="M17" s="424">
        <v>7214</v>
      </c>
    </row>
    <row r="18" spans="1:13" ht="15" customHeight="1" x14ac:dyDescent="0.2">
      <c r="A18" s="422" t="s">
        <v>391</v>
      </c>
      <c r="B18" s="115">
        <v>88063</v>
      </c>
      <c r="C18" s="114">
        <v>44061</v>
      </c>
      <c r="D18" s="114">
        <v>44002</v>
      </c>
      <c r="E18" s="114">
        <v>63785</v>
      </c>
      <c r="F18" s="114">
        <v>24169</v>
      </c>
      <c r="G18" s="114">
        <v>10524</v>
      </c>
      <c r="H18" s="114">
        <v>25115</v>
      </c>
      <c r="I18" s="115">
        <v>29462</v>
      </c>
      <c r="J18" s="114">
        <v>19684</v>
      </c>
      <c r="K18" s="114">
        <v>9778</v>
      </c>
      <c r="L18" s="423">
        <v>7956</v>
      </c>
      <c r="M18" s="424">
        <v>7494</v>
      </c>
    </row>
    <row r="19" spans="1:13" ht="11.1" customHeight="1" x14ac:dyDescent="0.2">
      <c r="A19" s="422" t="s">
        <v>387</v>
      </c>
      <c r="B19" s="115">
        <v>89048</v>
      </c>
      <c r="C19" s="114">
        <v>44663</v>
      </c>
      <c r="D19" s="114">
        <v>44385</v>
      </c>
      <c r="E19" s="114">
        <v>64166</v>
      </c>
      <c r="F19" s="114">
        <v>24774</v>
      </c>
      <c r="G19" s="114">
        <v>10468</v>
      </c>
      <c r="H19" s="114">
        <v>25631</v>
      </c>
      <c r="I19" s="115">
        <v>30919</v>
      </c>
      <c r="J19" s="114">
        <v>20781</v>
      </c>
      <c r="K19" s="114">
        <v>10138</v>
      </c>
      <c r="L19" s="423">
        <v>6896</v>
      </c>
      <c r="M19" s="424">
        <v>6002</v>
      </c>
    </row>
    <row r="20" spans="1:13" ht="11.1" customHeight="1" x14ac:dyDescent="0.2">
      <c r="A20" s="422" t="s">
        <v>388</v>
      </c>
      <c r="B20" s="115">
        <v>90119</v>
      </c>
      <c r="C20" s="114">
        <v>45262</v>
      </c>
      <c r="D20" s="114">
        <v>44857</v>
      </c>
      <c r="E20" s="114">
        <v>65051</v>
      </c>
      <c r="F20" s="114">
        <v>24961</v>
      </c>
      <c r="G20" s="114">
        <v>11311</v>
      </c>
      <c r="H20" s="114">
        <v>25847</v>
      </c>
      <c r="I20" s="115">
        <v>30645</v>
      </c>
      <c r="J20" s="114">
        <v>20128</v>
      </c>
      <c r="K20" s="114">
        <v>10517</v>
      </c>
      <c r="L20" s="423">
        <v>9435</v>
      </c>
      <c r="M20" s="424">
        <v>8757</v>
      </c>
    </row>
    <row r="21" spans="1:13" s="110" customFormat="1" ht="11.1" customHeight="1" x14ac:dyDescent="0.2">
      <c r="A21" s="422" t="s">
        <v>389</v>
      </c>
      <c r="B21" s="115">
        <v>88768</v>
      </c>
      <c r="C21" s="114">
        <v>44254</v>
      </c>
      <c r="D21" s="114">
        <v>44514</v>
      </c>
      <c r="E21" s="114">
        <v>63915</v>
      </c>
      <c r="F21" s="114">
        <v>24803</v>
      </c>
      <c r="G21" s="114">
        <v>10853</v>
      </c>
      <c r="H21" s="114">
        <v>25870</v>
      </c>
      <c r="I21" s="115">
        <v>30798</v>
      </c>
      <c r="J21" s="114">
        <v>20343</v>
      </c>
      <c r="K21" s="114">
        <v>10455</v>
      </c>
      <c r="L21" s="423">
        <v>5823</v>
      </c>
      <c r="M21" s="424">
        <v>7478</v>
      </c>
    </row>
    <row r="22" spans="1:13" ht="15" customHeight="1" x14ac:dyDescent="0.2">
      <c r="A22" s="422" t="s">
        <v>392</v>
      </c>
      <c r="B22" s="115">
        <v>88810</v>
      </c>
      <c r="C22" s="114">
        <v>44251</v>
      </c>
      <c r="D22" s="114">
        <v>44559</v>
      </c>
      <c r="E22" s="114">
        <v>63845</v>
      </c>
      <c r="F22" s="114">
        <v>24813</v>
      </c>
      <c r="G22" s="114">
        <v>10524</v>
      </c>
      <c r="H22" s="114">
        <v>26323</v>
      </c>
      <c r="I22" s="115">
        <v>30006</v>
      </c>
      <c r="J22" s="114">
        <v>19895</v>
      </c>
      <c r="K22" s="114">
        <v>10111</v>
      </c>
      <c r="L22" s="423">
        <v>7004</v>
      </c>
      <c r="M22" s="424">
        <v>7016</v>
      </c>
    </row>
    <row r="23" spans="1:13" ht="11.1" customHeight="1" x14ac:dyDescent="0.2">
      <c r="A23" s="422" t="s">
        <v>387</v>
      </c>
      <c r="B23" s="115">
        <v>90233</v>
      </c>
      <c r="C23" s="114">
        <v>45086</v>
      </c>
      <c r="D23" s="114">
        <v>45147</v>
      </c>
      <c r="E23" s="114">
        <v>64665</v>
      </c>
      <c r="F23" s="114">
        <v>25391</v>
      </c>
      <c r="G23" s="114">
        <v>10551</v>
      </c>
      <c r="H23" s="114">
        <v>26996</v>
      </c>
      <c r="I23" s="115">
        <v>31070</v>
      </c>
      <c r="J23" s="114">
        <v>20625</v>
      </c>
      <c r="K23" s="114">
        <v>10445</v>
      </c>
      <c r="L23" s="423">
        <v>7004</v>
      </c>
      <c r="M23" s="424">
        <v>5760</v>
      </c>
    </row>
    <row r="24" spans="1:13" ht="11.1" customHeight="1" x14ac:dyDescent="0.2">
      <c r="A24" s="422" t="s">
        <v>388</v>
      </c>
      <c r="B24" s="115">
        <v>91567</v>
      </c>
      <c r="C24" s="114">
        <v>45653</v>
      </c>
      <c r="D24" s="114">
        <v>45914</v>
      </c>
      <c r="E24" s="114">
        <v>65415</v>
      </c>
      <c r="F24" s="114">
        <v>25523</v>
      </c>
      <c r="G24" s="114">
        <v>11350</v>
      </c>
      <c r="H24" s="114">
        <v>27405</v>
      </c>
      <c r="I24" s="115">
        <v>31176</v>
      </c>
      <c r="J24" s="114">
        <v>20360</v>
      </c>
      <c r="K24" s="114">
        <v>10816</v>
      </c>
      <c r="L24" s="423">
        <v>10006</v>
      </c>
      <c r="M24" s="424">
        <v>9031</v>
      </c>
    </row>
    <row r="25" spans="1:13" s="110" customFormat="1" ht="11.1" customHeight="1" x14ac:dyDescent="0.2">
      <c r="A25" s="422" t="s">
        <v>389</v>
      </c>
      <c r="B25" s="115">
        <v>90379</v>
      </c>
      <c r="C25" s="114">
        <v>44779</v>
      </c>
      <c r="D25" s="114">
        <v>45600</v>
      </c>
      <c r="E25" s="114">
        <v>64140</v>
      </c>
      <c r="F25" s="114">
        <v>25610</v>
      </c>
      <c r="G25" s="114">
        <v>10796</v>
      </c>
      <c r="H25" s="114">
        <v>27465</v>
      </c>
      <c r="I25" s="115">
        <v>31491</v>
      </c>
      <c r="J25" s="114">
        <v>20886</v>
      </c>
      <c r="K25" s="114">
        <v>10605</v>
      </c>
      <c r="L25" s="423">
        <v>6053</v>
      </c>
      <c r="M25" s="424">
        <v>7324</v>
      </c>
    </row>
    <row r="26" spans="1:13" ht="15" customHeight="1" x14ac:dyDescent="0.2">
      <c r="A26" s="422" t="s">
        <v>393</v>
      </c>
      <c r="B26" s="115">
        <v>91051</v>
      </c>
      <c r="C26" s="114">
        <v>45100</v>
      </c>
      <c r="D26" s="114">
        <v>45951</v>
      </c>
      <c r="E26" s="114">
        <v>64581</v>
      </c>
      <c r="F26" s="114">
        <v>25823</v>
      </c>
      <c r="G26" s="114">
        <v>10628</v>
      </c>
      <c r="H26" s="114">
        <v>28019</v>
      </c>
      <c r="I26" s="115">
        <v>30779</v>
      </c>
      <c r="J26" s="114">
        <v>20312</v>
      </c>
      <c r="K26" s="114">
        <v>10467</v>
      </c>
      <c r="L26" s="423">
        <v>7618</v>
      </c>
      <c r="M26" s="424">
        <v>7205</v>
      </c>
    </row>
    <row r="27" spans="1:13" ht="11.1" customHeight="1" x14ac:dyDescent="0.2">
      <c r="A27" s="422" t="s">
        <v>387</v>
      </c>
      <c r="B27" s="115">
        <v>92630</v>
      </c>
      <c r="C27" s="114">
        <v>46080</v>
      </c>
      <c r="D27" s="114">
        <v>46550</v>
      </c>
      <c r="E27" s="114">
        <v>65489</v>
      </c>
      <c r="F27" s="114">
        <v>26497</v>
      </c>
      <c r="G27" s="114">
        <v>10672</v>
      </c>
      <c r="H27" s="114">
        <v>28683</v>
      </c>
      <c r="I27" s="115">
        <v>32192</v>
      </c>
      <c r="J27" s="114">
        <v>21378</v>
      </c>
      <c r="K27" s="114">
        <v>10814</v>
      </c>
      <c r="L27" s="423">
        <v>7667</v>
      </c>
      <c r="M27" s="424">
        <v>6282</v>
      </c>
    </row>
    <row r="28" spans="1:13" ht="11.1" customHeight="1" x14ac:dyDescent="0.2">
      <c r="A28" s="422" t="s">
        <v>388</v>
      </c>
      <c r="B28" s="115">
        <v>94160</v>
      </c>
      <c r="C28" s="114">
        <v>46800</v>
      </c>
      <c r="D28" s="114">
        <v>47360</v>
      </c>
      <c r="E28" s="114">
        <v>67273</v>
      </c>
      <c r="F28" s="114">
        <v>26733</v>
      </c>
      <c r="G28" s="114">
        <v>11440</v>
      </c>
      <c r="H28" s="114">
        <v>29084</v>
      </c>
      <c r="I28" s="115">
        <v>32050</v>
      </c>
      <c r="J28" s="114">
        <v>20793</v>
      </c>
      <c r="K28" s="114">
        <v>11257</v>
      </c>
      <c r="L28" s="423">
        <v>10301</v>
      </c>
      <c r="M28" s="424">
        <v>9306</v>
      </c>
    </row>
    <row r="29" spans="1:13" s="110" customFormat="1" ht="11.1" customHeight="1" x14ac:dyDescent="0.2">
      <c r="A29" s="422" t="s">
        <v>389</v>
      </c>
      <c r="B29" s="115">
        <v>92908</v>
      </c>
      <c r="C29" s="114">
        <v>45848</v>
      </c>
      <c r="D29" s="114">
        <v>47060</v>
      </c>
      <c r="E29" s="114">
        <v>66094</v>
      </c>
      <c r="F29" s="114">
        <v>26770</v>
      </c>
      <c r="G29" s="114">
        <v>10986</v>
      </c>
      <c r="H29" s="114">
        <v>29101</v>
      </c>
      <c r="I29" s="115">
        <v>32138</v>
      </c>
      <c r="J29" s="114">
        <v>21126</v>
      </c>
      <c r="K29" s="114">
        <v>11012</v>
      </c>
      <c r="L29" s="423">
        <v>7558</v>
      </c>
      <c r="M29" s="424">
        <v>8828</v>
      </c>
    </row>
    <row r="30" spans="1:13" ht="15" customHeight="1" x14ac:dyDescent="0.2">
      <c r="A30" s="422" t="s">
        <v>394</v>
      </c>
      <c r="B30" s="115">
        <v>93846</v>
      </c>
      <c r="C30" s="114">
        <v>46342</v>
      </c>
      <c r="D30" s="114">
        <v>47504</v>
      </c>
      <c r="E30" s="114">
        <v>66586</v>
      </c>
      <c r="F30" s="114">
        <v>27233</v>
      </c>
      <c r="G30" s="114">
        <v>10734</v>
      </c>
      <c r="H30" s="114">
        <v>29736</v>
      </c>
      <c r="I30" s="115">
        <v>31090</v>
      </c>
      <c r="J30" s="114">
        <v>20234</v>
      </c>
      <c r="K30" s="114">
        <v>10856</v>
      </c>
      <c r="L30" s="423">
        <v>9088</v>
      </c>
      <c r="M30" s="424">
        <v>8191</v>
      </c>
    </row>
    <row r="31" spans="1:13" ht="11.1" customHeight="1" x14ac:dyDescent="0.2">
      <c r="A31" s="422" t="s">
        <v>387</v>
      </c>
      <c r="B31" s="115">
        <v>95000</v>
      </c>
      <c r="C31" s="114">
        <v>47071</v>
      </c>
      <c r="D31" s="114">
        <v>47929</v>
      </c>
      <c r="E31" s="114">
        <v>67150</v>
      </c>
      <c r="F31" s="114">
        <v>27830</v>
      </c>
      <c r="G31" s="114">
        <v>10726</v>
      </c>
      <c r="H31" s="114">
        <v>30289</v>
      </c>
      <c r="I31" s="115">
        <v>32388</v>
      </c>
      <c r="J31" s="114">
        <v>21155</v>
      </c>
      <c r="K31" s="114">
        <v>11233</v>
      </c>
      <c r="L31" s="423">
        <v>8078</v>
      </c>
      <c r="M31" s="424">
        <v>6892</v>
      </c>
    </row>
    <row r="32" spans="1:13" ht="11.1" customHeight="1" x14ac:dyDescent="0.2">
      <c r="A32" s="422" t="s">
        <v>388</v>
      </c>
      <c r="B32" s="115">
        <v>96842</v>
      </c>
      <c r="C32" s="114">
        <v>48085</v>
      </c>
      <c r="D32" s="114">
        <v>48757</v>
      </c>
      <c r="E32" s="114">
        <v>68716</v>
      </c>
      <c r="F32" s="114">
        <v>28114</v>
      </c>
      <c r="G32" s="114">
        <v>11659</v>
      </c>
      <c r="H32" s="114">
        <v>30748</v>
      </c>
      <c r="I32" s="115">
        <v>31932</v>
      </c>
      <c r="J32" s="114">
        <v>20419</v>
      </c>
      <c r="K32" s="114">
        <v>11513</v>
      </c>
      <c r="L32" s="423">
        <v>10819</v>
      </c>
      <c r="M32" s="424">
        <v>9328</v>
      </c>
    </row>
    <row r="33" spans="1:13" s="110" customFormat="1" ht="11.1" customHeight="1" x14ac:dyDescent="0.2">
      <c r="A33" s="422" t="s">
        <v>389</v>
      </c>
      <c r="B33" s="115">
        <v>95997</v>
      </c>
      <c r="C33" s="114">
        <v>47441</v>
      </c>
      <c r="D33" s="114">
        <v>48556</v>
      </c>
      <c r="E33" s="114">
        <v>67676</v>
      </c>
      <c r="F33" s="114">
        <v>28315</v>
      </c>
      <c r="G33" s="114">
        <v>11304</v>
      </c>
      <c r="H33" s="114">
        <v>30673</v>
      </c>
      <c r="I33" s="115">
        <v>31935</v>
      </c>
      <c r="J33" s="114">
        <v>20587</v>
      </c>
      <c r="K33" s="114">
        <v>11348</v>
      </c>
      <c r="L33" s="423">
        <v>6824</v>
      </c>
      <c r="M33" s="424">
        <v>7643</v>
      </c>
    </row>
    <row r="34" spans="1:13" ht="15" customHeight="1" x14ac:dyDescent="0.2">
      <c r="A34" s="422" t="s">
        <v>395</v>
      </c>
      <c r="B34" s="115">
        <v>97178</v>
      </c>
      <c r="C34" s="114">
        <v>48236</v>
      </c>
      <c r="D34" s="114">
        <v>48942</v>
      </c>
      <c r="E34" s="114">
        <v>68391</v>
      </c>
      <c r="F34" s="114">
        <v>28782</v>
      </c>
      <c r="G34" s="114">
        <v>11046</v>
      </c>
      <c r="H34" s="114">
        <v>31331</v>
      </c>
      <c r="I34" s="115">
        <v>31691</v>
      </c>
      <c r="J34" s="114">
        <v>20492</v>
      </c>
      <c r="K34" s="114">
        <v>11199</v>
      </c>
      <c r="L34" s="423">
        <v>8665</v>
      </c>
      <c r="M34" s="424">
        <v>7584</v>
      </c>
    </row>
    <row r="35" spans="1:13" ht="11.1" customHeight="1" x14ac:dyDescent="0.2">
      <c r="A35" s="422" t="s">
        <v>387</v>
      </c>
      <c r="B35" s="115">
        <v>98173</v>
      </c>
      <c r="C35" s="114">
        <v>48901</v>
      </c>
      <c r="D35" s="114">
        <v>49272</v>
      </c>
      <c r="E35" s="114">
        <v>68823</v>
      </c>
      <c r="F35" s="114">
        <v>29346</v>
      </c>
      <c r="G35" s="114">
        <v>10987</v>
      </c>
      <c r="H35" s="114">
        <v>31840</v>
      </c>
      <c r="I35" s="115">
        <v>33362</v>
      </c>
      <c r="J35" s="114">
        <v>21757</v>
      </c>
      <c r="K35" s="114">
        <v>11605</v>
      </c>
      <c r="L35" s="423">
        <v>8325</v>
      </c>
      <c r="M35" s="424">
        <v>7392</v>
      </c>
    </row>
    <row r="36" spans="1:13" ht="11.1" customHeight="1" x14ac:dyDescent="0.2">
      <c r="A36" s="422" t="s">
        <v>388</v>
      </c>
      <c r="B36" s="115">
        <v>99702</v>
      </c>
      <c r="C36" s="114">
        <v>49603</v>
      </c>
      <c r="D36" s="114">
        <v>50099</v>
      </c>
      <c r="E36" s="114">
        <v>70098</v>
      </c>
      <c r="F36" s="114">
        <v>29602</v>
      </c>
      <c r="G36" s="114">
        <v>11873</v>
      </c>
      <c r="H36" s="114">
        <v>32280</v>
      </c>
      <c r="I36" s="115">
        <v>32800</v>
      </c>
      <c r="J36" s="114">
        <v>20922</v>
      </c>
      <c r="K36" s="114">
        <v>11878</v>
      </c>
      <c r="L36" s="423">
        <v>10688</v>
      </c>
      <c r="M36" s="424">
        <v>9444</v>
      </c>
    </row>
    <row r="37" spans="1:13" s="110" customFormat="1" ht="11.1" customHeight="1" x14ac:dyDescent="0.2">
      <c r="A37" s="422" t="s">
        <v>389</v>
      </c>
      <c r="B37" s="115">
        <v>98871</v>
      </c>
      <c r="C37" s="114">
        <v>48995</v>
      </c>
      <c r="D37" s="114">
        <v>49876</v>
      </c>
      <c r="E37" s="114">
        <v>69178</v>
      </c>
      <c r="F37" s="114">
        <v>29693</v>
      </c>
      <c r="G37" s="114">
        <v>11606</v>
      </c>
      <c r="H37" s="114">
        <v>32270</v>
      </c>
      <c r="I37" s="115">
        <v>32830</v>
      </c>
      <c r="J37" s="114">
        <v>21145</v>
      </c>
      <c r="K37" s="114">
        <v>11685</v>
      </c>
      <c r="L37" s="423">
        <v>7116</v>
      </c>
      <c r="M37" s="424">
        <v>8038</v>
      </c>
    </row>
    <row r="38" spans="1:13" ht="15" customHeight="1" x14ac:dyDescent="0.2">
      <c r="A38" s="425" t="s">
        <v>396</v>
      </c>
      <c r="B38" s="115">
        <v>99361</v>
      </c>
      <c r="C38" s="114">
        <v>49304</v>
      </c>
      <c r="D38" s="114">
        <v>50057</v>
      </c>
      <c r="E38" s="114">
        <v>69515</v>
      </c>
      <c r="F38" s="114">
        <v>29846</v>
      </c>
      <c r="G38" s="114">
        <v>11278</v>
      </c>
      <c r="H38" s="114">
        <v>32767</v>
      </c>
      <c r="I38" s="115">
        <v>30943</v>
      </c>
      <c r="J38" s="114">
        <v>19547</v>
      </c>
      <c r="K38" s="114">
        <v>11396</v>
      </c>
      <c r="L38" s="423">
        <v>9307</v>
      </c>
      <c r="M38" s="424">
        <v>8826</v>
      </c>
    </row>
    <row r="39" spans="1:13" ht="11.1" customHeight="1" x14ac:dyDescent="0.2">
      <c r="A39" s="422" t="s">
        <v>387</v>
      </c>
      <c r="B39" s="115">
        <v>100539</v>
      </c>
      <c r="C39" s="114">
        <v>50146</v>
      </c>
      <c r="D39" s="114">
        <v>50393</v>
      </c>
      <c r="E39" s="114">
        <v>70157</v>
      </c>
      <c r="F39" s="114">
        <v>30382</v>
      </c>
      <c r="G39" s="114">
        <v>11305</v>
      </c>
      <c r="H39" s="114">
        <v>33350</v>
      </c>
      <c r="I39" s="115">
        <v>32469</v>
      </c>
      <c r="J39" s="114">
        <v>20468</v>
      </c>
      <c r="K39" s="114">
        <v>12001</v>
      </c>
      <c r="L39" s="423">
        <v>8078</v>
      </c>
      <c r="M39" s="424">
        <v>6945</v>
      </c>
    </row>
    <row r="40" spans="1:13" ht="11.1" customHeight="1" x14ac:dyDescent="0.2">
      <c r="A40" s="425" t="s">
        <v>388</v>
      </c>
      <c r="B40" s="115">
        <v>101826</v>
      </c>
      <c r="C40" s="114">
        <v>50902</v>
      </c>
      <c r="D40" s="114">
        <v>50924</v>
      </c>
      <c r="E40" s="114">
        <v>71268</v>
      </c>
      <c r="F40" s="114">
        <v>30558</v>
      </c>
      <c r="G40" s="114">
        <v>12163</v>
      </c>
      <c r="H40" s="114">
        <v>33688</v>
      </c>
      <c r="I40" s="115">
        <v>32117</v>
      </c>
      <c r="J40" s="114">
        <v>19847</v>
      </c>
      <c r="K40" s="114">
        <v>12270</v>
      </c>
      <c r="L40" s="423">
        <v>11209</v>
      </c>
      <c r="M40" s="424">
        <v>10151</v>
      </c>
    </row>
    <row r="41" spans="1:13" s="110" customFormat="1" ht="11.1" customHeight="1" x14ac:dyDescent="0.2">
      <c r="A41" s="422" t="s">
        <v>389</v>
      </c>
      <c r="B41" s="115">
        <v>100953</v>
      </c>
      <c r="C41" s="114">
        <v>50417</v>
      </c>
      <c r="D41" s="114">
        <v>50536</v>
      </c>
      <c r="E41" s="114">
        <v>70304</v>
      </c>
      <c r="F41" s="114">
        <v>30649</v>
      </c>
      <c r="G41" s="114">
        <v>11807</v>
      </c>
      <c r="H41" s="114">
        <v>33781</v>
      </c>
      <c r="I41" s="115">
        <v>32145</v>
      </c>
      <c r="J41" s="114">
        <v>20003</v>
      </c>
      <c r="K41" s="114">
        <v>12142</v>
      </c>
      <c r="L41" s="423">
        <v>7059</v>
      </c>
      <c r="M41" s="424">
        <v>7974</v>
      </c>
    </row>
    <row r="42" spans="1:13" ht="15" customHeight="1" x14ac:dyDescent="0.2">
      <c r="A42" s="422" t="s">
        <v>397</v>
      </c>
      <c r="B42" s="115">
        <v>101395</v>
      </c>
      <c r="C42" s="114">
        <v>50696</v>
      </c>
      <c r="D42" s="114">
        <v>50699</v>
      </c>
      <c r="E42" s="114">
        <v>70689</v>
      </c>
      <c r="F42" s="114">
        <v>30706</v>
      </c>
      <c r="G42" s="114">
        <v>11265</v>
      </c>
      <c r="H42" s="114">
        <v>34265</v>
      </c>
      <c r="I42" s="115">
        <v>31603</v>
      </c>
      <c r="J42" s="114">
        <v>19568</v>
      </c>
      <c r="K42" s="114">
        <v>12035</v>
      </c>
      <c r="L42" s="423">
        <v>8841</v>
      </c>
      <c r="M42" s="424">
        <v>8485</v>
      </c>
    </row>
    <row r="43" spans="1:13" ht="11.1" customHeight="1" x14ac:dyDescent="0.2">
      <c r="A43" s="422" t="s">
        <v>387</v>
      </c>
      <c r="B43" s="115">
        <v>102459</v>
      </c>
      <c r="C43" s="114">
        <v>51474</v>
      </c>
      <c r="D43" s="114">
        <v>50985</v>
      </c>
      <c r="E43" s="114">
        <v>71242</v>
      </c>
      <c r="F43" s="114">
        <v>31217</v>
      </c>
      <c r="G43" s="114">
        <v>11282</v>
      </c>
      <c r="H43" s="114">
        <v>34749</v>
      </c>
      <c r="I43" s="115">
        <v>33037</v>
      </c>
      <c r="J43" s="114">
        <v>20483</v>
      </c>
      <c r="K43" s="114">
        <v>12554</v>
      </c>
      <c r="L43" s="423">
        <v>8246</v>
      </c>
      <c r="M43" s="424">
        <v>7278</v>
      </c>
    </row>
    <row r="44" spans="1:13" ht="11.1" customHeight="1" x14ac:dyDescent="0.2">
      <c r="A44" s="422" t="s">
        <v>388</v>
      </c>
      <c r="B44" s="115">
        <v>103915</v>
      </c>
      <c r="C44" s="114">
        <v>52233</v>
      </c>
      <c r="D44" s="114">
        <v>51682</v>
      </c>
      <c r="E44" s="114">
        <v>72633</v>
      </c>
      <c r="F44" s="114">
        <v>31282</v>
      </c>
      <c r="G44" s="114">
        <v>12230</v>
      </c>
      <c r="H44" s="114">
        <v>35078</v>
      </c>
      <c r="I44" s="115">
        <v>32247</v>
      </c>
      <c r="J44" s="114">
        <v>19548</v>
      </c>
      <c r="K44" s="114">
        <v>12699</v>
      </c>
      <c r="L44" s="423">
        <v>11338</v>
      </c>
      <c r="M44" s="424">
        <v>10379</v>
      </c>
    </row>
    <row r="45" spans="1:13" s="110" customFormat="1" ht="11.1" customHeight="1" x14ac:dyDescent="0.2">
      <c r="A45" s="422" t="s">
        <v>389</v>
      </c>
      <c r="B45" s="115">
        <v>102690</v>
      </c>
      <c r="C45" s="114">
        <v>51322</v>
      </c>
      <c r="D45" s="114">
        <v>51368</v>
      </c>
      <c r="E45" s="114">
        <v>71230</v>
      </c>
      <c r="F45" s="114">
        <v>31460</v>
      </c>
      <c r="G45" s="114">
        <v>11764</v>
      </c>
      <c r="H45" s="114">
        <v>34921</v>
      </c>
      <c r="I45" s="115">
        <v>32334</v>
      </c>
      <c r="J45" s="114">
        <v>19873</v>
      </c>
      <c r="K45" s="114">
        <v>12461</v>
      </c>
      <c r="L45" s="423">
        <v>7317</v>
      </c>
      <c r="M45" s="424">
        <v>8690</v>
      </c>
    </row>
    <row r="46" spans="1:13" ht="15" customHeight="1" x14ac:dyDescent="0.2">
      <c r="A46" s="422" t="s">
        <v>398</v>
      </c>
      <c r="B46" s="115">
        <v>103133</v>
      </c>
      <c r="C46" s="114">
        <v>51648</v>
      </c>
      <c r="D46" s="114">
        <v>51485</v>
      </c>
      <c r="E46" s="114">
        <v>71527</v>
      </c>
      <c r="F46" s="114">
        <v>31606</v>
      </c>
      <c r="G46" s="114">
        <v>11371</v>
      </c>
      <c r="H46" s="114">
        <v>35278</v>
      </c>
      <c r="I46" s="115">
        <v>31579</v>
      </c>
      <c r="J46" s="114">
        <v>19253</v>
      </c>
      <c r="K46" s="114">
        <v>12326</v>
      </c>
      <c r="L46" s="423">
        <v>9025</v>
      </c>
      <c r="M46" s="424">
        <v>8688</v>
      </c>
    </row>
    <row r="47" spans="1:13" ht="11.1" customHeight="1" x14ac:dyDescent="0.2">
      <c r="A47" s="422" t="s">
        <v>387</v>
      </c>
      <c r="B47" s="115">
        <v>103848</v>
      </c>
      <c r="C47" s="114">
        <v>52251</v>
      </c>
      <c r="D47" s="114">
        <v>51597</v>
      </c>
      <c r="E47" s="114">
        <v>71854</v>
      </c>
      <c r="F47" s="114">
        <v>31994</v>
      </c>
      <c r="G47" s="114">
        <v>11296</v>
      </c>
      <c r="H47" s="114">
        <v>35639</v>
      </c>
      <c r="I47" s="115">
        <v>32770</v>
      </c>
      <c r="J47" s="114">
        <v>20006</v>
      </c>
      <c r="K47" s="114">
        <v>12764</v>
      </c>
      <c r="L47" s="423">
        <v>8338</v>
      </c>
      <c r="M47" s="424">
        <v>7632</v>
      </c>
    </row>
    <row r="48" spans="1:13" ht="11.1" customHeight="1" x14ac:dyDescent="0.2">
      <c r="A48" s="422" t="s">
        <v>388</v>
      </c>
      <c r="B48" s="115">
        <v>105096</v>
      </c>
      <c r="C48" s="114">
        <v>52847</v>
      </c>
      <c r="D48" s="114">
        <v>52249</v>
      </c>
      <c r="E48" s="114">
        <v>72884</v>
      </c>
      <c r="F48" s="114">
        <v>32212</v>
      </c>
      <c r="G48" s="114">
        <v>12142</v>
      </c>
      <c r="H48" s="114">
        <v>35910</v>
      </c>
      <c r="I48" s="115">
        <v>32102</v>
      </c>
      <c r="J48" s="114">
        <v>19044</v>
      </c>
      <c r="K48" s="114">
        <v>13058</v>
      </c>
      <c r="L48" s="423">
        <v>11498</v>
      </c>
      <c r="M48" s="424">
        <v>10704</v>
      </c>
    </row>
    <row r="49" spans="1:17" s="110" customFormat="1" ht="11.1" customHeight="1" x14ac:dyDescent="0.2">
      <c r="A49" s="422" t="s">
        <v>389</v>
      </c>
      <c r="B49" s="115">
        <v>103923</v>
      </c>
      <c r="C49" s="114">
        <v>51967</v>
      </c>
      <c r="D49" s="114">
        <v>51956</v>
      </c>
      <c r="E49" s="114">
        <v>71586</v>
      </c>
      <c r="F49" s="114">
        <v>32337</v>
      </c>
      <c r="G49" s="114">
        <v>11728</v>
      </c>
      <c r="H49" s="114">
        <v>35779</v>
      </c>
      <c r="I49" s="115">
        <v>31970</v>
      </c>
      <c r="J49" s="114">
        <v>19266</v>
      </c>
      <c r="K49" s="114">
        <v>12704</v>
      </c>
      <c r="L49" s="423">
        <v>7021</v>
      </c>
      <c r="M49" s="424">
        <v>8334</v>
      </c>
    </row>
    <row r="50" spans="1:17" ht="15" customHeight="1" x14ac:dyDescent="0.2">
      <c r="A50" s="422" t="s">
        <v>399</v>
      </c>
      <c r="B50" s="143">
        <v>103862</v>
      </c>
      <c r="C50" s="144">
        <v>51914</v>
      </c>
      <c r="D50" s="144">
        <v>51948</v>
      </c>
      <c r="E50" s="144">
        <v>71539</v>
      </c>
      <c r="F50" s="144">
        <v>32323</v>
      </c>
      <c r="G50" s="144">
        <v>11352</v>
      </c>
      <c r="H50" s="144">
        <v>35938</v>
      </c>
      <c r="I50" s="143">
        <v>30339</v>
      </c>
      <c r="J50" s="144">
        <v>18169</v>
      </c>
      <c r="K50" s="144">
        <v>12170</v>
      </c>
      <c r="L50" s="426">
        <v>8686</v>
      </c>
      <c r="M50" s="427">
        <v>8870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0.70685425615467401</v>
      </c>
      <c r="C6" s="480">
        <f>'Tabelle 3.3'!J11</f>
        <v>-3.9266601222331294</v>
      </c>
      <c r="D6" s="481">
        <f t="shared" ref="D6:E9" si="0">IF(OR(AND(B6&gt;=-50,B6&lt;=50),ISNUMBER(B6)=FALSE),B6,"")</f>
        <v>0.70685425615467401</v>
      </c>
      <c r="E6" s="481">
        <f t="shared" si="0"/>
        <v>-3.9266601222331294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0.70685425615467401</v>
      </c>
      <c r="C14" s="480">
        <f>'Tabelle 3.3'!J11</f>
        <v>-3.9266601222331294</v>
      </c>
      <c r="D14" s="481">
        <f>IF(OR(AND(B14&gt;=-50,B14&lt;=50),ISNUMBER(B14)=FALSE),B14,"")</f>
        <v>0.70685425615467401</v>
      </c>
      <c r="E14" s="481">
        <f>IF(OR(AND(C14&gt;=-50,C14&lt;=50),ISNUMBER(C14)=FALSE),C14,"")</f>
        <v>-3.9266601222331294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1.2307692307692308</v>
      </c>
      <c r="C15" s="480">
        <f>'Tabelle 3.3'!J12</f>
        <v>7.581967213114754</v>
      </c>
      <c r="D15" s="481">
        <f t="shared" ref="D15:E45" si="3">IF(OR(AND(B15&gt;=-50,B15&lt;=50),ISNUMBER(B15)=FALSE),B15,"")</f>
        <v>1.2307692307692308</v>
      </c>
      <c r="E15" s="481">
        <f t="shared" si="3"/>
        <v>7.581967213114754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0.90090090090090091</v>
      </c>
      <c r="C16" s="480">
        <f>'Tabelle 3.3'!J13</f>
        <v>2.2388059701492535</v>
      </c>
      <c r="D16" s="481">
        <f t="shared" si="3"/>
        <v>0.90090090090090091</v>
      </c>
      <c r="E16" s="481">
        <f t="shared" si="3"/>
        <v>2.2388059701492535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-0.4850683313649401</v>
      </c>
      <c r="C17" s="480">
        <f>'Tabelle 3.3'!J14</f>
        <v>-6.1780738946093274</v>
      </c>
      <c r="D17" s="481">
        <f t="shared" si="3"/>
        <v>-0.4850683313649401</v>
      </c>
      <c r="E17" s="481">
        <f t="shared" si="3"/>
        <v>-6.1780738946093274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-2.2986457590876692</v>
      </c>
      <c r="C18" s="480">
        <f>'Tabelle 3.3'!J15</f>
        <v>-1.0974822466107166</v>
      </c>
      <c r="D18" s="481">
        <f t="shared" si="3"/>
        <v>-2.2986457590876692</v>
      </c>
      <c r="E18" s="481">
        <f t="shared" si="3"/>
        <v>-1.0974822466107166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-0.26661706349206349</v>
      </c>
      <c r="C19" s="480">
        <f>'Tabelle 3.3'!J16</f>
        <v>-11.859838274932615</v>
      </c>
      <c r="D19" s="481">
        <f t="shared" si="3"/>
        <v>-0.26661706349206349</v>
      </c>
      <c r="E19" s="481">
        <f t="shared" si="3"/>
        <v>-11.859838274932615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2.8963414634146343</v>
      </c>
      <c r="C20" s="480">
        <f>'Tabelle 3.3'!J17</f>
        <v>-4.0892193308550189</v>
      </c>
      <c r="D20" s="481">
        <f t="shared" si="3"/>
        <v>2.8963414634146343</v>
      </c>
      <c r="E20" s="481">
        <f t="shared" si="3"/>
        <v>-4.0892193308550189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1.5327900659681801</v>
      </c>
      <c r="C21" s="480">
        <f>'Tabelle 3.3'!J18</f>
        <v>-3.9906103286384975</v>
      </c>
      <c r="D21" s="481">
        <f t="shared" si="3"/>
        <v>1.5327900659681801</v>
      </c>
      <c r="E21" s="481">
        <f t="shared" si="3"/>
        <v>-3.9906103286384975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1.208798055953642</v>
      </c>
      <c r="C22" s="480">
        <f>'Tabelle 3.3'!J19</f>
        <v>-1.7150652894172675</v>
      </c>
      <c r="D22" s="481">
        <f t="shared" si="3"/>
        <v>1.208798055953642</v>
      </c>
      <c r="E22" s="481">
        <f t="shared" si="3"/>
        <v>-1.7150652894172675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-4.4964441385638905</v>
      </c>
      <c r="C23" s="480">
        <f>'Tabelle 3.3'!J20</f>
        <v>-8.1342145399084895</v>
      </c>
      <c r="D23" s="481">
        <f t="shared" si="3"/>
        <v>-4.4964441385638905</v>
      </c>
      <c r="E23" s="481">
        <f t="shared" si="3"/>
        <v>-8.1342145399084895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-5.1606805293005671</v>
      </c>
      <c r="C24" s="480">
        <f>'Tabelle 3.3'!J21</f>
        <v>-11.885593220338983</v>
      </c>
      <c r="D24" s="481">
        <f t="shared" si="3"/>
        <v>-5.1606805293005671</v>
      </c>
      <c r="E24" s="481">
        <f t="shared" si="3"/>
        <v>-11.885593220338983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4.7284817140746211</v>
      </c>
      <c r="C25" s="480">
        <f>'Tabelle 3.3'!J22</f>
        <v>-0.56657223796033995</v>
      </c>
      <c r="D25" s="481">
        <f t="shared" si="3"/>
        <v>4.7284817140746211</v>
      </c>
      <c r="E25" s="481">
        <f t="shared" si="3"/>
        <v>-0.56657223796033995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0.215633423180593</v>
      </c>
      <c r="C26" s="480">
        <f>'Tabelle 3.3'!J23</f>
        <v>0</v>
      </c>
      <c r="D26" s="481">
        <f t="shared" si="3"/>
        <v>0.215633423180593</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3.41796875</v>
      </c>
      <c r="C27" s="480">
        <f>'Tabelle 3.3'!J24</f>
        <v>0.5502567865003668</v>
      </c>
      <c r="D27" s="481">
        <f t="shared" si="3"/>
        <v>3.41796875</v>
      </c>
      <c r="E27" s="481">
        <f t="shared" si="3"/>
        <v>0.5502567865003668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2.525399129172714</v>
      </c>
      <c r="C28" s="480">
        <f>'Tabelle 3.3'!J25</f>
        <v>-4.2108987968860578</v>
      </c>
      <c r="D28" s="481">
        <f t="shared" si="3"/>
        <v>2.525399129172714</v>
      </c>
      <c r="E28" s="481">
        <f t="shared" si="3"/>
        <v>-4.2108987968860578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-16.031598513011151</v>
      </c>
      <c r="C29" s="480">
        <f>'Tabelle 3.3'!J26</f>
        <v>22.222222222222221</v>
      </c>
      <c r="D29" s="481">
        <f t="shared" si="3"/>
        <v>-16.031598513011151</v>
      </c>
      <c r="E29" s="481">
        <f t="shared" si="3"/>
        <v>22.222222222222221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3.8783015713808089</v>
      </c>
      <c r="C30" s="480">
        <f>'Tabelle 3.3'!J27</f>
        <v>0.17543859649122806</v>
      </c>
      <c r="D30" s="481">
        <f t="shared" si="3"/>
        <v>3.8783015713808089</v>
      </c>
      <c r="E30" s="481">
        <f t="shared" si="3"/>
        <v>0.17543859649122806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-1.6873348241512502</v>
      </c>
      <c r="C31" s="480">
        <f>'Tabelle 3.3'!J28</f>
        <v>-8.1945369753497665</v>
      </c>
      <c r="D31" s="481">
        <f t="shared" si="3"/>
        <v>-1.6873348241512502</v>
      </c>
      <c r="E31" s="481">
        <f t="shared" si="3"/>
        <v>-8.1945369753497665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2.4440977639105563</v>
      </c>
      <c r="C32" s="480">
        <f>'Tabelle 3.3'!J29</f>
        <v>-1.5649452269170578</v>
      </c>
      <c r="D32" s="481">
        <f t="shared" si="3"/>
        <v>2.4440977639105563</v>
      </c>
      <c r="E32" s="481">
        <f t="shared" si="3"/>
        <v>-1.5649452269170578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8.0111946825258009</v>
      </c>
      <c r="C33" s="480">
        <f>'Tabelle 3.3'!J30</f>
        <v>5.3299492385786804</v>
      </c>
      <c r="D33" s="481">
        <f t="shared" si="3"/>
        <v>8.0111946825258009</v>
      </c>
      <c r="E33" s="481">
        <f t="shared" si="3"/>
        <v>5.3299492385786804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2.3279352226720649</v>
      </c>
      <c r="C34" s="480">
        <f>'Tabelle 3.3'!J31</f>
        <v>-0.83643122676579928</v>
      </c>
      <c r="D34" s="481">
        <f t="shared" si="3"/>
        <v>2.3279352226720649</v>
      </c>
      <c r="E34" s="481">
        <f t="shared" si="3"/>
        <v>-0.83643122676579928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1.2307692307692308</v>
      </c>
      <c r="C37" s="480">
        <f>'Tabelle 3.3'!J34</f>
        <v>7.581967213114754</v>
      </c>
      <c r="D37" s="481">
        <f t="shared" si="3"/>
        <v>1.2307692307692308</v>
      </c>
      <c r="E37" s="481">
        <f t="shared" si="3"/>
        <v>7.581967213114754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-8.6747631122380889E-2</v>
      </c>
      <c r="C38" s="480">
        <f>'Tabelle 3.3'!J35</f>
        <v>-5.3457785320322442</v>
      </c>
      <c r="D38" s="481">
        <f t="shared" si="3"/>
        <v>-8.6747631122380889E-2</v>
      </c>
      <c r="E38" s="481">
        <f t="shared" si="3"/>
        <v>-5.3457785320322442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1.0292854570138255</v>
      </c>
      <c r="C39" s="480">
        <f>'Tabelle 3.3'!J36</f>
        <v>-3.8859612541229103</v>
      </c>
      <c r="D39" s="481">
        <f t="shared" si="3"/>
        <v>1.0292854570138255</v>
      </c>
      <c r="E39" s="481">
        <f t="shared" si="3"/>
        <v>-3.8859612541229103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1.0292854570138255</v>
      </c>
      <c r="C45" s="480">
        <f>'Tabelle 3.3'!J36</f>
        <v>-3.8859612541229103</v>
      </c>
      <c r="D45" s="481">
        <f t="shared" si="3"/>
        <v>1.0292854570138255</v>
      </c>
      <c r="E45" s="481">
        <f t="shared" si="3"/>
        <v>-3.8859612541229103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91051</v>
      </c>
      <c r="C51" s="487">
        <v>20312</v>
      </c>
      <c r="D51" s="487">
        <v>10467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92630</v>
      </c>
      <c r="C52" s="487">
        <v>21378</v>
      </c>
      <c r="D52" s="487">
        <v>10814</v>
      </c>
      <c r="E52" s="488">
        <f t="shared" ref="E52:G70" si="11">IF($A$51=37802,IF(COUNTBLANK(B$51:B$70)&gt;0,#N/A,B52/B$51*100),IF(COUNTBLANK(B$51:B$75)&gt;0,#N/A,B52/B$51*100))</f>
        <v>101.73419292484431</v>
      </c>
      <c r="F52" s="488">
        <f t="shared" si="11"/>
        <v>105.24812918471839</v>
      </c>
      <c r="G52" s="488">
        <f t="shared" si="11"/>
        <v>103.31518104518965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94160</v>
      </c>
      <c r="C53" s="487">
        <v>20793</v>
      </c>
      <c r="D53" s="487">
        <v>11257</v>
      </c>
      <c r="E53" s="488">
        <f t="shared" si="11"/>
        <v>103.41456985645408</v>
      </c>
      <c r="F53" s="488">
        <f t="shared" si="11"/>
        <v>102.36805829066562</v>
      </c>
      <c r="G53" s="488">
        <f t="shared" si="11"/>
        <v>107.54753033342888</v>
      </c>
      <c r="H53" s="489">
        <f>IF(ISERROR(L53)=TRUE,IF(MONTH(A53)=MONTH(MAX(A$51:A$75)),A53,""),"")</f>
        <v>41883</v>
      </c>
      <c r="I53" s="488">
        <f t="shared" si="12"/>
        <v>103.41456985645408</v>
      </c>
      <c r="J53" s="488">
        <f t="shared" si="10"/>
        <v>102.36805829066562</v>
      </c>
      <c r="K53" s="488">
        <f t="shared" si="10"/>
        <v>107.54753033342888</v>
      </c>
      <c r="L53" s="488" t="e">
        <f t="shared" si="13"/>
        <v>#N/A</v>
      </c>
    </row>
    <row r="54" spans="1:14" ht="15" customHeight="1" x14ac:dyDescent="0.2">
      <c r="A54" s="490" t="s">
        <v>462</v>
      </c>
      <c r="B54" s="487">
        <v>92908</v>
      </c>
      <c r="C54" s="487">
        <v>21126</v>
      </c>
      <c r="D54" s="487">
        <v>11012</v>
      </c>
      <c r="E54" s="488">
        <f t="shared" si="11"/>
        <v>102.03951631503223</v>
      </c>
      <c r="F54" s="488">
        <f t="shared" si="11"/>
        <v>104.00748326112644</v>
      </c>
      <c r="G54" s="488">
        <f t="shared" si="11"/>
        <v>105.20684054647941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93846</v>
      </c>
      <c r="C55" s="487">
        <v>20234</v>
      </c>
      <c r="D55" s="487">
        <v>10856</v>
      </c>
      <c r="E55" s="488">
        <f t="shared" si="11"/>
        <v>103.06970818552239</v>
      </c>
      <c r="F55" s="488">
        <f t="shared" si="11"/>
        <v>99.615990547459631</v>
      </c>
      <c r="G55" s="488">
        <f t="shared" si="11"/>
        <v>103.71644215152385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95000</v>
      </c>
      <c r="C56" s="487">
        <v>21155</v>
      </c>
      <c r="D56" s="487">
        <v>11233</v>
      </c>
      <c r="E56" s="488">
        <f t="shared" si="11"/>
        <v>104.33712974047511</v>
      </c>
      <c r="F56" s="488">
        <f t="shared" si="11"/>
        <v>104.1502560063017</v>
      </c>
      <c r="G56" s="488">
        <f t="shared" si="11"/>
        <v>107.31823827266646</v>
      </c>
      <c r="H56" s="489" t="str">
        <f t="shared" si="14"/>
        <v/>
      </c>
      <c r="I56" s="488" t="str">
        <f t="shared" si="12"/>
        <v/>
      </c>
      <c r="J56" s="488" t="str">
        <f t="shared" si="10"/>
        <v/>
      </c>
      <c r="K56" s="488" t="str">
        <f t="shared" si="10"/>
        <v/>
      </c>
      <c r="L56" s="488" t="e">
        <f t="shared" si="13"/>
        <v>#N/A</v>
      </c>
    </row>
    <row r="57" spans="1:14" ht="15" customHeight="1" x14ac:dyDescent="0.2">
      <c r="A57" s="490">
        <v>42248</v>
      </c>
      <c r="B57" s="487">
        <v>96842</v>
      </c>
      <c r="C57" s="487">
        <v>20419</v>
      </c>
      <c r="D57" s="487">
        <v>11513</v>
      </c>
      <c r="E57" s="488">
        <f t="shared" si="11"/>
        <v>106.36017177186412</v>
      </c>
      <c r="F57" s="488">
        <f t="shared" si="11"/>
        <v>100.52678219771562</v>
      </c>
      <c r="G57" s="488">
        <f t="shared" si="11"/>
        <v>109.99331231489442</v>
      </c>
      <c r="H57" s="489">
        <f t="shared" si="14"/>
        <v>42248</v>
      </c>
      <c r="I57" s="488">
        <f t="shared" si="12"/>
        <v>106.36017177186412</v>
      </c>
      <c r="J57" s="488">
        <f t="shared" si="10"/>
        <v>100.52678219771562</v>
      </c>
      <c r="K57" s="488">
        <f t="shared" si="10"/>
        <v>109.99331231489442</v>
      </c>
      <c r="L57" s="488" t="e">
        <f t="shared" si="13"/>
        <v>#N/A</v>
      </c>
    </row>
    <row r="58" spans="1:14" ht="15" customHeight="1" x14ac:dyDescent="0.2">
      <c r="A58" s="490" t="s">
        <v>465</v>
      </c>
      <c r="B58" s="487">
        <v>95997</v>
      </c>
      <c r="C58" s="487">
        <v>20587</v>
      </c>
      <c r="D58" s="487">
        <v>11348</v>
      </c>
      <c r="E58" s="488">
        <f t="shared" si="11"/>
        <v>105.43212045996199</v>
      </c>
      <c r="F58" s="488">
        <f t="shared" si="11"/>
        <v>101.35387948011028</v>
      </c>
      <c r="G58" s="488">
        <f t="shared" si="11"/>
        <v>108.41692939715296</v>
      </c>
      <c r="H58" s="489" t="str">
        <f t="shared" si="14"/>
        <v/>
      </c>
      <c r="I58" s="488" t="str">
        <f t="shared" si="12"/>
        <v/>
      </c>
      <c r="J58" s="488" t="str">
        <f t="shared" si="10"/>
        <v/>
      </c>
      <c r="K58" s="488" t="str">
        <f t="shared" si="10"/>
        <v/>
      </c>
      <c r="L58" s="488" t="e">
        <f t="shared" si="13"/>
        <v>#N/A</v>
      </c>
    </row>
    <row r="59" spans="1:14" ht="15" customHeight="1" x14ac:dyDescent="0.2">
      <c r="A59" s="490" t="s">
        <v>466</v>
      </c>
      <c r="B59" s="487">
        <v>97178</v>
      </c>
      <c r="C59" s="487">
        <v>20492</v>
      </c>
      <c r="D59" s="487">
        <v>11199</v>
      </c>
      <c r="E59" s="488">
        <f t="shared" si="11"/>
        <v>106.72919572547255</v>
      </c>
      <c r="F59" s="488">
        <f t="shared" si="11"/>
        <v>100.88617565970854</v>
      </c>
      <c r="G59" s="488">
        <f t="shared" si="11"/>
        <v>106.99340785325309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98173</v>
      </c>
      <c r="C60" s="487">
        <v>21757</v>
      </c>
      <c r="D60" s="487">
        <v>11605</v>
      </c>
      <c r="E60" s="488">
        <f t="shared" si="11"/>
        <v>107.82198987380698</v>
      </c>
      <c r="F60" s="488">
        <f t="shared" si="11"/>
        <v>107.11402126821584</v>
      </c>
      <c r="G60" s="488">
        <f t="shared" si="11"/>
        <v>110.8722652144836</v>
      </c>
      <c r="H60" s="489" t="str">
        <f t="shared" si="14"/>
        <v/>
      </c>
      <c r="I60" s="488" t="str">
        <f t="shared" si="12"/>
        <v/>
      </c>
      <c r="J60" s="488" t="str">
        <f t="shared" si="10"/>
        <v/>
      </c>
      <c r="K60" s="488" t="str">
        <f t="shared" si="10"/>
        <v/>
      </c>
      <c r="L60" s="488" t="e">
        <f t="shared" si="13"/>
        <v>#N/A</v>
      </c>
    </row>
    <row r="61" spans="1:14" ht="15" customHeight="1" x14ac:dyDescent="0.2">
      <c r="A61" s="490">
        <v>42614</v>
      </c>
      <c r="B61" s="487">
        <v>99702</v>
      </c>
      <c r="C61" s="487">
        <v>20922</v>
      </c>
      <c r="D61" s="487">
        <v>11878</v>
      </c>
      <c r="E61" s="488">
        <f t="shared" si="11"/>
        <v>109.50126851984052</v>
      </c>
      <c r="F61" s="488">
        <f t="shared" si="11"/>
        <v>103.00315084679008</v>
      </c>
      <c r="G61" s="488">
        <f t="shared" si="11"/>
        <v>113.48046240565589</v>
      </c>
      <c r="H61" s="489">
        <f t="shared" si="14"/>
        <v>42614</v>
      </c>
      <c r="I61" s="488">
        <f t="shared" si="12"/>
        <v>109.50126851984052</v>
      </c>
      <c r="J61" s="488">
        <f t="shared" si="10"/>
        <v>103.00315084679008</v>
      </c>
      <c r="K61" s="488">
        <f t="shared" si="10"/>
        <v>113.48046240565589</v>
      </c>
      <c r="L61" s="488" t="e">
        <f t="shared" si="13"/>
        <v>#N/A</v>
      </c>
    </row>
    <row r="62" spans="1:14" ht="15" customHeight="1" x14ac:dyDescent="0.2">
      <c r="A62" s="490" t="s">
        <v>468</v>
      </c>
      <c r="B62" s="487">
        <v>98871</v>
      </c>
      <c r="C62" s="487">
        <v>21145</v>
      </c>
      <c r="D62" s="487">
        <v>11685</v>
      </c>
      <c r="E62" s="488">
        <f t="shared" si="11"/>
        <v>108.58859320600543</v>
      </c>
      <c r="F62" s="488">
        <f t="shared" si="11"/>
        <v>104.10102402520678</v>
      </c>
      <c r="G62" s="488">
        <f t="shared" si="11"/>
        <v>111.6365720836916</v>
      </c>
      <c r="H62" s="489" t="str">
        <f t="shared" si="14"/>
        <v/>
      </c>
      <c r="I62" s="488" t="str">
        <f t="shared" si="12"/>
        <v/>
      </c>
      <c r="J62" s="488" t="str">
        <f t="shared" si="10"/>
        <v/>
      </c>
      <c r="K62" s="488" t="str">
        <f t="shared" si="10"/>
        <v/>
      </c>
      <c r="L62" s="488" t="e">
        <f t="shared" si="13"/>
        <v>#N/A</v>
      </c>
    </row>
    <row r="63" spans="1:14" ht="15" customHeight="1" x14ac:dyDescent="0.2">
      <c r="A63" s="490" t="s">
        <v>469</v>
      </c>
      <c r="B63" s="487">
        <v>99361</v>
      </c>
      <c r="C63" s="487">
        <v>19547</v>
      </c>
      <c r="D63" s="487">
        <v>11396</v>
      </c>
      <c r="E63" s="488">
        <f t="shared" si="11"/>
        <v>109.12675313835103</v>
      </c>
      <c r="F63" s="488">
        <f t="shared" si="11"/>
        <v>96.23375344623868</v>
      </c>
      <c r="G63" s="488">
        <f t="shared" si="11"/>
        <v>108.87551351867775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100539</v>
      </c>
      <c r="C64" s="487">
        <v>20468</v>
      </c>
      <c r="D64" s="487">
        <v>12001</v>
      </c>
      <c r="E64" s="488">
        <f t="shared" si="11"/>
        <v>110.42053354713292</v>
      </c>
      <c r="F64" s="488">
        <f t="shared" si="11"/>
        <v>100.76801890508074</v>
      </c>
      <c r="G64" s="488">
        <f t="shared" si="11"/>
        <v>114.65558421706315</v>
      </c>
      <c r="H64" s="489" t="str">
        <f t="shared" si="14"/>
        <v/>
      </c>
      <c r="I64" s="488" t="str">
        <f t="shared" si="12"/>
        <v/>
      </c>
      <c r="J64" s="488" t="str">
        <f t="shared" si="10"/>
        <v/>
      </c>
      <c r="K64" s="488" t="str">
        <f t="shared" si="10"/>
        <v/>
      </c>
      <c r="L64" s="488" t="e">
        <f t="shared" si="13"/>
        <v>#N/A</v>
      </c>
    </row>
    <row r="65" spans="1:12" ht="15" customHeight="1" x14ac:dyDescent="0.2">
      <c r="A65" s="490">
        <v>42979</v>
      </c>
      <c r="B65" s="487">
        <v>101826</v>
      </c>
      <c r="C65" s="487">
        <v>19847</v>
      </c>
      <c r="D65" s="487">
        <v>12270</v>
      </c>
      <c r="E65" s="488">
        <f t="shared" si="11"/>
        <v>111.83402708372232</v>
      </c>
      <c r="F65" s="488">
        <f t="shared" si="11"/>
        <v>97.710712879086259</v>
      </c>
      <c r="G65" s="488">
        <f t="shared" si="11"/>
        <v>117.22556606477501</v>
      </c>
      <c r="H65" s="489">
        <f t="shared" si="14"/>
        <v>42979</v>
      </c>
      <c r="I65" s="488">
        <f t="shared" si="12"/>
        <v>111.83402708372232</v>
      </c>
      <c r="J65" s="488">
        <f t="shared" si="10"/>
        <v>97.710712879086259</v>
      </c>
      <c r="K65" s="488">
        <f t="shared" si="10"/>
        <v>117.22556606477501</v>
      </c>
      <c r="L65" s="488" t="e">
        <f t="shared" si="13"/>
        <v>#N/A</v>
      </c>
    </row>
    <row r="66" spans="1:12" ht="15" customHeight="1" x14ac:dyDescent="0.2">
      <c r="A66" s="490" t="s">
        <v>471</v>
      </c>
      <c r="B66" s="487">
        <v>100953</v>
      </c>
      <c r="C66" s="487">
        <v>20003</v>
      </c>
      <c r="D66" s="487">
        <v>12142</v>
      </c>
      <c r="E66" s="488">
        <f t="shared" si="11"/>
        <v>110.87522377568615</v>
      </c>
      <c r="F66" s="488">
        <f t="shared" si="11"/>
        <v>98.478731784166996</v>
      </c>
      <c r="G66" s="488">
        <f t="shared" si="11"/>
        <v>116.00267507404223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101395</v>
      </c>
      <c r="C67" s="487">
        <v>19568</v>
      </c>
      <c r="D67" s="487">
        <v>12035</v>
      </c>
      <c r="E67" s="488">
        <f t="shared" si="11"/>
        <v>111.36066600037341</v>
      </c>
      <c r="F67" s="488">
        <f t="shared" si="11"/>
        <v>96.337140606538014</v>
      </c>
      <c r="G67" s="488">
        <f t="shared" si="11"/>
        <v>114.98041463647655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102459</v>
      </c>
      <c r="C68" s="487">
        <v>20483</v>
      </c>
      <c r="D68" s="487">
        <v>12554</v>
      </c>
      <c r="E68" s="488">
        <f t="shared" si="11"/>
        <v>112.52924185346673</v>
      </c>
      <c r="F68" s="488">
        <f t="shared" si="11"/>
        <v>100.84186687672312</v>
      </c>
      <c r="G68" s="488">
        <f t="shared" si="11"/>
        <v>119.93885545046336</v>
      </c>
      <c r="H68" s="489" t="str">
        <f t="shared" si="14"/>
        <v/>
      </c>
      <c r="I68" s="488" t="str">
        <f t="shared" si="12"/>
        <v/>
      </c>
      <c r="J68" s="488" t="str">
        <f t="shared" si="12"/>
        <v/>
      </c>
      <c r="K68" s="488" t="str">
        <f t="shared" si="12"/>
        <v/>
      </c>
      <c r="L68" s="488" t="e">
        <f t="shared" si="13"/>
        <v>#N/A</v>
      </c>
    </row>
    <row r="69" spans="1:12" ht="15" customHeight="1" x14ac:dyDescent="0.2">
      <c r="A69" s="490">
        <v>43344</v>
      </c>
      <c r="B69" s="487">
        <v>103915</v>
      </c>
      <c r="C69" s="487">
        <v>19548</v>
      </c>
      <c r="D69" s="487">
        <v>12699</v>
      </c>
      <c r="E69" s="488">
        <f t="shared" si="11"/>
        <v>114.12834565243655</v>
      </c>
      <c r="F69" s="488">
        <f t="shared" si="11"/>
        <v>96.23867664434816</v>
      </c>
      <c r="G69" s="488">
        <f t="shared" si="11"/>
        <v>121.32416165090282</v>
      </c>
      <c r="H69" s="489">
        <f t="shared" si="14"/>
        <v>43344</v>
      </c>
      <c r="I69" s="488">
        <f t="shared" si="12"/>
        <v>114.12834565243655</v>
      </c>
      <c r="J69" s="488">
        <f t="shared" si="12"/>
        <v>96.23867664434816</v>
      </c>
      <c r="K69" s="488">
        <f t="shared" si="12"/>
        <v>121.32416165090282</v>
      </c>
      <c r="L69" s="488" t="e">
        <f t="shared" si="13"/>
        <v>#N/A</v>
      </c>
    </row>
    <row r="70" spans="1:12" ht="15" customHeight="1" x14ac:dyDescent="0.2">
      <c r="A70" s="490" t="s">
        <v>474</v>
      </c>
      <c r="B70" s="487">
        <v>102690</v>
      </c>
      <c r="C70" s="487">
        <v>19873</v>
      </c>
      <c r="D70" s="487">
        <v>12461</v>
      </c>
      <c r="E70" s="488">
        <f t="shared" si="11"/>
        <v>112.78294582157254</v>
      </c>
      <c r="F70" s="488">
        <f t="shared" si="11"/>
        <v>97.838716029933053</v>
      </c>
      <c r="G70" s="488">
        <f t="shared" si="11"/>
        <v>119.05034871500908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103133</v>
      </c>
      <c r="C71" s="487">
        <v>19253</v>
      </c>
      <c r="D71" s="487">
        <v>12326</v>
      </c>
      <c r="E71" s="491">
        <f t="shared" ref="E71:G75" si="15">IF($A$51=37802,IF(COUNTBLANK(B$51:B$70)&gt;0,#N/A,IF(ISBLANK(B71)=FALSE,B71/B$51*100,#N/A)),IF(COUNTBLANK(B$51:B$75)&gt;0,#N/A,B71/B$51*100))</f>
        <v>113.26948633183601</v>
      </c>
      <c r="F71" s="491">
        <f t="shared" si="15"/>
        <v>94.786333202048041</v>
      </c>
      <c r="G71" s="491">
        <f t="shared" si="15"/>
        <v>117.76058087322059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103848</v>
      </c>
      <c r="C72" s="487">
        <v>20006</v>
      </c>
      <c r="D72" s="487">
        <v>12764</v>
      </c>
      <c r="E72" s="491">
        <f t="shared" si="15"/>
        <v>114.05476051883011</v>
      </c>
      <c r="F72" s="491">
        <f t="shared" si="15"/>
        <v>98.49350137849548</v>
      </c>
      <c r="G72" s="491">
        <f t="shared" si="15"/>
        <v>121.94516098213433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105096</v>
      </c>
      <c r="C73" s="487">
        <v>19044</v>
      </c>
      <c r="D73" s="487">
        <v>13058</v>
      </c>
      <c r="E73" s="491">
        <f t="shared" si="15"/>
        <v>115.42542091794708</v>
      </c>
      <c r="F73" s="491">
        <f t="shared" si="15"/>
        <v>93.757384797164235</v>
      </c>
      <c r="G73" s="491">
        <f t="shared" si="15"/>
        <v>124.75398872647368</v>
      </c>
      <c r="H73" s="492">
        <f>IF(A$51=37802,IF(ISERROR(L73)=TRUE,IF(ISBLANK(A73)=FALSE,IF(MONTH(A73)=MONTH(MAX(A$51:A$75)),A73,""),""),""),IF(ISERROR(L73)=TRUE,IF(MONTH(A73)=MONTH(MAX(A$51:A$75)),A73,""),""))</f>
        <v>43709</v>
      </c>
      <c r="I73" s="488">
        <f t="shared" si="12"/>
        <v>115.42542091794708</v>
      </c>
      <c r="J73" s="488">
        <f t="shared" si="12"/>
        <v>93.757384797164235</v>
      </c>
      <c r="K73" s="488">
        <f t="shared" si="12"/>
        <v>124.75398872647368</v>
      </c>
      <c r="L73" s="488" t="e">
        <f t="shared" si="13"/>
        <v>#N/A</v>
      </c>
    </row>
    <row r="74" spans="1:12" ht="15" customHeight="1" x14ac:dyDescent="0.2">
      <c r="A74" s="490" t="s">
        <v>477</v>
      </c>
      <c r="B74" s="487">
        <v>103923</v>
      </c>
      <c r="C74" s="487">
        <v>19266</v>
      </c>
      <c r="D74" s="487">
        <v>12704</v>
      </c>
      <c r="E74" s="491">
        <f t="shared" si="15"/>
        <v>114.13713193704626</v>
      </c>
      <c r="F74" s="491">
        <f t="shared" si="15"/>
        <v>94.850334777471446</v>
      </c>
      <c r="G74" s="491">
        <f t="shared" si="15"/>
        <v>121.37193083022835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103862</v>
      </c>
      <c r="C75" s="493">
        <v>18169</v>
      </c>
      <c r="D75" s="493">
        <v>12170</v>
      </c>
      <c r="E75" s="491">
        <f t="shared" si="15"/>
        <v>114.07013651689712</v>
      </c>
      <c r="F75" s="491">
        <f t="shared" si="15"/>
        <v>89.449586451358797</v>
      </c>
      <c r="G75" s="491">
        <f t="shared" si="15"/>
        <v>116.27018247826501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115.42542091794708</v>
      </c>
      <c r="J77" s="488">
        <f>IF(J75&lt;&gt;"",J75,IF(J74&lt;&gt;"",J74,IF(J73&lt;&gt;"",J73,IF(J72&lt;&gt;"",J72,IF(J71&lt;&gt;"",J71,IF(J70&lt;&gt;"",J70,""))))))</f>
        <v>93.757384797164235</v>
      </c>
      <c r="K77" s="488">
        <f>IF(K75&lt;&gt;"",K75,IF(K74&lt;&gt;"",K74,IF(K73&lt;&gt;"",K73,IF(K72&lt;&gt;"",K72,IF(K71&lt;&gt;"",K71,IF(K70&lt;&gt;"",K70,""))))))</f>
        <v>124.75398872647368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+15,4%</v>
      </c>
      <c r="J79" s="488" t="str">
        <f>"GeB - ausschließlich: "&amp;IF(J77&gt;100,"+","")&amp;TEXT(J77-100,"0,0")&amp;"%"</f>
        <v>GeB - ausschließlich: -6,2%</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+15,4%</v>
      </c>
    </row>
    <row r="83" spans="9:9" ht="15" customHeight="1" x14ac:dyDescent="0.2">
      <c r="I83" s="488" t="str">
        <f>IF(ISERROR(HLOOKUP(3,I$78:K$79,2,FALSE)),"",HLOOKUP(3,I$78:K$79,2,FALSE))</f>
        <v>GeB - ausschließlich: -6,2%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103862</v>
      </c>
      <c r="E12" s="114">
        <v>103923</v>
      </c>
      <c r="F12" s="114">
        <v>105096</v>
      </c>
      <c r="G12" s="114">
        <v>103848</v>
      </c>
      <c r="H12" s="114">
        <v>103133</v>
      </c>
      <c r="I12" s="115">
        <v>729</v>
      </c>
      <c r="J12" s="116">
        <v>0.70685425615467401</v>
      </c>
      <c r="N12" s="117"/>
    </row>
    <row r="13" spans="1:15" s="110" customFormat="1" ht="13.5" customHeight="1" x14ac:dyDescent="0.2">
      <c r="A13" s="118" t="s">
        <v>105</v>
      </c>
      <c r="B13" s="119" t="s">
        <v>106</v>
      </c>
      <c r="C13" s="113">
        <v>49.98363212724577</v>
      </c>
      <c r="D13" s="114">
        <v>51914</v>
      </c>
      <c r="E13" s="114">
        <v>51967</v>
      </c>
      <c r="F13" s="114">
        <v>52847</v>
      </c>
      <c r="G13" s="114">
        <v>52251</v>
      </c>
      <c r="H13" s="114">
        <v>51648</v>
      </c>
      <c r="I13" s="115">
        <v>266</v>
      </c>
      <c r="J13" s="116">
        <v>0.5150247831474597</v>
      </c>
    </row>
    <row r="14" spans="1:15" s="110" customFormat="1" ht="13.5" customHeight="1" x14ac:dyDescent="0.2">
      <c r="A14" s="120"/>
      <c r="B14" s="119" t="s">
        <v>107</v>
      </c>
      <c r="C14" s="113">
        <v>50.01636787275423</v>
      </c>
      <c r="D14" s="114">
        <v>51948</v>
      </c>
      <c r="E14" s="114">
        <v>51956</v>
      </c>
      <c r="F14" s="114">
        <v>52249</v>
      </c>
      <c r="G14" s="114">
        <v>51597</v>
      </c>
      <c r="H14" s="114">
        <v>51485</v>
      </c>
      <c r="I14" s="115">
        <v>463</v>
      </c>
      <c r="J14" s="116">
        <v>0.89929105564727596</v>
      </c>
    </row>
    <row r="15" spans="1:15" s="110" customFormat="1" ht="13.5" customHeight="1" x14ac:dyDescent="0.2">
      <c r="A15" s="118" t="s">
        <v>105</v>
      </c>
      <c r="B15" s="121" t="s">
        <v>108</v>
      </c>
      <c r="C15" s="113">
        <v>10.929887735649228</v>
      </c>
      <c r="D15" s="114">
        <v>11352</v>
      </c>
      <c r="E15" s="114">
        <v>11728</v>
      </c>
      <c r="F15" s="114">
        <v>12142</v>
      </c>
      <c r="G15" s="114">
        <v>11296</v>
      </c>
      <c r="H15" s="114">
        <v>11371</v>
      </c>
      <c r="I15" s="115">
        <v>-19</v>
      </c>
      <c r="J15" s="116">
        <v>-0.1670917245624835</v>
      </c>
    </row>
    <row r="16" spans="1:15" s="110" customFormat="1" ht="13.5" customHeight="1" x14ac:dyDescent="0.2">
      <c r="A16" s="118"/>
      <c r="B16" s="121" t="s">
        <v>109</v>
      </c>
      <c r="C16" s="113">
        <v>66.491113207910502</v>
      </c>
      <c r="D16" s="114">
        <v>69059</v>
      </c>
      <c r="E16" s="114">
        <v>69100</v>
      </c>
      <c r="F16" s="114">
        <v>69977</v>
      </c>
      <c r="G16" s="114">
        <v>69943</v>
      </c>
      <c r="H16" s="114">
        <v>69531</v>
      </c>
      <c r="I16" s="115">
        <v>-472</v>
      </c>
      <c r="J16" s="116">
        <v>-0.67883390142526356</v>
      </c>
    </row>
    <row r="17" spans="1:10" s="110" customFormat="1" ht="13.5" customHeight="1" x14ac:dyDescent="0.2">
      <c r="A17" s="118"/>
      <c r="B17" s="121" t="s">
        <v>110</v>
      </c>
      <c r="C17" s="113">
        <v>21.041381833586875</v>
      </c>
      <c r="D17" s="114">
        <v>21854</v>
      </c>
      <c r="E17" s="114">
        <v>21532</v>
      </c>
      <c r="F17" s="114">
        <v>21432</v>
      </c>
      <c r="G17" s="114">
        <v>21090</v>
      </c>
      <c r="H17" s="114">
        <v>20751</v>
      </c>
      <c r="I17" s="115">
        <v>1103</v>
      </c>
      <c r="J17" s="116">
        <v>5.3154064864343891</v>
      </c>
    </row>
    <row r="18" spans="1:10" s="110" customFormat="1" ht="13.5" customHeight="1" x14ac:dyDescent="0.2">
      <c r="A18" s="120"/>
      <c r="B18" s="121" t="s">
        <v>111</v>
      </c>
      <c r="C18" s="113">
        <v>1.5376172228534015</v>
      </c>
      <c r="D18" s="114">
        <v>1597</v>
      </c>
      <c r="E18" s="114">
        <v>1563</v>
      </c>
      <c r="F18" s="114">
        <v>1545</v>
      </c>
      <c r="G18" s="114">
        <v>1519</v>
      </c>
      <c r="H18" s="114">
        <v>1480</v>
      </c>
      <c r="I18" s="115">
        <v>117</v>
      </c>
      <c r="J18" s="116">
        <v>7.9054054054054053</v>
      </c>
    </row>
    <row r="19" spans="1:10" s="110" customFormat="1" ht="13.5" customHeight="1" x14ac:dyDescent="0.2">
      <c r="A19" s="120"/>
      <c r="B19" s="121" t="s">
        <v>112</v>
      </c>
      <c r="C19" s="113">
        <v>0.41401089907762223</v>
      </c>
      <c r="D19" s="114">
        <v>430</v>
      </c>
      <c r="E19" s="114">
        <v>372</v>
      </c>
      <c r="F19" s="114">
        <v>377</v>
      </c>
      <c r="G19" s="114">
        <v>345</v>
      </c>
      <c r="H19" s="114">
        <v>369</v>
      </c>
      <c r="I19" s="115">
        <v>61</v>
      </c>
      <c r="J19" s="116">
        <v>16.531165311653115</v>
      </c>
    </row>
    <row r="20" spans="1:10" s="110" customFormat="1" ht="13.5" customHeight="1" x14ac:dyDescent="0.2">
      <c r="A20" s="118" t="s">
        <v>113</v>
      </c>
      <c r="B20" s="122" t="s">
        <v>114</v>
      </c>
      <c r="C20" s="113">
        <v>68.878896997939577</v>
      </c>
      <c r="D20" s="114">
        <v>71539</v>
      </c>
      <c r="E20" s="114">
        <v>71586</v>
      </c>
      <c r="F20" s="114">
        <v>72884</v>
      </c>
      <c r="G20" s="114">
        <v>71854</v>
      </c>
      <c r="H20" s="114">
        <v>71527</v>
      </c>
      <c r="I20" s="115">
        <v>12</v>
      </c>
      <c r="J20" s="116">
        <v>1.6776881457351768E-2</v>
      </c>
    </row>
    <row r="21" spans="1:10" s="110" customFormat="1" ht="13.5" customHeight="1" x14ac:dyDescent="0.2">
      <c r="A21" s="120"/>
      <c r="B21" s="122" t="s">
        <v>115</v>
      </c>
      <c r="C21" s="113">
        <v>31.121103002060426</v>
      </c>
      <c r="D21" s="114">
        <v>32323</v>
      </c>
      <c r="E21" s="114">
        <v>32337</v>
      </c>
      <c r="F21" s="114">
        <v>32212</v>
      </c>
      <c r="G21" s="114">
        <v>31994</v>
      </c>
      <c r="H21" s="114">
        <v>31606</v>
      </c>
      <c r="I21" s="115">
        <v>717</v>
      </c>
      <c r="J21" s="116">
        <v>2.268556603176612</v>
      </c>
    </row>
    <row r="22" spans="1:10" s="110" customFormat="1" ht="13.5" customHeight="1" x14ac:dyDescent="0.2">
      <c r="A22" s="118" t="s">
        <v>113</v>
      </c>
      <c r="B22" s="122" t="s">
        <v>116</v>
      </c>
      <c r="C22" s="113">
        <v>81.909649342396648</v>
      </c>
      <c r="D22" s="114">
        <v>85073</v>
      </c>
      <c r="E22" s="114">
        <v>85408</v>
      </c>
      <c r="F22" s="114">
        <v>85967</v>
      </c>
      <c r="G22" s="114">
        <v>84961</v>
      </c>
      <c r="H22" s="114">
        <v>84800</v>
      </c>
      <c r="I22" s="115">
        <v>273</v>
      </c>
      <c r="J22" s="116">
        <v>0.32193396226415094</v>
      </c>
    </row>
    <row r="23" spans="1:10" s="110" customFormat="1" ht="13.5" customHeight="1" x14ac:dyDescent="0.2">
      <c r="A23" s="123"/>
      <c r="B23" s="124" t="s">
        <v>117</v>
      </c>
      <c r="C23" s="125">
        <v>18.054726463961796</v>
      </c>
      <c r="D23" s="114">
        <v>18752</v>
      </c>
      <c r="E23" s="114">
        <v>18482</v>
      </c>
      <c r="F23" s="114">
        <v>19092</v>
      </c>
      <c r="G23" s="114">
        <v>18847</v>
      </c>
      <c r="H23" s="114">
        <v>18290</v>
      </c>
      <c r="I23" s="115">
        <v>462</v>
      </c>
      <c r="J23" s="116">
        <v>2.525970475669765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30339</v>
      </c>
      <c r="E26" s="114">
        <v>31970</v>
      </c>
      <c r="F26" s="114">
        <v>32102</v>
      </c>
      <c r="G26" s="114">
        <v>32770</v>
      </c>
      <c r="H26" s="140">
        <v>31579</v>
      </c>
      <c r="I26" s="115">
        <v>-1240</v>
      </c>
      <c r="J26" s="116">
        <v>-3.9266601222331294</v>
      </c>
    </row>
    <row r="27" spans="1:10" s="110" customFormat="1" ht="13.5" customHeight="1" x14ac:dyDescent="0.2">
      <c r="A27" s="118" t="s">
        <v>105</v>
      </c>
      <c r="B27" s="119" t="s">
        <v>106</v>
      </c>
      <c r="C27" s="113">
        <v>41.649362207060221</v>
      </c>
      <c r="D27" s="115">
        <v>12636</v>
      </c>
      <c r="E27" s="114">
        <v>13269</v>
      </c>
      <c r="F27" s="114">
        <v>13392</v>
      </c>
      <c r="G27" s="114">
        <v>13723</v>
      </c>
      <c r="H27" s="140">
        <v>13167</v>
      </c>
      <c r="I27" s="115">
        <v>-531</v>
      </c>
      <c r="J27" s="116">
        <v>-4.0328092959671906</v>
      </c>
    </row>
    <row r="28" spans="1:10" s="110" customFormat="1" ht="13.5" customHeight="1" x14ac:dyDescent="0.2">
      <c r="A28" s="120"/>
      <c r="B28" s="119" t="s">
        <v>107</v>
      </c>
      <c r="C28" s="113">
        <v>58.350637792939779</v>
      </c>
      <c r="D28" s="115">
        <v>17703</v>
      </c>
      <c r="E28" s="114">
        <v>18701</v>
      </c>
      <c r="F28" s="114">
        <v>18710</v>
      </c>
      <c r="G28" s="114">
        <v>19047</v>
      </c>
      <c r="H28" s="140">
        <v>18412</v>
      </c>
      <c r="I28" s="115">
        <v>-709</v>
      </c>
      <c r="J28" s="116">
        <v>-3.8507495111883556</v>
      </c>
    </row>
    <row r="29" spans="1:10" s="110" customFormat="1" ht="13.5" customHeight="1" x14ac:dyDescent="0.2">
      <c r="A29" s="118" t="s">
        <v>105</v>
      </c>
      <c r="B29" s="121" t="s">
        <v>108</v>
      </c>
      <c r="C29" s="113">
        <v>21.553116450772933</v>
      </c>
      <c r="D29" s="115">
        <v>6539</v>
      </c>
      <c r="E29" s="114">
        <v>7227</v>
      </c>
      <c r="F29" s="114">
        <v>7212</v>
      </c>
      <c r="G29" s="114">
        <v>7810</v>
      </c>
      <c r="H29" s="140">
        <v>7070</v>
      </c>
      <c r="I29" s="115">
        <v>-531</v>
      </c>
      <c r="J29" s="116">
        <v>-7.5106082036775108</v>
      </c>
    </row>
    <row r="30" spans="1:10" s="110" customFormat="1" ht="13.5" customHeight="1" x14ac:dyDescent="0.2">
      <c r="A30" s="118"/>
      <c r="B30" s="121" t="s">
        <v>109</v>
      </c>
      <c r="C30" s="113">
        <v>45.97053297735588</v>
      </c>
      <c r="D30" s="115">
        <v>13947</v>
      </c>
      <c r="E30" s="114">
        <v>14633</v>
      </c>
      <c r="F30" s="114">
        <v>14777</v>
      </c>
      <c r="G30" s="114">
        <v>14873</v>
      </c>
      <c r="H30" s="140">
        <v>14627</v>
      </c>
      <c r="I30" s="115">
        <v>-680</v>
      </c>
      <c r="J30" s="116">
        <v>-4.6489368975182881</v>
      </c>
    </row>
    <row r="31" spans="1:10" s="110" customFormat="1" ht="13.5" customHeight="1" x14ac:dyDescent="0.2">
      <c r="A31" s="118"/>
      <c r="B31" s="121" t="s">
        <v>110</v>
      </c>
      <c r="C31" s="113">
        <v>16.608985134645177</v>
      </c>
      <c r="D31" s="115">
        <v>5039</v>
      </c>
      <c r="E31" s="114">
        <v>5227</v>
      </c>
      <c r="F31" s="114">
        <v>5238</v>
      </c>
      <c r="G31" s="114">
        <v>5276</v>
      </c>
      <c r="H31" s="140">
        <v>5160</v>
      </c>
      <c r="I31" s="115">
        <v>-121</v>
      </c>
      <c r="J31" s="116">
        <v>-2.3449612403100777</v>
      </c>
    </row>
    <row r="32" spans="1:10" s="110" customFormat="1" ht="13.5" customHeight="1" x14ac:dyDescent="0.2">
      <c r="A32" s="120"/>
      <c r="B32" s="121" t="s">
        <v>111</v>
      </c>
      <c r="C32" s="113">
        <v>15.867365437226013</v>
      </c>
      <c r="D32" s="115">
        <v>4814</v>
      </c>
      <c r="E32" s="114">
        <v>4883</v>
      </c>
      <c r="F32" s="114">
        <v>4875</v>
      </c>
      <c r="G32" s="114">
        <v>4811</v>
      </c>
      <c r="H32" s="140">
        <v>4722</v>
      </c>
      <c r="I32" s="115">
        <v>92</v>
      </c>
      <c r="J32" s="116">
        <v>1.9483269800931808</v>
      </c>
    </row>
    <row r="33" spans="1:10" s="110" customFormat="1" ht="13.5" customHeight="1" x14ac:dyDescent="0.2">
      <c r="A33" s="120"/>
      <c r="B33" s="121" t="s">
        <v>112</v>
      </c>
      <c r="C33" s="113">
        <v>1.3909489436039422</v>
      </c>
      <c r="D33" s="115">
        <v>422</v>
      </c>
      <c r="E33" s="114">
        <v>417</v>
      </c>
      <c r="F33" s="114">
        <v>417</v>
      </c>
      <c r="G33" s="114">
        <v>374</v>
      </c>
      <c r="H33" s="140">
        <v>374</v>
      </c>
      <c r="I33" s="115">
        <v>48</v>
      </c>
      <c r="J33" s="116">
        <v>12.834224598930481</v>
      </c>
    </row>
    <row r="34" spans="1:10" s="110" customFormat="1" ht="13.5" customHeight="1" x14ac:dyDescent="0.2">
      <c r="A34" s="118" t="s">
        <v>113</v>
      </c>
      <c r="B34" s="122" t="s">
        <v>116</v>
      </c>
      <c r="C34" s="113">
        <v>83.967830185569724</v>
      </c>
      <c r="D34" s="115">
        <v>25475</v>
      </c>
      <c r="E34" s="114">
        <v>26847</v>
      </c>
      <c r="F34" s="114">
        <v>26968</v>
      </c>
      <c r="G34" s="114">
        <v>27652</v>
      </c>
      <c r="H34" s="140">
        <v>26652</v>
      </c>
      <c r="I34" s="115">
        <v>-1177</v>
      </c>
      <c r="J34" s="116">
        <v>-4.4161788983941168</v>
      </c>
    </row>
    <row r="35" spans="1:10" s="110" customFormat="1" ht="13.5" customHeight="1" x14ac:dyDescent="0.2">
      <c r="A35" s="118"/>
      <c r="B35" s="119" t="s">
        <v>117</v>
      </c>
      <c r="C35" s="113">
        <v>15.877253699858269</v>
      </c>
      <c r="D35" s="115">
        <v>4817</v>
      </c>
      <c r="E35" s="114">
        <v>5072</v>
      </c>
      <c r="F35" s="114">
        <v>5088</v>
      </c>
      <c r="G35" s="114">
        <v>5064</v>
      </c>
      <c r="H35" s="140">
        <v>4879</v>
      </c>
      <c r="I35" s="115">
        <v>-62</v>
      </c>
      <c r="J35" s="116">
        <v>-1.2707522033203524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18169</v>
      </c>
      <c r="E37" s="114">
        <v>19266</v>
      </c>
      <c r="F37" s="114">
        <v>19044</v>
      </c>
      <c r="G37" s="114">
        <v>20006</v>
      </c>
      <c r="H37" s="140">
        <v>19253</v>
      </c>
      <c r="I37" s="115">
        <v>-1084</v>
      </c>
      <c r="J37" s="116">
        <v>-5.6302913831610661</v>
      </c>
    </row>
    <row r="38" spans="1:10" s="110" customFormat="1" ht="13.5" customHeight="1" x14ac:dyDescent="0.2">
      <c r="A38" s="118" t="s">
        <v>105</v>
      </c>
      <c r="B38" s="119" t="s">
        <v>106</v>
      </c>
      <c r="C38" s="113">
        <v>39.74351918102262</v>
      </c>
      <c r="D38" s="115">
        <v>7221</v>
      </c>
      <c r="E38" s="114">
        <v>7657</v>
      </c>
      <c r="F38" s="114">
        <v>7592</v>
      </c>
      <c r="G38" s="114">
        <v>8094</v>
      </c>
      <c r="H38" s="140">
        <v>7723</v>
      </c>
      <c r="I38" s="115">
        <v>-502</v>
      </c>
      <c r="J38" s="116">
        <v>-6.5000647416806938</v>
      </c>
    </row>
    <row r="39" spans="1:10" s="110" customFormat="1" ht="13.5" customHeight="1" x14ac:dyDescent="0.2">
      <c r="A39" s="120"/>
      <c r="B39" s="119" t="s">
        <v>107</v>
      </c>
      <c r="C39" s="113">
        <v>60.25648081897738</v>
      </c>
      <c r="D39" s="115">
        <v>10948</v>
      </c>
      <c r="E39" s="114">
        <v>11609</v>
      </c>
      <c r="F39" s="114">
        <v>11452</v>
      </c>
      <c r="G39" s="114">
        <v>11912</v>
      </c>
      <c r="H39" s="140">
        <v>11530</v>
      </c>
      <c r="I39" s="115">
        <v>-582</v>
      </c>
      <c r="J39" s="116">
        <v>-5.0477016478751082</v>
      </c>
    </row>
    <row r="40" spans="1:10" s="110" customFormat="1" ht="13.5" customHeight="1" x14ac:dyDescent="0.2">
      <c r="A40" s="118" t="s">
        <v>105</v>
      </c>
      <c r="B40" s="121" t="s">
        <v>108</v>
      </c>
      <c r="C40" s="113">
        <v>27.937696075733392</v>
      </c>
      <c r="D40" s="115">
        <v>5076</v>
      </c>
      <c r="E40" s="114">
        <v>5596</v>
      </c>
      <c r="F40" s="114">
        <v>5461</v>
      </c>
      <c r="G40" s="114">
        <v>6192</v>
      </c>
      <c r="H40" s="140">
        <v>5527</v>
      </c>
      <c r="I40" s="115">
        <v>-451</v>
      </c>
      <c r="J40" s="116">
        <v>-8.1599421024063687</v>
      </c>
    </row>
    <row r="41" spans="1:10" s="110" customFormat="1" ht="13.5" customHeight="1" x14ac:dyDescent="0.2">
      <c r="A41" s="118"/>
      <c r="B41" s="121" t="s">
        <v>109</v>
      </c>
      <c r="C41" s="113">
        <v>31.212504815895205</v>
      </c>
      <c r="D41" s="115">
        <v>5671</v>
      </c>
      <c r="E41" s="114">
        <v>6064</v>
      </c>
      <c r="F41" s="114">
        <v>5965</v>
      </c>
      <c r="G41" s="114">
        <v>6191</v>
      </c>
      <c r="H41" s="140">
        <v>6196</v>
      </c>
      <c r="I41" s="115">
        <v>-525</v>
      </c>
      <c r="J41" s="116">
        <v>-8.4732085216268569</v>
      </c>
    </row>
    <row r="42" spans="1:10" s="110" customFormat="1" ht="13.5" customHeight="1" x14ac:dyDescent="0.2">
      <c r="A42" s="118"/>
      <c r="B42" s="121" t="s">
        <v>110</v>
      </c>
      <c r="C42" s="113">
        <v>15.256756012989158</v>
      </c>
      <c r="D42" s="115">
        <v>2772</v>
      </c>
      <c r="E42" s="114">
        <v>2894</v>
      </c>
      <c r="F42" s="114">
        <v>2910</v>
      </c>
      <c r="G42" s="114">
        <v>2980</v>
      </c>
      <c r="H42" s="140">
        <v>2965</v>
      </c>
      <c r="I42" s="115">
        <v>-193</v>
      </c>
      <c r="J42" s="116">
        <v>-6.5092748735244523</v>
      </c>
    </row>
    <row r="43" spans="1:10" s="110" customFormat="1" ht="13.5" customHeight="1" x14ac:dyDescent="0.2">
      <c r="A43" s="120"/>
      <c r="B43" s="121" t="s">
        <v>111</v>
      </c>
      <c r="C43" s="113">
        <v>25.593043095382246</v>
      </c>
      <c r="D43" s="115">
        <v>4650</v>
      </c>
      <c r="E43" s="114">
        <v>4712</v>
      </c>
      <c r="F43" s="114">
        <v>4708</v>
      </c>
      <c r="G43" s="114">
        <v>4643</v>
      </c>
      <c r="H43" s="140">
        <v>4565</v>
      </c>
      <c r="I43" s="115">
        <v>85</v>
      </c>
      <c r="J43" s="116">
        <v>1.8619934282584885</v>
      </c>
    </row>
    <row r="44" spans="1:10" s="110" customFormat="1" ht="13.5" customHeight="1" x14ac:dyDescent="0.2">
      <c r="A44" s="120"/>
      <c r="B44" s="121" t="s">
        <v>112</v>
      </c>
      <c r="C44" s="113">
        <v>2.0529473278661454</v>
      </c>
      <c r="D44" s="115">
        <v>373</v>
      </c>
      <c r="E44" s="114">
        <v>375</v>
      </c>
      <c r="F44" s="114">
        <v>379</v>
      </c>
      <c r="G44" s="114">
        <v>344</v>
      </c>
      <c r="H44" s="140">
        <v>342</v>
      </c>
      <c r="I44" s="115">
        <v>31</v>
      </c>
      <c r="J44" s="116">
        <v>9.064327485380117</v>
      </c>
    </row>
    <row r="45" spans="1:10" s="110" customFormat="1" ht="13.5" customHeight="1" x14ac:dyDescent="0.2">
      <c r="A45" s="118" t="s">
        <v>113</v>
      </c>
      <c r="B45" s="122" t="s">
        <v>116</v>
      </c>
      <c r="C45" s="113">
        <v>85.97611315977764</v>
      </c>
      <c r="D45" s="115">
        <v>15621</v>
      </c>
      <c r="E45" s="114">
        <v>16545</v>
      </c>
      <c r="F45" s="114">
        <v>16385</v>
      </c>
      <c r="G45" s="114">
        <v>17227</v>
      </c>
      <c r="H45" s="140">
        <v>16521</v>
      </c>
      <c r="I45" s="115">
        <v>-900</v>
      </c>
      <c r="J45" s="116">
        <v>-5.4476121300163429</v>
      </c>
    </row>
    <row r="46" spans="1:10" s="110" customFormat="1" ht="13.5" customHeight="1" x14ac:dyDescent="0.2">
      <c r="A46" s="118"/>
      <c r="B46" s="119" t="s">
        <v>117</v>
      </c>
      <c r="C46" s="113">
        <v>13.770708349386318</v>
      </c>
      <c r="D46" s="115">
        <v>2502</v>
      </c>
      <c r="E46" s="114">
        <v>2671</v>
      </c>
      <c r="F46" s="114">
        <v>2614</v>
      </c>
      <c r="G46" s="114">
        <v>2726</v>
      </c>
      <c r="H46" s="140">
        <v>2685</v>
      </c>
      <c r="I46" s="115">
        <v>-183</v>
      </c>
      <c r="J46" s="116">
        <v>-6.8156424581005588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12170</v>
      </c>
      <c r="E48" s="114">
        <v>12704</v>
      </c>
      <c r="F48" s="114">
        <v>13058</v>
      </c>
      <c r="G48" s="114">
        <v>12764</v>
      </c>
      <c r="H48" s="140">
        <v>12326</v>
      </c>
      <c r="I48" s="115">
        <v>-156</v>
      </c>
      <c r="J48" s="116">
        <v>-1.2656173941262372</v>
      </c>
    </row>
    <row r="49" spans="1:12" s="110" customFormat="1" ht="13.5" customHeight="1" x14ac:dyDescent="0.2">
      <c r="A49" s="118" t="s">
        <v>105</v>
      </c>
      <c r="B49" s="119" t="s">
        <v>106</v>
      </c>
      <c r="C49" s="113">
        <v>44.49465899753492</v>
      </c>
      <c r="D49" s="115">
        <v>5415</v>
      </c>
      <c r="E49" s="114">
        <v>5612</v>
      </c>
      <c r="F49" s="114">
        <v>5800</v>
      </c>
      <c r="G49" s="114">
        <v>5629</v>
      </c>
      <c r="H49" s="140">
        <v>5444</v>
      </c>
      <c r="I49" s="115">
        <v>-29</v>
      </c>
      <c r="J49" s="116">
        <v>-0.53269654665686994</v>
      </c>
    </row>
    <row r="50" spans="1:12" s="110" customFormat="1" ht="13.5" customHeight="1" x14ac:dyDescent="0.2">
      <c r="A50" s="120"/>
      <c r="B50" s="119" t="s">
        <v>107</v>
      </c>
      <c r="C50" s="113">
        <v>55.50534100246508</v>
      </c>
      <c r="D50" s="115">
        <v>6755</v>
      </c>
      <c r="E50" s="114">
        <v>7092</v>
      </c>
      <c r="F50" s="114">
        <v>7258</v>
      </c>
      <c r="G50" s="114">
        <v>7135</v>
      </c>
      <c r="H50" s="140">
        <v>6882</v>
      </c>
      <c r="I50" s="115">
        <v>-127</v>
      </c>
      <c r="J50" s="116">
        <v>-1.8453937808776519</v>
      </c>
    </row>
    <row r="51" spans="1:12" s="110" customFormat="1" ht="13.5" customHeight="1" x14ac:dyDescent="0.2">
      <c r="A51" s="118" t="s">
        <v>105</v>
      </c>
      <c r="B51" s="121" t="s">
        <v>108</v>
      </c>
      <c r="C51" s="113">
        <v>12.021364009860312</v>
      </c>
      <c r="D51" s="115">
        <v>1463</v>
      </c>
      <c r="E51" s="114">
        <v>1631</v>
      </c>
      <c r="F51" s="114">
        <v>1751</v>
      </c>
      <c r="G51" s="114">
        <v>1618</v>
      </c>
      <c r="H51" s="140">
        <v>1543</v>
      </c>
      <c r="I51" s="115">
        <v>-80</v>
      </c>
      <c r="J51" s="116">
        <v>-5.1847051198963063</v>
      </c>
    </row>
    <row r="52" spans="1:12" s="110" customFormat="1" ht="13.5" customHeight="1" x14ac:dyDescent="0.2">
      <c r="A52" s="118"/>
      <c r="B52" s="121" t="s">
        <v>109</v>
      </c>
      <c r="C52" s="113">
        <v>68.003286770747735</v>
      </c>
      <c r="D52" s="115">
        <v>8276</v>
      </c>
      <c r="E52" s="114">
        <v>8569</v>
      </c>
      <c r="F52" s="114">
        <v>8812</v>
      </c>
      <c r="G52" s="114">
        <v>8682</v>
      </c>
      <c r="H52" s="140">
        <v>8431</v>
      </c>
      <c r="I52" s="115">
        <v>-155</v>
      </c>
      <c r="J52" s="116">
        <v>-1.8384533270074723</v>
      </c>
    </row>
    <row r="53" spans="1:12" s="110" customFormat="1" ht="13.5" customHeight="1" x14ac:dyDescent="0.2">
      <c r="A53" s="118"/>
      <c r="B53" s="121" t="s">
        <v>110</v>
      </c>
      <c r="C53" s="113">
        <v>18.627773212818404</v>
      </c>
      <c r="D53" s="115">
        <v>2267</v>
      </c>
      <c r="E53" s="114">
        <v>2333</v>
      </c>
      <c r="F53" s="114">
        <v>2328</v>
      </c>
      <c r="G53" s="114">
        <v>2296</v>
      </c>
      <c r="H53" s="140">
        <v>2195</v>
      </c>
      <c r="I53" s="115">
        <v>72</v>
      </c>
      <c r="J53" s="116">
        <v>3.2801822323462413</v>
      </c>
    </row>
    <row r="54" spans="1:12" s="110" customFormat="1" ht="13.5" customHeight="1" x14ac:dyDescent="0.2">
      <c r="A54" s="120"/>
      <c r="B54" s="121" t="s">
        <v>111</v>
      </c>
      <c r="C54" s="113">
        <v>1.3475760065735416</v>
      </c>
      <c r="D54" s="115">
        <v>164</v>
      </c>
      <c r="E54" s="114">
        <v>171</v>
      </c>
      <c r="F54" s="114">
        <v>167</v>
      </c>
      <c r="G54" s="114">
        <v>168</v>
      </c>
      <c r="H54" s="140">
        <v>157</v>
      </c>
      <c r="I54" s="115">
        <v>7</v>
      </c>
      <c r="J54" s="116">
        <v>4.4585987261146496</v>
      </c>
    </row>
    <row r="55" spans="1:12" s="110" customFormat="1" ht="13.5" customHeight="1" x14ac:dyDescent="0.2">
      <c r="A55" s="120"/>
      <c r="B55" s="121" t="s">
        <v>112</v>
      </c>
      <c r="C55" s="113">
        <v>0.40262941659819229</v>
      </c>
      <c r="D55" s="115">
        <v>49</v>
      </c>
      <c r="E55" s="114">
        <v>42</v>
      </c>
      <c r="F55" s="114">
        <v>38</v>
      </c>
      <c r="G55" s="114">
        <v>30</v>
      </c>
      <c r="H55" s="140">
        <v>32</v>
      </c>
      <c r="I55" s="115">
        <v>17</v>
      </c>
      <c r="J55" s="116">
        <v>53.125</v>
      </c>
    </row>
    <row r="56" spans="1:12" s="110" customFormat="1" ht="13.5" customHeight="1" x14ac:dyDescent="0.2">
      <c r="A56" s="118" t="s">
        <v>113</v>
      </c>
      <c r="B56" s="122" t="s">
        <v>116</v>
      </c>
      <c r="C56" s="113">
        <v>80.969597370583401</v>
      </c>
      <c r="D56" s="115">
        <v>9854</v>
      </c>
      <c r="E56" s="114">
        <v>10302</v>
      </c>
      <c r="F56" s="114">
        <v>10583</v>
      </c>
      <c r="G56" s="114">
        <v>10425</v>
      </c>
      <c r="H56" s="140">
        <v>10131</v>
      </c>
      <c r="I56" s="115">
        <v>-277</v>
      </c>
      <c r="J56" s="116">
        <v>-2.7341822130095745</v>
      </c>
    </row>
    <row r="57" spans="1:12" s="110" customFormat="1" ht="13.5" customHeight="1" x14ac:dyDescent="0.2">
      <c r="A57" s="142"/>
      <c r="B57" s="124" t="s">
        <v>117</v>
      </c>
      <c r="C57" s="125">
        <v>19.022185702547247</v>
      </c>
      <c r="D57" s="143">
        <v>2315</v>
      </c>
      <c r="E57" s="144">
        <v>2401</v>
      </c>
      <c r="F57" s="144">
        <v>2474</v>
      </c>
      <c r="G57" s="144">
        <v>2338</v>
      </c>
      <c r="H57" s="145">
        <v>2194</v>
      </c>
      <c r="I57" s="143">
        <v>121</v>
      </c>
      <c r="J57" s="146">
        <v>5.5150410209662715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103862</v>
      </c>
      <c r="E12" s="236">
        <v>103923</v>
      </c>
      <c r="F12" s="114">
        <v>105096</v>
      </c>
      <c r="G12" s="114">
        <v>103848</v>
      </c>
      <c r="H12" s="140">
        <v>103133</v>
      </c>
      <c r="I12" s="115">
        <v>729</v>
      </c>
      <c r="J12" s="116">
        <v>0.70685425615467401</v>
      </c>
    </row>
    <row r="13" spans="1:15" s="110" customFormat="1" ht="12" customHeight="1" x14ac:dyDescent="0.2">
      <c r="A13" s="118" t="s">
        <v>105</v>
      </c>
      <c r="B13" s="119" t="s">
        <v>106</v>
      </c>
      <c r="C13" s="113">
        <v>49.98363212724577</v>
      </c>
      <c r="D13" s="115">
        <v>51914</v>
      </c>
      <c r="E13" s="114">
        <v>51967</v>
      </c>
      <c r="F13" s="114">
        <v>52847</v>
      </c>
      <c r="G13" s="114">
        <v>52251</v>
      </c>
      <c r="H13" s="140">
        <v>51648</v>
      </c>
      <c r="I13" s="115">
        <v>266</v>
      </c>
      <c r="J13" s="116">
        <v>0.5150247831474597</v>
      </c>
    </row>
    <row r="14" spans="1:15" s="110" customFormat="1" ht="12" customHeight="1" x14ac:dyDescent="0.2">
      <c r="A14" s="118"/>
      <c r="B14" s="119" t="s">
        <v>107</v>
      </c>
      <c r="C14" s="113">
        <v>50.01636787275423</v>
      </c>
      <c r="D14" s="115">
        <v>51948</v>
      </c>
      <c r="E14" s="114">
        <v>51956</v>
      </c>
      <c r="F14" s="114">
        <v>52249</v>
      </c>
      <c r="G14" s="114">
        <v>51597</v>
      </c>
      <c r="H14" s="140">
        <v>51485</v>
      </c>
      <c r="I14" s="115">
        <v>463</v>
      </c>
      <c r="J14" s="116">
        <v>0.89929105564727596</v>
      </c>
    </row>
    <row r="15" spans="1:15" s="110" customFormat="1" ht="12" customHeight="1" x14ac:dyDescent="0.2">
      <c r="A15" s="118" t="s">
        <v>105</v>
      </c>
      <c r="B15" s="121" t="s">
        <v>108</v>
      </c>
      <c r="C15" s="113">
        <v>10.929887735649228</v>
      </c>
      <c r="D15" s="115">
        <v>11352</v>
      </c>
      <c r="E15" s="114">
        <v>11728</v>
      </c>
      <c r="F15" s="114">
        <v>12142</v>
      </c>
      <c r="G15" s="114">
        <v>11296</v>
      </c>
      <c r="H15" s="140">
        <v>11371</v>
      </c>
      <c r="I15" s="115">
        <v>-19</v>
      </c>
      <c r="J15" s="116">
        <v>-0.1670917245624835</v>
      </c>
    </row>
    <row r="16" spans="1:15" s="110" customFormat="1" ht="12" customHeight="1" x14ac:dyDescent="0.2">
      <c r="A16" s="118"/>
      <c r="B16" s="121" t="s">
        <v>109</v>
      </c>
      <c r="C16" s="113">
        <v>66.491113207910502</v>
      </c>
      <c r="D16" s="115">
        <v>69059</v>
      </c>
      <c r="E16" s="114">
        <v>69100</v>
      </c>
      <c r="F16" s="114">
        <v>69977</v>
      </c>
      <c r="G16" s="114">
        <v>69943</v>
      </c>
      <c r="H16" s="140">
        <v>69531</v>
      </c>
      <c r="I16" s="115">
        <v>-472</v>
      </c>
      <c r="J16" s="116">
        <v>-0.67883390142526356</v>
      </c>
    </row>
    <row r="17" spans="1:10" s="110" customFormat="1" ht="12" customHeight="1" x14ac:dyDescent="0.2">
      <c r="A17" s="118"/>
      <c r="B17" s="121" t="s">
        <v>110</v>
      </c>
      <c r="C17" s="113">
        <v>21.041381833586875</v>
      </c>
      <c r="D17" s="115">
        <v>21854</v>
      </c>
      <c r="E17" s="114">
        <v>21532</v>
      </c>
      <c r="F17" s="114">
        <v>21432</v>
      </c>
      <c r="G17" s="114">
        <v>21090</v>
      </c>
      <c r="H17" s="140">
        <v>20751</v>
      </c>
      <c r="I17" s="115">
        <v>1103</v>
      </c>
      <c r="J17" s="116">
        <v>5.3154064864343891</v>
      </c>
    </row>
    <row r="18" spans="1:10" s="110" customFormat="1" ht="12" customHeight="1" x14ac:dyDescent="0.2">
      <c r="A18" s="120"/>
      <c r="B18" s="121" t="s">
        <v>111</v>
      </c>
      <c r="C18" s="113">
        <v>1.5376172228534015</v>
      </c>
      <c r="D18" s="115">
        <v>1597</v>
      </c>
      <c r="E18" s="114">
        <v>1563</v>
      </c>
      <c r="F18" s="114">
        <v>1545</v>
      </c>
      <c r="G18" s="114">
        <v>1519</v>
      </c>
      <c r="H18" s="140">
        <v>1480</v>
      </c>
      <c r="I18" s="115">
        <v>117</v>
      </c>
      <c r="J18" s="116">
        <v>7.9054054054054053</v>
      </c>
    </row>
    <row r="19" spans="1:10" s="110" customFormat="1" ht="12" customHeight="1" x14ac:dyDescent="0.2">
      <c r="A19" s="120"/>
      <c r="B19" s="121" t="s">
        <v>112</v>
      </c>
      <c r="C19" s="113">
        <v>0.41401089907762223</v>
      </c>
      <c r="D19" s="115">
        <v>430</v>
      </c>
      <c r="E19" s="114">
        <v>372</v>
      </c>
      <c r="F19" s="114">
        <v>377</v>
      </c>
      <c r="G19" s="114">
        <v>345</v>
      </c>
      <c r="H19" s="140">
        <v>369</v>
      </c>
      <c r="I19" s="115">
        <v>61</v>
      </c>
      <c r="J19" s="116">
        <v>16.531165311653115</v>
      </c>
    </row>
    <row r="20" spans="1:10" s="110" customFormat="1" ht="12" customHeight="1" x14ac:dyDescent="0.2">
      <c r="A20" s="118" t="s">
        <v>113</v>
      </c>
      <c r="B20" s="119" t="s">
        <v>181</v>
      </c>
      <c r="C20" s="113">
        <v>68.878896997939577</v>
      </c>
      <c r="D20" s="115">
        <v>71539</v>
      </c>
      <c r="E20" s="114">
        <v>71586</v>
      </c>
      <c r="F20" s="114">
        <v>72884</v>
      </c>
      <c r="G20" s="114">
        <v>71854</v>
      </c>
      <c r="H20" s="140">
        <v>71527</v>
      </c>
      <c r="I20" s="115">
        <v>12</v>
      </c>
      <c r="J20" s="116">
        <v>1.6776881457351768E-2</v>
      </c>
    </row>
    <row r="21" spans="1:10" s="110" customFormat="1" ht="12" customHeight="1" x14ac:dyDescent="0.2">
      <c r="A21" s="118"/>
      <c r="B21" s="119" t="s">
        <v>182</v>
      </c>
      <c r="C21" s="113">
        <v>31.121103002060426</v>
      </c>
      <c r="D21" s="115">
        <v>32323</v>
      </c>
      <c r="E21" s="114">
        <v>32337</v>
      </c>
      <c r="F21" s="114">
        <v>32212</v>
      </c>
      <c r="G21" s="114">
        <v>31994</v>
      </c>
      <c r="H21" s="140">
        <v>31606</v>
      </c>
      <c r="I21" s="115">
        <v>717</v>
      </c>
      <c r="J21" s="116">
        <v>2.268556603176612</v>
      </c>
    </row>
    <row r="22" spans="1:10" s="110" customFormat="1" ht="12" customHeight="1" x14ac:dyDescent="0.2">
      <c r="A22" s="118" t="s">
        <v>113</v>
      </c>
      <c r="B22" s="119" t="s">
        <v>116</v>
      </c>
      <c r="C22" s="113">
        <v>81.909649342396648</v>
      </c>
      <c r="D22" s="115">
        <v>85073</v>
      </c>
      <c r="E22" s="114">
        <v>85408</v>
      </c>
      <c r="F22" s="114">
        <v>85967</v>
      </c>
      <c r="G22" s="114">
        <v>84961</v>
      </c>
      <c r="H22" s="140">
        <v>84800</v>
      </c>
      <c r="I22" s="115">
        <v>273</v>
      </c>
      <c r="J22" s="116">
        <v>0.32193396226415094</v>
      </c>
    </row>
    <row r="23" spans="1:10" s="110" customFormat="1" ht="12" customHeight="1" x14ac:dyDescent="0.2">
      <c r="A23" s="118"/>
      <c r="B23" s="119" t="s">
        <v>117</v>
      </c>
      <c r="C23" s="113">
        <v>18.054726463961796</v>
      </c>
      <c r="D23" s="115">
        <v>18752</v>
      </c>
      <c r="E23" s="114">
        <v>18482</v>
      </c>
      <c r="F23" s="114">
        <v>19092</v>
      </c>
      <c r="G23" s="114">
        <v>18847</v>
      </c>
      <c r="H23" s="140">
        <v>18290</v>
      </c>
      <c r="I23" s="115">
        <v>462</v>
      </c>
      <c r="J23" s="116">
        <v>2.525970475669765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107162</v>
      </c>
      <c r="E64" s="236">
        <v>107221</v>
      </c>
      <c r="F64" s="236">
        <v>108321</v>
      </c>
      <c r="G64" s="236">
        <v>107124</v>
      </c>
      <c r="H64" s="140">
        <v>106323</v>
      </c>
      <c r="I64" s="115">
        <v>839</v>
      </c>
      <c r="J64" s="116">
        <v>0.78910489734112088</v>
      </c>
    </row>
    <row r="65" spans="1:12" s="110" customFormat="1" ht="12" customHeight="1" x14ac:dyDescent="0.2">
      <c r="A65" s="118" t="s">
        <v>105</v>
      </c>
      <c r="B65" s="119" t="s">
        <v>106</v>
      </c>
      <c r="C65" s="113">
        <v>50.749332785875588</v>
      </c>
      <c r="D65" s="235">
        <v>54384</v>
      </c>
      <c r="E65" s="236">
        <v>54452</v>
      </c>
      <c r="F65" s="236">
        <v>55327</v>
      </c>
      <c r="G65" s="236">
        <v>54613</v>
      </c>
      <c r="H65" s="140">
        <v>54065</v>
      </c>
      <c r="I65" s="115">
        <v>319</v>
      </c>
      <c r="J65" s="116">
        <v>0.59003051881993895</v>
      </c>
    </row>
    <row r="66" spans="1:12" s="110" customFormat="1" ht="12" customHeight="1" x14ac:dyDescent="0.2">
      <c r="A66" s="118"/>
      <c r="B66" s="119" t="s">
        <v>107</v>
      </c>
      <c r="C66" s="113">
        <v>49.250667214124412</v>
      </c>
      <c r="D66" s="235">
        <v>52778</v>
      </c>
      <c r="E66" s="236">
        <v>52769</v>
      </c>
      <c r="F66" s="236">
        <v>52994</v>
      </c>
      <c r="G66" s="236">
        <v>52511</v>
      </c>
      <c r="H66" s="140">
        <v>52258</v>
      </c>
      <c r="I66" s="115">
        <v>520</v>
      </c>
      <c r="J66" s="116">
        <v>0.99506295686784796</v>
      </c>
    </row>
    <row r="67" spans="1:12" s="110" customFormat="1" ht="12" customHeight="1" x14ac:dyDescent="0.2">
      <c r="A67" s="118" t="s">
        <v>105</v>
      </c>
      <c r="B67" s="121" t="s">
        <v>108</v>
      </c>
      <c r="C67" s="113">
        <v>11.426625109647077</v>
      </c>
      <c r="D67" s="235">
        <v>12245</v>
      </c>
      <c r="E67" s="236">
        <v>12590</v>
      </c>
      <c r="F67" s="236">
        <v>13002</v>
      </c>
      <c r="G67" s="236">
        <v>12122</v>
      </c>
      <c r="H67" s="140">
        <v>12216</v>
      </c>
      <c r="I67" s="115">
        <v>29</v>
      </c>
      <c r="J67" s="116">
        <v>0.23739358218729534</v>
      </c>
    </row>
    <row r="68" spans="1:12" s="110" customFormat="1" ht="12" customHeight="1" x14ac:dyDescent="0.2">
      <c r="A68" s="118"/>
      <c r="B68" s="121" t="s">
        <v>109</v>
      </c>
      <c r="C68" s="113">
        <v>66.323883466154044</v>
      </c>
      <c r="D68" s="235">
        <v>71074</v>
      </c>
      <c r="E68" s="236">
        <v>71153</v>
      </c>
      <c r="F68" s="236">
        <v>71946</v>
      </c>
      <c r="G68" s="236">
        <v>71996</v>
      </c>
      <c r="H68" s="140">
        <v>71462</v>
      </c>
      <c r="I68" s="115">
        <v>-388</v>
      </c>
      <c r="J68" s="116">
        <v>-0.5429459013181831</v>
      </c>
    </row>
    <row r="69" spans="1:12" s="110" customFormat="1" ht="12" customHeight="1" x14ac:dyDescent="0.2">
      <c r="A69" s="118"/>
      <c r="B69" s="121" t="s">
        <v>110</v>
      </c>
      <c r="C69" s="113">
        <v>20.836677180343777</v>
      </c>
      <c r="D69" s="235">
        <v>22329</v>
      </c>
      <c r="E69" s="236">
        <v>21994</v>
      </c>
      <c r="F69" s="236">
        <v>21906</v>
      </c>
      <c r="G69" s="236">
        <v>21564</v>
      </c>
      <c r="H69" s="140">
        <v>21243</v>
      </c>
      <c r="I69" s="115">
        <v>1086</v>
      </c>
      <c r="J69" s="116">
        <v>5.1122722779268468</v>
      </c>
    </row>
    <row r="70" spans="1:12" s="110" customFormat="1" ht="12" customHeight="1" x14ac:dyDescent="0.2">
      <c r="A70" s="120"/>
      <c r="B70" s="121" t="s">
        <v>111</v>
      </c>
      <c r="C70" s="113">
        <v>1.4128142438550979</v>
      </c>
      <c r="D70" s="235">
        <v>1514</v>
      </c>
      <c r="E70" s="236">
        <v>1484</v>
      </c>
      <c r="F70" s="236">
        <v>1467</v>
      </c>
      <c r="G70" s="236">
        <v>1442</v>
      </c>
      <c r="H70" s="140">
        <v>1402</v>
      </c>
      <c r="I70" s="115">
        <v>112</v>
      </c>
      <c r="J70" s="116">
        <v>7.9885877318116973</v>
      </c>
    </row>
    <row r="71" spans="1:12" s="110" customFormat="1" ht="12" customHeight="1" x14ac:dyDescent="0.2">
      <c r="A71" s="120"/>
      <c r="B71" s="121" t="s">
        <v>112</v>
      </c>
      <c r="C71" s="113">
        <v>0.41152647393665664</v>
      </c>
      <c r="D71" s="235">
        <v>441</v>
      </c>
      <c r="E71" s="236">
        <v>390</v>
      </c>
      <c r="F71" s="236">
        <v>400</v>
      </c>
      <c r="G71" s="236">
        <v>362</v>
      </c>
      <c r="H71" s="140">
        <v>384</v>
      </c>
      <c r="I71" s="115">
        <v>57</v>
      </c>
      <c r="J71" s="116">
        <v>14.84375</v>
      </c>
    </row>
    <row r="72" spans="1:12" s="110" customFormat="1" ht="12" customHeight="1" x14ac:dyDescent="0.2">
      <c r="A72" s="118" t="s">
        <v>113</v>
      </c>
      <c r="B72" s="119" t="s">
        <v>181</v>
      </c>
      <c r="C72" s="113">
        <v>69.480786099550215</v>
      </c>
      <c r="D72" s="235">
        <v>74457</v>
      </c>
      <c r="E72" s="236">
        <v>74470</v>
      </c>
      <c r="F72" s="236">
        <v>75704</v>
      </c>
      <c r="G72" s="236">
        <v>74604</v>
      </c>
      <c r="H72" s="140">
        <v>74266</v>
      </c>
      <c r="I72" s="115">
        <v>191</v>
      </c>
      <c r="J72" s="116">
        <v>0.25718363719602511</v>
      </c>
    </row>
    <row r="73" spans="1:12" s="110" customFormat="1" ht="12" customHeight="1" x14ac:dyDescent="0.2">
      <c r="A73" s="118"/>
      <c r="B73" s="119" t="s">
        <v>182</v>
      </c>
      <c r="C73" s="113">
        <v>30.519213900449785</v>
      </c>
      <c r="D73" s="115">
        <v>32705</v>
      </c>
      <c r="E73" s="114">
        <v>32751</v>
      </c>
      <c r="F73" s="114">
        <v>32617</v>
      </c>
      <c r="G73" s="114">
        <v>32520</v>
      </c>
      <c r="H73" s="140">
        <v>32057</v>
      </c>
      <c r="I73" s="115">
        <v>648</v>
      </c>
      <c r="J73" s="116">
        <v>2.0213993823501886</v>
      </c>
    </row>
    <row r="74" spans="1:12" s="110" customFormat="1" ht="12" customHeight="1" x14ac:dyDescent="0.2">
      <c r="A74" s="118" t="s">
        <v>113</v>
      </c>
      <c r="B74" s="119" t="s">
        <v>116</v>
      </c>
      <c r="C74" s="113">
        <v>81.969354808607534</v>
      </c>
      <c r="D74" s="115">
        <v>87840</v>
      </c>
      <c r="E74" s="114">
        <v>88308</v>
      </c>
      <c r="F74" s="114">
        <v>88886</v>
      </c>
      <c r="G74" s="114">
        <v>87864</v>
      </c>
      <c r="H74" s="140">
        <v>87655</v>
      </c>
      <c r="I74" s="115">
        <v>185</v>
      </c>
      <c r="J74" s="116">
        <v>0.21105470309737037</v>
      </c>
    </row>
    <row r="75" spans="1:12" s="110" customFormat="1" ht="12" customHeight="1" x14ac:dyDescent="0.2">
      <c r="A75" s="142"/>
      <c r="B75" s="124" t="s">
        <v>117</v>
      </c>
      <c r="C75" s="125">
        <v>17.996118026912526</v>
      </c>
      <c r="D75" s="143">
        <v>19285</v>
      </c>
      <c r="E75" s="144">
        <v>18877</v>
      </c>
      <c r="F75" s="144">
        <v>19395</v>
      </c>
      <c r="G75" s="144">
        <v>19219</v>
      </c>
      <c r="H75" s="145">
        <v>18624</v>
      </c>
      <c r="I75" s="143">
        <v>661</v>
      </c>
      <c r="J75" s="146">
        <v>3.5491838487972509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103862</v>
      </c>
      <c r="G11" s="114">
        <v>103923</v>
      </c>
      <c r="H11" s="114">
        <v>105096</v>
      </c>
      <c r="I11" s="114">
        <v>103848</v>
      </c>
      <c r="J11" s="140">
        <v>103133</v>
      </c>
      <c r="K11" s="114">
        <v>729</v>
      </c>
      <c r="L11" s="116">
        <v>0.70685425615467401</v>
      </c>
    </row>
    <row r="12" spans="1:17" s="110" customFormat="1" ht="24.95" customHeight="1" x14ac:dyDescent="0.2">
      <c r="A12" s="604" t="s">
        <v>185</v>
      </c>
      <c r="B12" s="605"/>
      <c r="C12" s="605"/>
      <c r="D12" s="606"/>
      <c r="E12" s="113">
        <v>49.98363212724577</v>
      </c>
      <c r="F12" s="115">
        <v>51914</v>
      </c>
      <c r="G12" s="114">
        <v>51967</v>
      </c>
      <c r="H12" s="114">
        <v>52847</v>
      </c>
      <c r="I12" s="114">
        <v>52251</v>
      </c>
      <c r="J12" s="140">
        <v>51648</v>
      </c>
      <c r="K12" s="114">
        <v>266</v>
      </c>
      <c r="L12" s="116">
        <v>0.5150247831474597</v>
      </c>
    </row>
    <row r="13" spans="1:17" s="110" customFormat="1" ht="15" customHeight="1" x14ac:dyDescent="0.2">
      <c r="A13" s="120"/>
      <c r="B13" s="612" t="s">
        <v>107</v>
      </c>
      <c r="C13" s="612"/>
      <c r="E13" s="113">
        <v>50.01636787275423</v>
      </c>
      <c r="F13" s="115">
        <v>51948</v>
      </c>
      <c r="G13" s="114">
        <v>51956</v>
      </c>
      <c r="H13" s="114">
        <v>52249</v>
      </c>
      <c r="I13" s="114">
        <v>51597</v>
      </c>
      <c r="J13" s="140">
        <v>51485</v>
      </c>
      <c r="K13" s="114">
        <v>463</v>
      </c>
      <c r="L13" s="116">
        <v>0.89929105564727596</v>
      </c>
    </row>
    <row r="14" spans="1:17" s="110" customFormat="1" ht="24.95" customHeight="1" x14ac:dyDescent="0.2">
      <c r="A14" s="604" t="s">
        <v>186</v>
      </c>
      <c r="B14" s="605"/>
      <c r="C14" s="605"/>
      <c r="D14" s="606"/>
      <c r="E14" s="113">
        <v>10.929887735649228</v>
      </c>
      <c r="F14" s="115">
        <v>11352</v>
      </c>
      <c r="G14" s="114">
        <v>11728</v>
      </c>
      <c r="H14" s="114">
        <v>12142</v>
      </c>
      <c r="I14" s="114">
        <v>11296</v>
      </c>
      <c r="J14" s="140">
        <v>11371</v>
      </c>
      <c r="K14" s="114">
        <v>-19</v>
      </c>
      <c r="L14" s="116">
        <v>-0.1670917245624835</v>
      </c>
    </row>
    <row r="15" spans="1:17" s="110" customFormat="1" ht="15" customHeight="1" x14ac:dyDescent="0.2">
      <c r="A15" s="120"/>
      <c r="B15" s="119"/>
      <c r="C15" s="258" t="s">
        <v>106</v>
      </c>
      <c r="E15" s="113">
        <v>53.787878787878789</v>
      </c>
      <c r="F15" s="115">
        <v>6106</v>
      </c>
      <c r="G15" s="114">
        <v>6329</v>
      </c>
      <c r="H15" s="114">
        <v>6600</v>
      </c>
      <c r="I15" s="114">
        <v>6152</v>
      </c>
      <c r="J15" s="140">
        <v>6181</v>
      </c>
      <c r="K15" s="114">
        <v>-75</v>
      </c>
      <c r="L15" s="116">
        <v>-1.2133958906325837</v>
      </c>
    </row>
    <row r="16" spans="1:17" s="110" customFormat="1" ht="15" customHeight="1" x14ac:dyDescent="0.2">
      <c r="A16" s="120"/>
      <c r="B16" s="119"/>
      <c r="C16" s="258" t="s">
        <v>107</v>
      </c>
      <c r="E16" s="113">
        <v>46.212121212121211</v>
      </c>
      <c r="F16" s="115">
        <v>5246</v>
      </c>
      <c r="G16" s="114">
        <v>5399</v>
      </c>
      <c r="H16" s="114">
        <v>5542</v>
      </c>
      <c r="I16" s="114">
        <v>5144</v>
      </c>
      <c r="J16" s="140">
        <v>5190</v>
      </c>
      <c r="K16" s="114">
        <v>56</v>
      </c>
      <c r="L16" s="116">
        <v>1.0789980732177264</v>
      </c>
    </row>
    <row r="17" spans="1:12" s="110" customFormat="1" ht="15" customHeight="1" x14ac:dyDescent="0.2">
      <c r="A17" s="120"/>
      <c r="B17" s="121" t="s">
        <v>109</v>
      </c>
      <c r="C17" s="258"/>
      <c r="E17" s="113">
        <v>66.491113207910502</v>
      </c>
      <c r="F17" s="115">
        <v>69059</v>
      </c>
      <c r="G17" s="114">
        <v>69100</v>
      </c>
      <c r="H17" s="114">
        <v>69977</v>
      </c>
      <c r="I17" s="114">
        <v>69943</v>
      </c>
      <c r="J17" s="140">
        <v>69531</v>
      </c>
      <c r="K17" s="114">
        <v>-472</v>
      </c>
      <c r="L17" s="116">
        <v>-0.67883390142526356</v>
      </c>
    </row>
    <row r="18" spans="1:12" s="110" customFormat="1" ht="15" customHeight="1" x14ac:dyDescent="0.2">
      <c r="A18" s="120"/>
      <c r="B18" s="119"/>
      <c r="C18" s="258" t="s">
        <v>106</v>
      </c>
      <c r="E18" s="113">
        <v>49.900809452786746</v>
      </c>
      <c r="F18" s="115">
        <v>34461</v>
      </c>
      <c r="G18" s="114">
        <v>34410</v>
      </c>
      <c r="H18" s="114">
        <v>35044</v>
      </c>
      <c r="I18" s="114">
        <v>35062</v>
      </c>
      <c r="J18" s="140">
        <v>34673</v>
      </c>
      <c r="K18" s="114">
        <v>-212</v>
      </c>
      <c r="L18" s="116">
        <v>-0.61142675857295303</v>
      </c>
    </row>
    <row r="19" spans="1:12" s="110" customFormat="1" ht="15" customHeight="1" x14ac:dyDescent="0.2">
      <c r="A19" s="120"/>
      <c r="B19" s="119"/>
      <c r="C19" s="258" t="s">
        <v>107</v>
      </c>
      <c r="E19" s="113">
        <v>50.099190547213254</v>
      </c>
      <c r="F19" s="115">
        <v>34598</v>
      </c>
      <c r="G19" s="114">
        <v>34690</v>
      </c>
      <c r="H19" s="114">
        <v>34933</v>
      </c>
      <c r="I19" s="114">
        <v>34881</v>
      </c>
      <c r="J19" s="140">
        <v>34858</v>
      </c>
      <c r="K19" s="114">
        <v>-260</v>
      </c>
      <c r="L19" s="116">
        <v>-0.74588329795168973</v>
      </c>
    </row>
    <row r="20" spans="1:12" s="110" customFormat="1" ht="15" customHeight="1" x14ac:dyDescent="0.2">
      <c r="A20" s="120"/>
      <c r="B20" s="121" t="s">
        <v>110</v>
      </c>
      <c r="C20" s="258"/>
      <c r="E20" s="113">
        <v>21.041381833586875</v>
      </c>
      <c r="F20" s="115">
        <v>21854</v>
      </c>
      <c r="G20" s="114">
        <v>21532</v>
      </c>
      <c r="H20" s="114">
        <v>21432</v>
      </c>
      <c r="I20" s="114">
        <v>21090</v>
      </c>
      <c r="J20" s="140">
        <v>20751</v>
      </c>
      <c r="K20" s="114">
        <v>1103</v>
      </c>
      <c r="L20" s="116">
        <v>5.3154064864343891</v>
      </c>
    </row>
    <row r="21" spans="1:12" s="110" customFormat="1" ht="15" customHeight="1" x14ac:dyDescent="0.2">
      <c r="A21" s="120"/>
      <c r="B21" s="119"/>
      <c r="C21" s="258" t="s">
        <v>106</v>
      </c>
      <c r="E21" s="113">
        <v>47.625148714194196</v>
      </c>
      <c r="F21" s="115">
        <v>10408</v>
      </c>
      <c r="G21" s="114">
        <v>10321</v>
      </c>
      <c r="H21" s="114">
        <v>10293</v>
      </c>
      <c r="I21" s="114">
        <v>10151</v>
      </c>
      <c r="J21" s="140">
        <v>9933</v>
      </c>
      <c r="K21" s="114">
        <v>475</v>
      </c>
      <c r="L21" s="116">
        <v>4.7820396657605961</v>
      </c>
    </row>
    <row r="22" spans="1:12" s="110" customFormat="1" ht="15" customHeight="1" x14ac:dyDescent="0.2">
      <c r="A22" s="120"/>
      <c r="B22" s="119"/>
      <c r="C22" s="258" t="s">
        <v>107</v>
      </c>
      <c r="E22" s="113">
        <v>52.374851285805804</v>
      </c>
      <c r="F22" s="115">
        <v>11446</v>
      </c>
      <c r="G22" s="114">
        <v>11211</v>
      </c>
      <c r="H22" s="114">
        <v>11139</v>
      </c>
      <c r="I22" s="114">
        <v>10939</v>
      </c>
      <c r="J22" s="140">
        <v>10818</v>
      </c>
      <c r="K22" s="114">
        <v>628</v>
      </c>
      <c r="L22" s="116">
        <v>5.8051395821778513</v>
      </c>
    </row>
    <row r="23" spans="1:12" s="110" customFormat="1" ht="15" customHeight="1" x14ac:dyDescent="0.2">
      <c r="A23" s="120"/>
      <c r="B23" s="121" t="s">
        <v>111</v>
      </c>
      <c r="C23" s="258"/>
      <c r="E23" s="113">
        <v>1.5376172228534015</v>
      </c>
      <c r="F23" s="115">
        <v>1597</v>
      </c>
      <c r="G23" s="114">
        <v>1563</v>
      </c>
      <c r="H23" s="114">
        <v>1545</v>
      </c>
      <c r="I23" s="114">
        <v>1519</v>
      </c>
      <c r="J23" s="140">
        <v>1480</v>
      </c>
      <c r="K23" s="114">
        <v>117</v>
      </c>
      <c r="L23" s="116">
        <v>7.9054054054054053</v>
      </c>
    </row>
    <row r="24" spans="1:12" s="110" customFormat="1" ht="15" customHeight="1" x14ac:dyDescent="0.2">
      <c r="A24" s="120"/>
      <c r="B24" s="119"/>
      <c r="C24" s="258" t="s">
        <v>106</v>
      </c>
      <c r="E24" s="113">
        <v>58.797745773324984</v>
      </c>
      <c r="F24" s="115">
        <v>939</v>
      </c>
      <c r="G24" s="114">
        <v>907</v>
      </c>
      <c r="H24" s="114">
        <v>910</v>
      </c>
      <c r="I24" s="114">
        <v>886</v>
      </c>
      <c r="J24" s="140">
        <v>861</v>
      </c>
      <c r="K24" s="114">
        <v>78</v>
      </c>
      <c r="L24" s="116">
        <v>9.0592334494773521</v>
      </c>
    </row>
    <row r="25" spans="1:12" s="110" customFormat="1" ht="15" customHeight="1" x14ac:dyDescent="0.2">
      <c r="A25" s="120"/>
      <c r="B25" s="119"/>
      <c r="C25" s="258" t="s">
        <v>107</v>
      </c>
      <c r="E25" s="113">
        <v>41.202254226675016</v>
      </c>
      <c r="F25" s="115">
        <v>658</v>
      </c>
      <c r="G25" s="114">
        <v>656</v>
      </c>
      <c r="H25" s="114">
        <v>635</v>
      </c>
      <c r="I25" s="114">
        <v>633</v>
      </c>
      <c r="J25" s="140">
        <v>619</v>
      </c>
      <c r="K25" s="114">
        <v>39</v>
      </c>
      <c r="L25" s="116">
        <v>6.30048465266559</v>
      </c>
    </row>
    <row r="26" spans="1:12" s="110" customFormat="1" ht="15" customHeight="1" x14ac:dyDescent="0.2">
      <c r="A26" s="120"/>
      <c r="C26" s="121" t="s">
        <v>187</v>
      </c>
      <c r="D26" s="110" t="s">
        <v>188</v>
      </c>
      <c r="E26" s="113">
        <v>0.41401089907762223</v>
      </c>
      <c r="F26" s="115">
        <v>430</v>
      </c>
      <c r="G26" s="114">
        <v>372</v>
      </c>
      <c r="H26" s="114">
        <v>377</v>
      </c>
      <c r="I26" s="114">
        <v>345</v>
      </c>
      <c r="J26" s="140">
        <v>369</v>
      </c>
      <c r="K26" s="114">
        <v>61</v>
      </c>
      <c r="L26" s="116">
        <v>16.531165311653115</v>
      </c>
    </row>
    <row r="27" spans="1:12" s="110" customFormat="1" ht="15" customHeight="1" x14ac:dyDescent="0.2">
      <c r="A27" s="120"/>
      <c r="B27" s="119"/>
      <c r="D27" s="259" t="s">
        <v>106</v>
      </c>
      <c r="E27" s="113">
        <v>52.325581395348834</v>
      </c>
      <c r="F27" s="115">
        <v>225</v>
      </c>
      <c r="G27" s="114">
        <v>175</v>
      </c>
      <c r="H27" s="114">
        <v>181</v>
      </c>
      <c r="I27" s="114">
        <v>163</v>
      </c>
      <c r="J27" s="140">
        <v>181</v>
      </c>
      <c r="K27" s="114">
        <v>44</v>
      </c>
      <c r="L27" s="116">
        <v>24.30939226519337</v>
      </c>
    </row>
    <row r="28" spans="1:12" s="110" customFormat="1" ht="15" customHeight="1" x14ac:dyDescent="0.2">
      <c r="A28" s="120"/>
      <c r="B28" s="119"/>
      <c r="D28" s="259" t="s">
        <v>107</v>
      </c>
      <c r="E28" s="113">
        <v>47.674418604651166</v>
      </c>
      <c r="F28" s="115">
        <v>205</v>
      </c>
      <c r="G28" s="114">
        <v>197</v>
      </c>
      <c r="H28" s="114">
        <v>196</v>
      </c>
      <c r="I28" s="114">
        <v>182</v>
      </c>
      <c r="J28" s="140">
        <v>188</v>
      </c>
      <c r="K28" s="114">
        <v>17</v>
      </c>
      <c r="L28" s="116">
        <v>9.0425531914893611</v>
      </c>
    </row>
    <row r="29" spans="1:12" s="110" customFormat="1" ht="24.95" customHeight="1" x14ac:dyDescent="0.2">
      <c r="A29" s="604" t="s">
        <v>189</v>
      </c>
      <c r="B29" s="605"/>
      <c r="C29" s="605"/>
      <c r="D29" s="606"/>
      <c r="E29" s="113">
        <v>81.909649342396648</v>
      </c>
      <c r="F29" s="115">
        <v>85073</v>
      </c>
      <c r="G29" s="114">
        <v>85408</v>
      </c>
      <c r="H29" s="114">
        <v>85967</v>
      </c>
      <c r="I29" s="114">
        <v>84961</v>
      </c>
      <c r="J29" s="140">
        <v>84800</v>
      </c>
      <c r="K29" s="114">
        <v>273</v>
      </c>
      <c r="L29" s="116">
        <v>0.32193396226415094</v>
      </c>
    </row>
    <row r="30" spans="1:12" s="110" customFormat="1" ht="15" customHeight="1" x14ac:dyDescent="0.2">
      <c r="A30" s="120"/>
      <c r="B30" s="119"/>
      <c r="C30" s="258" t="s">
        <v>106</v>
      </c>
      <c r="E30" s="113">
        <v>48.12925369976373</v>
      </c>
      <c r="F30" s="115">
        <v>40945</v>
      </c>
      <c r="G30" s="114">
        <v>41140</v>
      </c>
      <c r="H30" s="114">
        <v>41521</v>
      </c>
      <c r="I30" s="114">
        <v>41046</v>
      </c>
      <c r="J30" s="140">
        <v>40829</v>
      </c>
      <c r="K30" s="114">
        <v>116</v>
      </c>
      <c r="L30" s="116">
        <v>0.28411178329128806</v>
      </c>
    </row>
    <row r="31" spans="1:12" s="110" customFormat="1" ht="15" customHeight="1" x14ac:dyDescent="0.2">
      <c r="A31" s="120"/>
      <c r="B31" s="119"/>
      <c r="C31" s="258" t="s">
        <v>107</v>
      </c>
      <c r="E31" s="113">
        <v>51.87074630023627</v>
      </c>
      <c r="F31" s="115">
        <v>44128</v>
      </c>
      <c r="G31" s="114">
        <v>44268</v>
      </c>
      <c r="H31" s="114">
        <v>44446</v>
      </c>
      <c r="I31" s="114">
        <v>43915</v>
      </c>
      <c r="J31" s="140">
        <v>43971</v>
      </c>
      <c r="K31" s="114">
        <v>157</v>
      </c>
      <c r="L31" s="116">
        <v>0.35705351254235745</v>
      </c>
    </row>
    <row r="32" spans="1:12" s="110" customFormat="1" ht="15" customHeight="1" x14ac:dyDescent="0.2">
      <c r="A32" s="120"/>
      <c r="B32" s="119" t="s">
        <v>117</v>
      </c>
      <c r="C32" s="258"/>
      <c r="E32" s="113">
        <v>18.054726463961796</v>
      </c>
      <c r="F32" s="115">
        <v>18752</v>
      </c>
      <c r="G32" s="114">
        <v>18482</v>
      </c>
      <c r="H32" s="114">
        <v>19092</v>
      </c>
      <c r="I32" s="114">
        <v>18847</v>
      </c>
      <c r="J32" s="140">
        <v>18290</v>
      </c>
      <c r="K32" s="114">
        <v>462</v>
      </c>
      <c r="L32" s="116">
        <v>2.525970475669765</v>
      </c>
    </row>
    <row r="33" spans="1:12" s="110" customFormat="1" ht="15" customHeight="1" x14ac:dyDescent="0.2">
      <c r="A33" s="120"/>
      <c r="B33" s="119"/>
      <c r="C33" s="258" t="s">
        <v>106</v>
      </c>
      <c r="E33" s="113">
        <v>58.361774744027301</v>
      </c>
      <c r="F33" s="115">
        <v>10944</v>
      </c>
      <c r="G33" s="114">
        <v>10805</v>
      </c>
      <c r="H33" s="114">
        <v>11303</v>
      </c>
      <c r="I33" s="114">
        <v>11178</v>
      </c>
      <c r="J33" s="140">
        <v>10789</v>
      </c>
      <c r="K33" s="114">
        <v>155</v>
      </c>
      <c r="L33" s="116">
        <v>1.4366484382241171</v>
      </c>
    </row>
    <row r="34" spans="1:12" s="110" customFormat="1" ht="15" customHeight="1" x14ac:dyDescent="0.2">
      <c r="A34" s="120"/>
      <c r="B34" s="119"/>
      <c r="C34" s="258" t="s">
        <v>107</v>
      </c>
      <c r="E34" s="113">
        <v>41.638225255972699</v>
      </c>
      <c r="F34" s="115">
        <v>7808</v>
      </c>
      <c r="G34" s="114">
        <v>7677</v>
      </c>
      <c r="H34" s="114">
        <v>7789</v>
      </c>
      <c r="I34" s="114">
        <v>7669</v>
      </c>
      <c r="J34" s="140">
        <v>7501</v>
      </c>
      <c r="K34" s="114">
        <v>307</v>
      </c>
      <c r="L34" s="116">
        <v>4.0927876283162243</v>
      </c>
    </row>
    <row r="35" spans="1:12" s="110" customFormat="1" ht="24.95" customHeight="1" x14ac:dyDescent="0.2">
      <c r="A35" s="604" t="s">
        <v>190</v>
      </c>
      <c r="B35" s="605"/>
      <c r="C35" s="605"/>
      <c r="D35" s="606"/>
      <c r="E35" s="113">
        <v>68.878896997939577</v>
      </c>
      <c r="F35" s="115">
        <v>71539</v>
      </c>
      <c r="G35" s="114">
        <v>71586</v>
      </c>
      <c r="H35" s="114">
        <v>72884</v>
      </c>
      <c r="I35" s="114">
        <v>71854</v>
      </c>
      <c r="J35" s="140">
        <v>71527</v>
      </c>
      <c r="K35" s="114">
        <v>12</v>
      </c>
      <c r="L35" s="116">
        <v>1.6776881457351768E-2</v>
      </c>
    </row>
    <row r="36" spans="1:12" s="110" customFormat="1" ht="15" customHeight="1" x14ac:dyDescent="0.2">
      <c r="A36" s="120"/>
      <c r="B36" s="119"/>
      <c r="C36" s="258" t="s">
        <v>106</v>
      </c>
      <c r="E36" s="113">
        <v>63.779197360880076</v>
      </c>
      <c r="F36" s="115">
        <v>45627</v>
      </c>
      <c r="G36" s="114">
        <v>45671</v>
      </c>
      <c r="H36" s="114">
        <v>46523</v>
      </c>
      <c r="I36" s="114">
        <v>45978</v>
      </c>
      <c r="J36" s="140">
        <v>45577</v>
      </c>
      <c r="K36" s="114">
        <v>50</v>
      </c>
      <c r="L36" s="116">
        <v>0.10970445619501064</v>
      </c>
    </row>
    <row r="37" spans="1:12" s="110" customFormat="1" ht="15" customHeight="1" x14ac:dyDescent="0.2">
      <c r="A37" s="120"/>
      <c r="B37" s="119"/>
      <c r="C37" s="258" t="s">
        <v>107</v>
      </c>
      <c r="E37" s="113">
        <v>36.220802639119924</v>
      </c>
      <c r="F37" s="115">
        <v>25912</v>
      </c>
      <c r="G37" s="114">
        <v>25915</v>
      </c>
      <c r="H37" s="114">
        <v>26361</v>
      </c>
      <c r="I37" s="114">
        <v>25876</v>
      </c>
      <c r="J37" s="140">
        <v>25950</v>
      </c>
      <c r="K37" s="114">
        <v>-38</v>
      </c>
      <c r="L37" s="116">
        <v>-0.1464354527938343</v>
      </c>
    </row>
    <row r="38" spans="1:12" s="110" customFormat="1" ht="15" customHeight="1" x14ac:dyDescent="0.2">
      <c r="A38" s="120"/>
      <c r="B38" s="119" t="s">
        <v>182</v>
      </c>
      <c r="C38" s="258"/>
      <c r="E38" s="113">
        <v>31.121103002060426</v>
      </c>
      <c r="F38" s="115">
        <v>32323</v>
      </c>
      <c r="G38" s="114">
        <v>32337</v>
      </c>
      <c r="H38" s="114">
        <v>32212</v>
      </c>
      <c r="I38" s="114">
        <v>31994</v>
      </c>
      <c r="J38" s="140">
        <v>31606</v>
      </c>
      <c r="K38" s="114">
        <v>717</v>
      </c>
      <c r="L38" s="116">
        <v>2.268556603176612</v>
      </c>
    </row>
    <row r="39" spans="1:12" s="110" customFormat="1" ht="15" customHeight="1" x14ac:dyDescent="0.2">
      <c r="A39" s="120"/>
      <c r="B39" s="119"/>
      <c r="C39" s="258" t="s">
        <v>106</v>
      </c>
      <c r="E39" s="113">
        <v>19.450546050799741</v>
      </c>
      <c r="F39" s="115">
        <v>6287</v>
      </c>
      <c r="G39" s="114">
        <v>6296</v>
      </c>
      <c r="H39" s="114">
        <v>6324</v>
      </c>
      <c r="I39" s="114">
        <v>6273</v>
      </c>
      <c r="J39" s="140">
        <v>6071</v>
      </c>
      <c r="K39" s="114">
        <v>216</v>
      </c>
      <c r="L39" s="116">
        <v>3.5578982045791467</v>
      </c>
    </row>
    <row r="40" spans="1:12" s="110" customFormat="1" ht="15" customHeight="1" x14ac:dyDescent="0.2">
      <c r="A40" s="120"/>
      <c r="B40" s="119"/>
      <c r="C40" s="258" t="s">
        <v>107</v>
      </c>
      <c r="E40" s="113">
        <v>80.549453949200256</v>
      </c>
      <c r="F40" s="115">
        <v>26036</v>
      </c>
      <c r="G40" s="114">
        <v>26041</v>
      </c>
      <c r="H40" s="114">
        <v>25888</v>
      </c>
      <c r="I40" s="114">
        <v>25721</v>
      </c>
      <c r="J40" s="140">
        <v>25535</v>
      </c>
      <c r="K40" s="114">
        <v>501</v>
      </c>
      <c r="L40" s="116">
        <v>1.9620129234384178</v>
      </c>
    </row>
    <row r="41" spans="1:12" s="110" customFormat="1" ht="24.75" customHeight="1" x14ac:dyDescent="0.2">
      <c r="A41" s="604" t="s">
        <v>517</v>
      </c>
      <c r="B41" s="605"/>
      <c r="C41" s="605"/>
      <c r="D41" s="606"/>
      <c r="E41" s="113">
        <v>4.9999037183955632</v>
      </c>
      <c r="F41" s="115">
        <v>5193</v>
      </c>
      <c r="G41" s="114">
        <v>5657</v>
      </c>
      <c r="H41" s="114">
        <v>5693</v>
      </c>
      <c r="I41" s="114">
        <v>5015</v>
      </c>
      <c r="J41" s="140">
        <v>5168</v>
      </c>
      <c r="K41" s="114">
        <v>25</v>
      </c>
      <c r="L41" s="116">
        <v>0.48374613003095973</v>
      </c>
    </row>
    <row r="42" spans="1:12" s="110" customFormat="1" ht="15" customHeight="1" x14ac:dyDescent="0.2">
      <c r="A42" s="120"/>
      <c r="B42" s="119"/>
      <c r="C42" s="258" t="s">
        <v>106</v>
      </c>
      <c r="E42" s="113">
        <v>54.207587136529945</v>
      </c>
      <c r="F42" s="115">
        <v>2815</v>
      </c>
      <c r="G42" s="114">
        <v>3164</v>
      </c>
      <c r="H42" s="114">
        <v>3173</v>
      </c>
      <c r="I42" s="114">
        <v>2732</v>
      </c>
      <c r="J42" s="140">
        <v>2846</v>
      </c>
      <c r="K42" s="114">
        <v>-31</v>
      </c>
      <c r="L42" s="116">
        <v>-1.0892480674631062</v>
      </c>
    </row>
    <row r="43" spans="1:12" s="110" customFormat="1" ht="15" customHeight="1" x14ac:dyDescent="0.2">
      <c r="A43" s="123"/>
      <c r="B43" s="124"/>
      <c r="C43" s="260" t="s">
        <v>107</v>
      </c>
      <c r="D43" s="261"/>
      <c r="E43" s="125">
        <v>45.792412863470055</v>
      </c>
      <c r="F43" s="143">
        <v>2378</v>
      </c>
      <c r="G43" s="144">
        <v>2493</v>
      </c>
      <c r="H43" s="144">
        <v>2520</v>
      </c>
      <c r="I43" s="144">
        <v>2283</v>
      </c>
      <c r="J43" s="145">
        <v>2322</v>
      </c>
      <c r="K43" s="144">
        <v>56</v>
      </c>
      <c r="L43" s="146">
        <v>2.4117140396210162</v>
      </c>
    </row>
    <row r="44" spans="1:12" s="110" customFormat="1" ht="45.75" customHeight="1" x14ac:dyDescent="0.2">
      <c r="A44" s="604" t="s">
        <v>191</v>
      </c>
      <c r="B44" s="605"/>
      <c r="C44" s="605"/>
      <c r="D44" s="606"/>
      <c r="E44" s="113">
        <v>0.65375209412489654</v>
      </c>
      <c r="F44" s="115">
        <v>679</v>
      </c>
      <c r="G44" s="114">
        <v>683</v>
      </c>
      <c r="H44" s="114">
        <v>689</v>
      </c>
      <c r="I44" s="114">
        <v>679</v>
      </c>
      <c r="J44" s="140">
        <v>689</v>
      </c>
      <c r="K44" s="114">
        <v>-10</v>
      </c>
      <c r="L44" s="116">
        <v>-1.4513788098693758</v>
      </c>
    </row>
    <row r="45" spans="1:12" s="110" customFormat="1" ht="15" customHeight="1" x14ac:dyDescent="0.2">
      <c r="A45" s="120"/>
      <c r="B45" s="119"/>
      <c r="C45" s="258" t="s">
        <v>106</v>
      </c>
      <c r="E45" s="113">
        <v>55.37555228276878</v>
      </c>
      <c r="F45" s="115">
        <v>376</v>
      </c>
      <c r="G45" s="114">
        <v>375</v>
      </c>
      <c r="H45" s="114">
        <v>387</v>
      </c>
      <c r="I45" s="114">
        <v>373</v>
      </c>
      <c r="J45" s="140">
        <v>376</v>
      </c>
      <c r="K45" s="114">
        <v>0</v>
      </c>
      <c r="L45" s="116">
        <v>0</v>
      </c>
    </row>
    <row r="46" spans="1:12" s="110" customFormat="1" ht="15" customHeight="1" x14ac:dyDescent="0.2">
      <c r="A46" s="123"/>
      <c r="B46" s="124"/>
      <c r="C46" s="260" t="s">
        <v>107</v>
      </c>
      <c r="D46" s="261"/>
      <c r="E46" s="125">
        <v>44.62444771723122</v>
      </c>
      <c r="F46" s="143">
        <v>303</v>
      </c>
      <c r="G46" s="144">
        <v>308</v>
      </c>
      <c r="H46" s="144">
        <v>302</v>
      </c>
      <c r="I46" s="144">
        <v>306</v>
      </c>
      <c r="J46" s="145">
        <v>313</v>
      </c>
      <c r="K46" s="144">
        <v>-10</v>
      </c>
      <c r="L46" s="146">
        <v>-3.1948881789137382</v>
      </c>
    </row>
    <row r="47" spans="1:12" s="110" customFormat="1" ht="39" customHeight="1" x14ac:dyDescent="0.2">
      <c r="A47" s="604" t="s">
        <v>518</v>
      </c>
      <c r="B47" s="607"/>
      <c r="C47" s="607"/>
      <c r="D47" s="608"/>
      <c r="E47" s="113">
        <v>0.15405056709865014</v>
      </c>
      <c r="F47" s="115">
        <v>160</v>
      </c>
      <c r="G47" s="114">
        <v>159</v>
      </c>
      <c r="H47" s="114">
        <v>143</v>
      </c>
      <c r="I47" s="114">
        <v>126</v>
      </c>
      <c r="J47" s="140">
        <v>133</v>
      </c>
      <c r="K47" s="114">
        <v>27</v>
      </c>
      <c r="L47" s="116">
        <v>20.300751879699249</v>
      </c>
    </row>
    <row r="48" spans="1:12" s="110" customFormat="1" ht="15" customHeight="1" x14ac:dyDescent="0.2">
      <c r="A48" s="120"/>
      <c r="B48" s="119"/>
      <c r="C48" s="258" t="s">
        <v>106</v>
      </c>
      <c r="E48" s="113">
        <v>44.375</v>
      </c>
      <c r="F48" s="115">
        <v>71</v>
      </c>
      <c r="G48" s="114">
        <v>71</v>
      </c>
      <c r="H48" s="114">
        <v>56</v>
      </c>
      <c r="I48" s="114">
        <v>45</v>
      </c>
      <c r="J48" s="140">
        <v>50</v>
      </c>
      <c r="K48" s="114">
        <v>21</v>
      </c>
      <c r="L48" s="116">
        <v>42</v>
      </c>
    </row>
    <row r="49" spans="1:12" s="110" customFormat="1" ht="15" customHeight="1" x14ac:dyDescent="0.2">
      <c r="A49" s="123"/>
      <c r="B49" s="124"/>
      <c r="C49" s="260" t="s">
        <v>107</v>
      </c>
      <c r="D49" s="261"/>
      <c r="E49" s="125">
        <v>55.625</v>
      </c>
      <c r="F49" s="143">
        <v>89</v>
      </c>
      <c r="G49" s="144">
        <v>88</v>
      </c>
      <c r="H49" s="144">
        <v>87</v>
      </c>
      <c r="I49" s="144">
        <v>81</v>
      </c>
      <c r="J49" s="145">
        <v>83</v>
      </c>
      <c r="K49" s="144">
        <v>6</v>
      </c>
      <c r="L49" s="146">
        <v>7.2289156626506026</v>
      </c>
    </row>
    <row r="50" spans="1:12" s="110" customFormat="1" ht="24.95" customHeight="1" x14ac:dyDescent="0.2">
      <c r="A50" s="609" t="s">
        <v>192</v>
      </c>
      <c r="B50" s="610"/>
      <c r="C50" s="610"/>
      <c r="D50" s="611"/>
      <c r="E50" s="262">
        <v>14.889950126128902</v>
      </c>
      <c r="F50" s="263">
        <v>15465</v>
      </c>
      <c r="G50" s="264">
        <v>16015</v>
      </c>
      <c r="H50" s="264">
        <v>16347</v>
      </c>
      <c r="I50" s="264">
        <v>15404</v>
      </c>
      <c r="J50" s="265">
        <v>15350</v>
      </c>
      <c r="K50" s="263">
        <v>115</v>
      </c>
      <c r="L50" s="266">
        <v>0.749185667752443</v>
      </c>
    </row>
    <row r="51" spans="1:12" s="110" customFormat="1" ht="15" customHeight="1" x14ac:dyDescent="0.2">
      <c r="A51" s="120"/>
      <c r="B51" s="119"/>
      <c r="C51" s="258" t="s">
        <v>106</v>
      </c>
      <c r="E51" s="113">
        <v>55.266731328806983</v>
      </c>
      <c r="F51" s="115">
        <v>8547</v>
      </c>
      <c r="G51" s="114">
        <v>8825</v>
      </c>
      <c r="H51" s="114">
        <v>9103</v>
      </c>
      <c r="I51" s="114">
        <v>8616</v>
      </c>
      <c r="J51" s="140">
        <v>8497</v>
      </c>
      <c r="K51" s="114">
        <v>50</v>
      </c>
      <c r="L51" s="116">
        <v>0.58844297987525007</v>
      </c>
    </row>
    <row r="52" spans="1:12" s="110" customFormat="1" ht="15" customHeight="1" x14ac:dyDescent="0.2">
      <c r="A52" s="120"/>
      <c r="B52" s="119"/>
      <c r="C52" s="258" t="s">
        <v>107</v>
      </c>
      <c r="E52" s="113">
        <v>44.733268671193017</v>
      </c>
      <c r="F52" s="115">
        <v>6918</v>
      </c>
      <c r="G52" s="114">
        <v>7190</v>
      </c>
      <c r="H52" s="114">
        <v>7244</v>
      </c>
      <c r="I52" s="114">
        <v>6788</v>
      </c>
      <c r="J52" s="140">
        <v>6853</v>
      </c>
      <c r="K52" s="114">
        <v>65</v>
      </c>
      <c r="L52" s="116">
        <v>0.9484897125346563</v>
      </c>
    </row>
    <row r="53" spans="1:12" s="110" customFormat="1" ht="15" customHeight="1" x14ac:dyDescent="0.2">
      <c r="A53" s="120"/>
      <c r="B53" s="119"/>
      <c r="C53" s="258" t="s">
        <v>187</v>
      </c>
      <c r="D53" s="110" t="s">
        <v>193</v>
      </c>
      <c r="E53" s="113">
        <v>23.750404138376979</v>
      </c>
      <c r="F53" s="115">
        <v>3673</v>
      </c>
      <c r="G53" s="114">
        <v>4186</v>
      </c>
      <c r="H53" s="114">
        <v>4224</v>
      </c>
      <c r="I53" s="114">
        <v>3299</v>
      </c>
      <c r="J53" s="140">
        <v>3586</v>
      </c>
      <c r="K53" s="114">
        <v>87</v>
      </c>
      <c r="L53" s="116">
        <v>2.4261015058561073</v>
      </c>
    </row>
    <row r="54" spans="1:12" s="110" customFormat="1" ht="15" customHeight="1" x14ac:dyDescent="0.2">
      <c r="A54" s="120"/>
      <c r="B54" s="119"/>
      <c r="D54" s="267" t="s">
        <v>194</v>
      </c>
      <c r="E54" s="113">
        <v>56.357201197930848</v>
      </c>
      <c r="F54" s="115">
        <v>2070</v>
      </c>
      <c r="G54" s="114">
        <v>2365</v>
      </c>
      <c r="H54" s="114">
        <v>2402</v>
      </c>
      <c r="I54" s="114">
        <v>1880</v>
      </c>
      <c r="J54" s="140">
        <v>2024</v>
      </c>
      <c r="K54" s="114">
        <v>46</v>
      </c>
      <c r="L54" s="116">
        <v>2.2727272727272729</v>
      </c>
    </row>
    <row r="55" spans="1:12" s="110" customFormat="1" ht="15" customHeight="1" x14ac:dyDescent="0.2">
      <c r="A55" s="120"/>
      <c r="B55" s="119"/>
      <c r="D55" s="267" t="s">
        <v>195</v>
      </c>
      <c r="E55" s="113">
        <v>43.642798802069152</v>
      </c>
      <c r="F55" s="115">
        <v>1603</v>
      </c>
      <c r="G55" s="114">
        <v>1821</v>
      </c>
      <c r="H55" s="114">
        <v>1822</v>
      </c>
      <c r="I55" s="114">
        <v>1419</v>
      </c>
      <c r="J55" s="140">
        <v>1562</v>
      </c>
      <c r="K55" s="114">
        <v>41</v>
      </c>
      <c r="L55" s="116">
        <v>2.6248399487836109</v>
      </c>
    </row>
    <row r="56" spans="1:12" s="110" customFormat="1" ht="15" customHeight="1" x14ac:dyDescent="0.2">
      <c r="A56" s="120"/>
      <c r="B56" s="119" t="s">
        <v>196</v>
      </c>
      <c r="C56" s="258"/>
      <c r="E56" s="113">
        <v>60.460033505998346</v>
      </c>
      <c r="F56" s="115">
        <v>62795</v>
      </c>
      <c r="G56" s="114">
        <v>62571</v>
      </c>
      <c r="H56" s="114">
        <v>63151</v>
      </c>
      <c r="I56" s="114">
        <v>63063</v>
      </c>
      <c r="J56" s="140">
        <v>62938</v>
      </c>
      <c r="K56" s="114">
        <v>-143</v>
      </c>
      <c r="L56" s="116">
        <v>-0.22720772824049065</v>
      </c>
    </row>
    <row r="57" spans="1:12" s="110" customFormat="1" ht="15" customHeight="1" x14ac:dyDescent="0.2">
      <c r="A57" s="120"/>
      <c r="B57" s="119"/>
      <c r="C57" s="258" t="s">
        <v>106</v>
      </c>
      <c r="E57" s="113">
        <v>47.651883111712714</v>
      </c>
      <c r="F57" s="115">
        <v>29923</v>
      </c>
      <c r="G57" s="114">
        <v>29848</v>
      </c>
      <c r="H57" s="114">
        <v>30230</v>
      </c>
      <c r="I57" s="114">
        <v>30222</v>
      </c>
      <c r="J57" s="140">
        <v>30088</v>
      </c>
      <c r="K57" s="114">
        <v>-165</v>
      </c>
      <c r="L57" s="116">
        <v>-0.54839138526987508</v>
      </c>
    </row>
    <row r="58" spans="1:12" s="110" customFormat="1" ht="15" customHeight="1" x14ac:dyDescent="0.2">
      <c r="A58" s="120"/>
      <c r="B58" s="119"/>
      <c r="C58" s="258" t="s">
        <v>107</v>
      </c>
      <c r="E58" s="113">
        <v>52.348116888287286</v>
      </c>
      <c r="F58" s="115">
        <v>32872</v>
      </c>
      <c r="G58" s="114">
        <v>32723</v>
      </c>
      <c r="H58" s="114">
        <v>32921</v>
      </c>
      <c r="I58" s="114">
        <v>32841</v>
      </c>
      <c r="J58" s="140">
        <v>32850</v>
      </c>
      <c r="K58" s="114">
        <v>22</v>
      </c>
      <c r="L58" s="116">
        <v>6.6971080669710803E-2</v>
      </c>
    </row>
    <row r="59" spans="1:12" s="110" customFormat="1" ht="15" customHeight="1" x14ac:dyDescent="0.2">
      <c r="A59" s="120"/>
      <c r="B59" s="119"/>
      <c r="C59" s="258" t="s">
        <v>105</v>
      </c>
      <c r="D59" s="110" t="s">
        <v>197</v>
      </c>
      <c r="E59" s="113">
        <v>91.908591448363723</v>
      </c>
      <c r="F59" s="115">
        <v>57714</v>
      </c>
      <c r="G59" s="114">
        <v>57533</v>
      </c>
      <c r="H59" s="114">
        <v>58114</v>
      </c>
      <c r="I59" s="114">
        <v>58106</v>
      </c>
      <c r="J59" s="140">
        <v>58017</v>
      </c>
      <c r="K59" s="114">
        <v>-303</v>
      </c>
      <c r="L59" s="116">
        <v>-0.52226071668648844</v>
      </c>
    </row>
    <row r="60" spans="1:12" s="110" customFormat="1" ht="15" customHeight="1" x14ac:dyDescent="0.2">
      <c r="A60" s="120"/>
      <c r="B60" s="119"/>
      <c r="C60" s="258"/>
      <c r="D60" s="267" t="s">
        <v>198</v>
      </c>
      <c r="E60" s="113">
        <v>45.57299788612815</v>
      </c>
      <c r="F60" s="115">
        <v>26302</v>
      </c>
      <c r="G60" s="114">
        <v>26257</v>
      </c>
      <c r="H60" s="114">
        <v>26622</v>
      </c>
      <c r="I60" s="114">
        <v>26636</v>
      </c>
      <c r="J60" s="140">
        <v>26534</v>
      </c>
      <c r="K60" s="114">
        <v>-232</v>
      </c>
      <c r="L60" s="116">
        <v>-0.87434989070626368</v>
      </c>
    </row>
    <row r="61" spans="1:12" s="110" customFormat="1" ht="15" customHeight="1" x14ac:dyDescent="0.2">
      <c r="A61" s="120"/>
      <c r="B61" s="119"/>
      <c r="C61" s="258"/>
      <c r="D61" s="267" t="s">
        <v>199</v>
      </c>
      <c r="E61" s="113">
        <v>54.42700211387185</v>
      </c>
      <c r="F61" s="115">
        <v>31412</v>
      </c>
      <c r="G61" s="114">
        <v>31276</v>
      </c>
      <c r="H61" s="114">
        <v>31492</v>
      </c>
      <c r="I61" s="114">
        <v>31470</v>
      </c>
      <c r="J61" s="140">
        <v>31483</v>
      </c>
      <c r="K61" s="114">
        <v>-71</v>
      </c>
      <c r="L61" s="116">
        <v>-0.22551853381189849</v>
      </c>
    </row>
    <row r="62" spans="1:12" s="110" customFormat="1" ht="15" customHeight="1" x14ac:dyDescent="0.2">
      <c r="A62" s="120"/>
      <c r="B62" s="119"/>
      <c r="C62" s="258"/>
      <c r="D62" s="258" t="s">
        <v>200</v>
      </c>
      <c r="E62" s="113">
        <v>8.0914085516362775</v>
      </c>
      <c r="F62" s="115">
        <v>5081</v>
      </c>
      <c r="G62" s="114">
        <v>5038</v>
      </c>
      <c r="H62" s="114">
        <v>5037</v>
      </c>
      <c r="I62" s="114">
        <v>4957</v>
      </c>
      <c r="J62" s="140">
        <v>4921</v>
      </c>
      <c r="K62" s="114">
        <v>160</v>
      </c>
      <c r="L62" s="116">
        <v>3.251371672424304</v>
      </c>
    </row>
    <row r="63" spans="1:12" s="110" customFormat="1" ht="15" customHeight="1" x14ac:dyDescent="0.2">
      <c r="A63" s="120"/>
      <c r="B63" s="119"/>
      <c r="C63" s="258"/>
      <c r="D63" s="267" t="s">
        <v>198</v>
      </c>
      <c r="E63" s="113">
        <v>71.265498917535922</v>
      </c>
      <c r="F63" s="115">
        <v>3621</v>
      </c>
      <c r="G63" s="114">
        <v>3591</v>
      </c>
      <c r="H63" s="114">
        <v>3608</v>
      </c>
      <c r="I63" s="114">
        <v>3586</v>
      </c>
      <c r="J63" s="140">
        <v>3554</v>
      </c>
      <c r="K63" s="114">
        <v>67</v>
      </c>
      <c r="L63" s="116">
        <v>1.8851997749015195</v>
      </c>
    </row>
    <row r="64" spans="1:12" s="110" customFormat="1" ht="15" customHeight="1" x14ac:dyDescent="0.2">
      <c r="A64" s="120"/>
      <c r="B64" s="119"/>
      <c r="C64" s="258"/>
      <c r="D64" s="267" t="s">
        <v>199</v>
      </c>
      <c r="E64" s="113">
        <v>28.734501082464082</v>
      </c>
      <c r="F64" s="115">
        <v>1460</v>
      </c>
      <c r="G64" s="114">
        <v>1447</v>
      </c>
      <c r="H64" s="114">
        <v>1429</v>
      </c>
      <c r="I64" s="114">
        <v>1371</v>
      </c>
      <c r="J64" s="140">
        <v>1367</v>
      </c>
      <c r="K64" s="114">
        <v>93</v>
      </c>
      <c r="L64" s="116">
        <v>6.803218727139722</v>
      </c>
    </row>
    <row r="65" spans="1:12" s="110" customFormat="1" ht="15" customHeight="1" x14ac:dyDescent="0.2">
      <c r="A65" s="120"/>
      <c r="B65" s="119" t="s">
        <v>201</v>
      </c>
      <c r="C65" s="258"/>
      <c r="E65" s="113">
        <v>16.693304577227476</v>
      </c>
      <c r="F65" s="115">
        <v>17338</v>
      </c>
      <c r="G65" s="114">
        <v>17117</v>
      </c>
      <c r="H65" s="114">
        <v>16894</v>
      </c>
      <c r="I65" s="114">
        <v>16727</v>
      </c>
      <c r="J65" s="140">
        <v>16398</v>
      </c>
      <c r="K65" s="114">
        <v>940</v>
      </c>
      <c r="L65" s="116">
        <v>5.7324063910232956</v>
      </c>
    </row>
    <row r="66" spans="1:12" s="110" customFormat="1" ht="15" customHeight="1" x14ac:dyDescent="0.2">
      <c r="A66" s="120"/>
      <c r="B66" s="119"/>
      <c r="C66" s="258" t="s">
        <v>106</v>
      </c>
      <c r="E66" s="113">
        <v>51.955242819240972</v>
      </c>
      <c r="F66" s="115">
        <v>9008</v>
      </c>
      <c r="G66" s="114">
        <v>8912</v>
      </c>
      <c r="H66" s="114">
        <v>8785</v>
      </c>
      <c r="I66" s="114">
        <v>8722</v>
      </c>
      <c r="J66" s="140">
        <v>8560</v>
      </c>
      <c r="K66" s="114">
        <v>448</v>
      </c>
      <c r="L66" s="116">
        <v>5.2336448598130838</v>
      </c>
    </row>
    <row r="67" spans="1:12" s="110" customFormat="1" ht="15" customHeight="1" x14ac:dyDescent="0.2">
      <c r="A67" s="120"/>
      <c r="B67" s="119"/>
      <c r="C67" s="258" t="s">
        <v>107</v>
      </c>
      <c r="E67" s="113">
        <v>48.044757180759028</v>
      </c>
      <c r="F67" s="115">
        <v>8330</v>
      </c>
      <c r="G67" s="114">
        <v>8205</v>
      </c>
      <c r="H67" s="114">
        <v>8109</v>
      </c>
      <c r="I67" s="114">
        <v>8005</v>
      </c>
      <c r="J67" s="140">
        <v>7838</v>
      </c>
      <c r="K67" s="114">
        <v>492</v>
      </c>
      <c r="L67" s="116">
        <v>6.2771115080377644</v>
      </c>
    </row>
    <row r="68" spans="1:12" s="110" customFormat="1" ht="15" customHeight="1" x14ac:dyDescent="0.2">
      <c r="A68" s="120"/>
      <c r="B68" s="119"/>
      <c r="C68" s="258" t="s">
        <v>105</v>
      </c>
      <c r="D68" s="110" t="s">
        <v>202</v>
      </c>
      <c r="E68" s="113">
        <v>21.046256777021572</v>
      </c>
      <c r="F68" s="115">
        <v>3649</v>
      </c>
      <c r="G68" s="114">
        <v>3511</v>
      </c>
      <c r="H68" s="114">
        <v>3455</v>
      </c>
      <c r="I68" s="114">
        <v>3366</v>
      </c>
      <c r="J68" s="140">
        <v>3191</v>
      </c>
      <c r="K68" s="114">
        <v>458</v>
      </c>
      <c r="L68" s="116">
        <v>14.352867439674084</v>
      </c>
    </row>
    <row r="69" spans="1:12" s="110" customFormat="1" ht="15" customHeight="1" x14ac:dyDescent="0.2">
      <c r="A69" s="120"/>
      <c r="B69" s="119"/>
      <c r="C69" s="258"/>
      <c r="D69" s="267" t="s">
        <v>198</v>
      </c>
      <c r="E69" s="113">
        <v>49.76705946834749</v>
      </c>
      <c r="F69" s="115">
        <v>1816</v>
      </c>
      <c r="G69" s="114">
        <v>1736</v>
      </c>
      <c r="H69" s="114">
        <v>1683</v>
      </c>
      <c r="I69" s="114">
        <v>1657</v>
      </c>
      <c r="J69" s="140">
        <v>1572</v>
      </c>
      <c r="K69" s="114">
        <v>244</v>
      </c>
      <c r="L69" s="116">
        <v>15.521628498727736</v>
      </c>
    </row>
    <row r="70" spans="1:12" s="110" customFormat="1" ht="15" customHeight="1" x14ac:dyDescent="0.2">
      <c r="A70" s="120"/>
      <c r="B70" s="119"/>
      <c r="C70" s="258"/>
      <c r="D70" s="267" t="s">
        <v>199</v>
      </c>
      <c r="E70" s="113">
        <v>50.23294053165251</v>
      </c>
      <c r="F70" s="115">
        <v>1833</v>
      </c>
      <c r="G70" s="114">
        <v>1775</v>
      </c>
      <c r="H70" s="114">
        <v>1772</v>
      </c>
      <c r="I70" s="114">
        <v>1709</v>
      </c>
      <c r="J70" s="140">
        <v>1619</v>
      </c>
      <c r="K70" s="114">
        <v>214</v>
      </c>
      <c r="L70" s="116">
        <v>13.218035824583076</v>
      </c>
    </row>
    <row r="71" spans="1:12" s="110" customFormat="1" ht="15" customHeight="1" x14ac:dyDescent="0.2">
      <c r="A71" s="120"/>
      <c r="B71" s="119"/>
      <c r="C71" s="258"/>
      <c r="D71" s="110" t="s">
        <v>203</v>
      </c>
      <c r="E71" s="113">
        <v>70.025377782904599</v>
      </c>
      <c r="F71" s="115">
        <v>12141</v>
      </c>
      <c r="G71" s="114">
        <v>12066</v>
      </c>
      <c r="H71" s="114">
        <v>11930</v>
      </c>
      <c r="I71" s="114">
        <v>11879</v>
      </c>
      <c r="J71" s="140">
        <v>11757</v>
      </c>
      <c r="K71" s="114">
        <v>384</v>
      </c>
      <c r="L71" s="116">
        <v>3.2661393212554222</v>
      </c>
    </row>
    <row r="72" spans="1:12" s="110" customFormat="1" ht="15" customHeight="1" x14ac:dyDescent="0.2">
      <c r="A72" s="120"/>
      <c r="B72" s="119"/>
      <c r="C72" s="258"/>
      <c r="D72" s="267" t="s">
        <v>198</v>
      </c>
      <c r="E72" s="113">
        <v>52.038547071905114</v>
      </c>
      <c r="F72" s="115">
        <v>6318</v>
      </c>
      <c r="G72" s="114">
        <v>6287</v>
      </c>
      <c r="H72" s="114">
        <v>6235</v>
      </c>
      <c r="I72" s="114">
        <v>6215</v>
      </c>
      <c r="J72" s="140">
        <v>6157</v>
      </c>
      <c r="K72" s="114">
        <v>161</v>
      </c>
      <c r="L72" s="116">
        <v>2.6149098586974175</v>
      </c>
    </row>
    <row r="73" spans="1:12" s="110" customFormat="1" ht="15" customHeight="1" x14ac:dyDescent="0.2">
      <c r="A73" s="120"/>
      <c r="B73" s="119"/>
      <c r="C73" s="258"/>
      <c r="D73" s="267" t="s">
        <v>199</v>
      </c>
      <c r="E73" s="113">
        <v>47.961452928094886</v>
      </c>
      <c r="F73" s="115">
        <v>5823</v>
      </c>
      <c r="G73" s="114">
        <v>5779</v>
      </c>
      <c r="H73" s="114">
        <v>5695</v>
      </c>
      <c r="I73" s="114">
        <v>5664</v>
      </c>
      <c r="J73" s="140">
        <v>5600</v>
      </c>
      <c r="K73" s="114">
        <v>223</v>
      </c>
      <c r="L73" s="116">
        <v>3.9821428571428572</v>
      </c>
    </row>
    <row r="74" spans="1:12" s="110" customFormat="1" ht="15" customHeight="1" x14ac:dyDescent="0.2">
      <c r="A74" s="120"/>
      <c r="B74" s="119"/>
      <c r="C74" s="258"/>
      <c r="D74" s="110" t="s">
        <v>204</v>
      </c>
      <c r="E74" s="113">
        <v>8.9283654400738257</v>
      </c>
      <c r="F74" s="115">
        <v>1548</v>
      </c>
      <c r="G74" s="114">
        <v>1540</v>
      </c>
      <c r="H74" s="114">
        <v>1509</v>
      </c>
      <c r="I74" s="114">
        <v>1482</v>
      </c>
      <c r="J74" s="140">
        <v>1450</v>
      </c>
      <c r="K74" s="114">
        <v>98</v>
      </c>
      <c r="L74" s="116">
        <v>6.7586206896551726</v>
      </c>
    </row>
    <row r="75" spans="1:12" s="110" customFormat="1" ht="15" customHeight="1" x14ac:dyDescent="0.2">
      <c r="A75" s="120"/>
      <c r="B75" s="119"/>
      <c r="C75" s="258"/>
      <c r="D75" s="267" t="s">
        <v>198</v>
      </c>
      <c r="E75" s="113">
        <v>56.459948320413439</v>
      </c>
      <c r="F75" s="115">
        <v>874</v>
      </c>
      <c r="G75" s="114">
        <v>889</v>
      </c>
      <c r="H75" s="114">
        <v>867</v>
      </c>
      <c r="I75" s="114">
        <v>850</v>
      </c>
      <c r="J75" s="140">
        <v>831</v>
      </c>
      <c r="K75" s="114">
        <v>43</v>
      </c>
      <c r="L75" s="116">
        <v>5.1744885679903732</v>
      </c>
    </row>
    <row r="76" spans="1:12" s="110" customFormat="1" ht="15" customHeight="1" x14ac:dyDescent="0.2">
      <c r="A76" s="120"/>
      <c r="B76" s="119"/>
      <c r="C76" s="258"/>
      <c r="D76" s="267" t="s">
        <v>199</v>
      </c>
      <c r="E76" s="113">
        <v>43.540051679586561</v>
      </c>
      <c r="F76" s="115">
        <v>674</v>
      </c>
      <c r="G76" s="114">
        <v>651</v>
      </c>
      <c r="H76" s="114">
        <v>642</v>
      </c>
      <c r="I76" s="114">
        <v>632</v>
      </c>
      <c r="J76" s="140">
        <v>619</v>
      </c>
      <c r="K76" s="114">
        <v>55</v>
      </c>
      <c r="L76" s="116">
        <v>8.8852988691437798</v>
      </c>
    </row>
    <row r="77" spans="1:12" s="110" customFormat="1" ht="15" customHeight="1" x14ac:dyDescent="0.2">
      <c r="A77" s="534"/>
      <c r="B77" s="119" t="s">
        <v>205</v>
      </c>
      <c r="C77" s="268"/>
      <c r="D77" s="182"/>
      <c r="E77" s="113">
        <v>7.9567117906452793</v>
      </c>
      <c r="F77" s="115">
        <v>8264</v>
      </c>
      <c r="G77" s="114">
        <v>8220</v>
      </c>
      <c r="H77" s="114">
        <v>8704</v>
      </c>
      <c r="I77" s="114">
        <v>8654</v>
      </c>
      <c r="J77" s="140">
        <v>8447</v>
      </c>
      <c r="K77" s="114">
        <v>-183</v>
      </c>
      <c r="L77" s="116">
        <v>-2.1664496270865397</v>
      </c>
    </row>
    <row r="78" spans="1:12" s="110" customFormat="1" ht="15" customHeight="1" x14ac:dyDescent="0.2">
      <c r="A78" s="120"/>
      <c r="B78" s="119"/>
      <c r="C78" s="268" t="s">
        <v>106</v>
      </c>
      <c r="D78" s="182"/>
      <c r="E78" s="113">
        <v>53.67860600193611</v>
      </c>
      <c r="F78" s="115">
        <v>4436</v>
      </c>
      <c r="G78" s="114">
        <v>4382</v>
      </c>
      <c r="H78" s="114">
        <v>4729</v>
      </c>
      <c r="I78" s="114">
        <v>4691</v>
      </c>
      <c r="J78" s="140">
        <v>4503</v>
      </c>
      <c r="K78" s="114">
        <v>-67</v>
      </c>
      <c r="L78" s="116">
        <v>-1.487896957583833</v>
      </c>
    </row>
    <row r="79" spans="1:12" s="110" customFormat="1" ht="15" customHeight="1" x14ac:dyDescent="0.2">
      <c r="A79" s="123"/>
      <c r="B79" s="124"/>
      <c r="C79" s="260" t="s">
        <v>107</v>
      </c>
      <c r="D79" s="261"/>
      <c r="E79" s="125">
        <v>46.32139399806389</v>
      </c>
      <c r="F79" s="143">
        <v>3828</v>
      </c>
      <c r="G79" s="144">
        <v>3838</v>
      </c>
      <c r="H79" s="144">
        <v>3975</v>
      </c>
      <c r="I79" s="144">
        <v>3963</v>
      </c>
      <c r="J79" s="145">
        <v>3944</v>
      </c>
      <c r="K79" s="144">
        <v>-116</v>
      </c>
      <c r="L79" s="146">
        <v>-2.9411764705882355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103862</v>
      </c>
      <c r="E11" s="114">
        <v>103923</v>
      </c>
      <c r="F11" s="114">
        <v>105096</v>
      </c>
      <c r="G11" s="114">
        <v>103848</v>
      </c>
      <c r="H11" s="140">
        <v>103133</v>
      </c>
      <c r="I11" s="115">
        <v>729</v>
      </c>
      <c r="J11" s="116">
        <v>0.70685425615467401</v>
      </c>
    </row>
    <row r="12" spans="1:15" s="110" customFormat="1" ht="24.95" customHeight="1" x14ac:dyDescent="0.2">
      <c r="A12" s="193" t="s">
        <v>132</v>
      </c>
      <c r="B12" s="194" t="s">
        <v>133</v>
      </c>
      <c r="C12" s="113">
        <v>0.95029943578979803</v>
      </c>
      <c r="D12" s="115">
        <v>987</v>
      </c>
      <c r="E12" s="114">
        <v>775</v>
      </c>
      <c r="F12" s="114">
        <v>1015</v>
      </c>
      <c r="G12" s="114">
        <v>1066</v>
      </c>
      <c r="H12" s="140">
        <v>975</v>
      </c>
      <c r="I12" s="115">
        <v>12</v>
      </c>
      <c r="J12" s="116">
        <v>1.2307692307692308</v>
      </c>
    </row>
    <row r="13" spans="1:15" s="110" customFormat="1" ht="24.95" customHeight="1" x14ac:dyDescent="0.2">
      <c r="A13" s="193" t="s">
        <v>134</v>
      </c>
      <c r="B13" s="199" t="s">
        <v>214</v>
      </c>
      <c r="C13" s="113">
        <v>1.0783539696905509</v>
      </c>
      <c r="D13" s="115">
        <v>1120</v>
      </c>
      <c r="E13" s="114">
        <v>1133</v>
      </c>
      <c r="F13" s="114">
        <v>1139</v>
      </c>
      <c r="G13" s="114">
        <v>1112</v>
      </c>
      <c r="H13" s="140">
        <v>1110</v>
      </c>
      <c r="I13" s="115">
        <v>10</v>
      </c>
      <c r="J13" s="116">
        <v>0.90090090090090091</v>
      </c>
    </row>
    <row r="14" spans="1:15" s="287" customFormat="1" ht="24" customHeight="1" x14ac:dyDescent="0.2">
      <c r="A14" s="193" t="s">
        <v>215</v>
      </c>
      <c r="B14" s="199" t="s">
        <v>137</v>
      </c>
      <c r="C14" s="113">
        <v>22.715718934740327</v>
      </c>
      <c r="D14" s="115">
        <v>23593</v>
      </c>
      <c r="E14" s="114">
        <v>23736</v>
      </c>
      <c r="F14" s="114">
        <v>23875</v>
      </c>
      <c r="G14" s="114">
        <v>23539</v>
      </c>
      <c r="H14" s="140">
        <v>23708</v>
      </c>
      <c r="I14" s="115">
        <v>-115</v>
      </c>
      <c r="J14" s="116">
        <v>-0.4850683313649401</v>
      </c>
      <c r="K14" s="110"/>
      <c r="L14" s="110"/>
      <c r="M14" s="110"/>
      <c r="N14" s="110"/>
      <c r="O14" s="110"/>
    </row>
    <row r="15" spans="1:15" s="110" customFormat="1" ht="24.75" customHeight="1" x14ac:dyDescent="0.2">
      <c r="A15" s="193" t="s">
        <v>216</v>
      </c>
      <c r="B15" s="199" t="s">
        <v>217</v>
      </c>
      <c r="C15" s="113">
        <v>5.2791203712618664</v>
      </c>
      <c r="D15" s="115">
        <v>5483</v>
      </c>
      <c r="E15" s="114">
        <v>5448</v>
      </c>
      <c r="F15" s="114">
        <v>5479</v>
      </c>
      <c r="G15" s="114">
        <v>5486</v>
      </c>
      <c r="H15" s="140">
        <v>5612</v>
      </c>
      <c r="I15" s="115">
        <v>-129</v>
      </c>
      <c r="J15" s="116">
        <v>-2.2986457590876692</v>
      </c>
    </row>
    <row r="16" spans="1:15" s="287" customFormat="1" ht="24.95" customHeight="1" x14ac:dyDescent="0.2">
      <c r="A16" s="193" t="s">
        <v>218</v>
      </c>
      <c r="B16" s="199" t="s">
        <v>141</v>
      </c>
      <c r="C16" s="113">
        <v>15.486896073636171</v>
      </c>
      <c r="D16" s="115">
        <v>16085</v>
      </c>
      <c r="E16" s="114">
        <v>16262</v>
      </c>
      <c r="F16" s="114">
        <v>16360</v>
      </c>
      <c r="G16" s="114">
        <v>16092</v>
      </c>
      <c r="H16" s="140">
        <v>16128</v>
      </c>
      <c r="I16" s="115">
        <v>-43</v>
      </c>
      <c r="J16" s="116">
        <v>-0.26661706349206349</v>
      </c>
      <c r="K16" s="110"/>
      <c r="L16" s="110"/>
      <c r="M16" s="110"/>
      <c r="N16" s="110"/>
      <c r="O16" s="110"/>
    </row>
    <row r="17" spans="1:15" s="110" customFormat="1" ht="24.95" customHeight="1" x14ac:dyDescent="0.2">
      <c r="A17" s="193" t="s">
        <v>219</v>
      </c>
      <c r="B17" s="199" t="s">
        <v>220</v>
      </c>
      <c r="C17" s="113">
        <v>1.9497024898422908</v>
      </c>
      <c r="D17" s="115">
        <v>2025</v>
      </c>
      <c r="E17" s="114">
        <v>2026</v>
      </c>
      <c r="F17" s="114">
        <v>2036</v>
      </c>
      <c r="G17" s="114">
        <v>1961</v>
      </c>
      <c r="H17" s="140">
        <v>1968</v>
      </c>
      <c r="I17" s="115">
        <v>57</v>
      </c>
      <c r="J17" s="116">
        <v>2.8963414634146343</v>
      </c>
    </row>
    <row r="18" spans="1:15" s="287" customFormat="1" ht="24.95" customHeight="1" x14ac:dyDescent="0.2">
      <c r="A18" s="201" t="s">
        <v>144</v>
      </c>
      <c r="B18" s="202" t="s">
        <v>145</v>
      </c>
      <c r="C18" s="113">
        <v>5.0384163601702259</v>
      </c>
      <c r="D18" s="115">
        <v>5233</v>
      </c>
      <c r="E18" s="114">
        <v>5128</v>
      </c>
      <c r="F18" s="114">
        <v>5246</v>
      </c>
      <c r="G18" s="114">
        <v>5183</v>
      </c>
      <c r="H18" s="140">
        <v>5154</v>
      </c>
      <c r="I18" s="115">
        <v>79</v>
      </c>
      <c r="J18" s="116">
        <v>1.5327900659681801</v>
      </c>
      <c r="K18" s="110"/>
      <c r="L18" s="110"/>
      <c r="M18" s="110"/>
      <c r="N18" s="110"/>
      <c r="O18" s="110"/>
    </row>
    <row r="19" spans="1:15" s="110" customFormat="1" ht="24.95" customHeight="1" x14ac:dyDescent="0.2">
      <c r="A19" s="193" t="s">
        <v>146</v>
      </c>
      <c r="B19" s="199" t="s">
        <v>147</v>
      </c>
      <c r="C19" s="113">
        <v>15.639021008646088</v>
      </c>
      <c r="D19" s="115">
        <v>16243</v>
      </c>
      <c r="E19" s="114">
        <v>16413</v>
      </c>
      <c r="F19" s="114">
        <v>16353</v>
      </c>
      <c r="G19" s="114">
        <v>15998</v>
      </c>
      <c r="H19" s="140">
        <v>16049</v>
      </c>
      <c r="I19" s="115">
        <v>194</v>
      </c>
      <c r="J19" s="116">
        <v>1.208798055953642</v>
      </c>
    </row>
    <row r="20" spans="1:15" s="287" customFormat="1" ht="24.95" customHeight="1" x14ac:dyDescent="0.2">
      <c r="A20" s="193" t="s">
        <v>148</v>
      </c>
      <c r="B20" s="199" t="s">
        <v>149</v>
      </c>
      <c r="C20" s="113">
        <v>4.0082031926980033</v>
      </c>
      <c r="D20" s="115">
        <v>4163</v>
      </c>
      <c r="E20" s="114">
        <v>4281</v>
      </c>
      <c r="F20" s="114">
        <v>4316</v>
      </c>
      <c r="G20" s="114">
        <v>4307</v>
      </c>
      <c r="H20" s="140">
        <v>4359</v>
      </c>
      <c r="I20" s="115">
        <v>-196</v>
      </c>
      <c r="J20" s="116">
        <v>-4.4964441385638905</v>
      </c>
      <c r="K20" s="110"/>
      <c r="L20" s="110"/>
      <c r="M20" s="110"/>
      <c r="N20" s="110"/>
      <c r="O20" s="110"/>
    </row>
    <row r="21" spans="1:15" s="110" customFormat="1" ht="24.95" customHeight="1" x14ac:dyDescent="0.2">
      <c r="A21" s="201" t="s">
        <v>150</v>
      </c>
      <c r="B21" s="202" t="s">
        <v>151</v>
      </c>
      <c r="C21" s="113">
        <v>4.830448094587048</v>
      </c>
      <c r="D21" s="115">
        <v>5017</v>
      </c>
      <c r="E21" s="114">
        <v>5092</v>
      </c>
      <c r="F21" s="114">
        <v>5687</v>
      </c>
      <c r="G21" s="114">
        <v>5822</v>
      </c>
      <c r="H21" s="140">
        <v>5290</v>
      </c>
      <c r="I21" s="115">
        <v>-273</v>
      </c>
      <c r="J21" s="116">
        <v>-5.1606805293005671</v>
      </c>
    </row>
    <row r="22" spans="1:15" s="110" customFormat="1" ht="24.95" customHeight="1" x14ac:dyDescent="0.2">
      <c r="A22" s="201" t="s">
        <v>152</v>
      </c>
      <c r="B22" s="199" t="s">
        <v>153</v>
      </c>
      <c r="C22" s="113">
        <v>2.729583485779207</v>
      </c>
      <c r="D22" s="115">
        <v>2835</v>
      </c>
      <c r="E22" s="114">
        <v>2787</v>
      </c>
      <c r="F22" s="114">
        <v>2788</v>
      </c>
      <c r="G22" s="114">
        <v>2708</v>
      </c>
      <c r="H22" s="140">
        <v>2707</v>
      </c>
      <c r="I22" s="115">
        <v>128</v>
      </c>
      <c r="J22" s="116">
        <v>4.7284817140746211</v>
      </c>
    </row>
    <row r="23" spans="1:15" s="110" customFormat="1" ht="24.95" customHeight="1" x14ac:dyDescent="0.2">
      <c r="A23" s="193" t="s">
        <v>154</v>
      </c>
      <c r="B23" s="199" t="s">
        <v>155</v>
      </c>
      <c r="C23" s="113">
        <v>1.7898750264774412</v>
      </c>
      <c r="D23" s="115">
        <v>1859</v>
      </c>
      <c r="E23" s="114">
        <v>1860</v>
      </c>
      <c r="F23" s="114">
        <v>1863</v>
      </c>
      <c r="G23" s="114">
        <v>1831</v>
      </c>
      <c r="H23" s="140">
        <v>1855</v>
      </c>
      <c r="I23" s="115">
        <v>4</v>
      </c>
      <c r="J23" s="116">
        <v>0.215633423180593</v>
      </c>
    </row>
    <row r="24" spans="1:15" s="110" customFormat="1" ht="24.95" customHeight="1" x14ac:dyDescent="0.2">
      <c r="A24" s="193" t="s">
        <v>156</v>
      </c>
      <c r="B24" s="199" t="s">
        <v>221</v>
      </c>
      <c r="C24" s="113">
        <v>6.1177331459051434</v>
      </c>
      <c r="D24" s="115">
        <v>6354</v>
      </c>
      <c r="E24" s="114">
        <v>6290</v>
      </c>
      <c r="F24" s="114">
        <v>6231</v>
      </c>
      <c r="G24" s="114">
        <v>6171</v>
      </c>
      <c r="H24" s="140">
        <v>6144</v>
      </c>
      <c r="I24" s="115">
        <v>210</v>
      </c>
      <c r="J24" s="116">
        <v>3.41796875</v>
      </c>
    </row>
    <row r="25" spans="1:15" s="110" customFormat="1" ht="24.95" customHeight="1" x14ac:dyDescent="0.2">
      <c r="A25" s="193" t="s">
        <v>222</v>
      </c>
      <c r="B25" s="204" t="s">
        <v>159</v>
      </c>
      <c r="C25" s="113">
        <v>3.4006662687027016</v>
      </c>
      <c r="D25" s="115">
        <v>3532</v>
      </c>
      <c r="E25" s="114">
        <v>3535</v>
      </c>
      <c r="F25" s="114">
        <v>3680</v>
      </c>
      <c r="G25" s="114">
        <v>3615</v>
      </c>
      <c r="H25" s="140">
        <v>3445</v>
      </c>
      <c r="I25" s="115">
        <v>87</v>
      </c>
      <c r="J25" s="116">
        <v>2.525399129172714</v>
      </c>
    </row>
    <row r="26" spans="1:15" s="110" customFormat="1" ht="24.95" customHeight="1" x14ac:dyDescent="0.2">
      <c r="A26" s="201">
        <v>782.78300000000002</v>
      </c>
      <c r="B26" s="203" t="s">
        <v>160</v>
      </c>
      <c r="C26" s="113">
        <v>1.7398085921703799</v>
      </c>
      <c r="D26" s="115">
        <v>1807</v>
      </c>
      <c r="E26" s="114">
        <v>1821</v>
      </c>
      <c r="F26" s="114">
        <v>2061</v>
      </c>
      <c r="G26" s="114">
        <v>2124</v>
      </c>
      <c r="H26" s="140">
        <v>2152</v>
      </c>
      <c r="I26" s="115">
        <v>-345</v>
      </c>
      <c r="J26" s="116">
        <v>-16.031598513011151</v>
      </c>
    </row>
    <row r="27" spans="1:15" s="110" customFormat="1" ht="24.95" customHeight="1" x14ac:dyDescent="0.2">
      <c r="A27" s="193" t="s">
        <v>161</v>
      </c>
      <c r="B27" s="199" t="s">
        <v>223</v>
      </c>
      <c r="C27" s="113">
        <v>5.9829388996938242</v>
      </c>
      <c r="D27" s="115">
        <v>6214</v>
      </c>
      <c r="E27" s="114">
        <v>6160</v>
      </c>
      <c r="F27" s="114">
        <v>6153</v>
      </c>
      <c r="G27" s="114">
        <v>5996</v>
      </c>
      <c r="H27" s="140">
        <v>5982</v>
      </c>
      <c r="I27" s="115">
        <v>232</v>
      </c>
      <c r="J27" s="116">
        <v>3.8783015713808089</v>
      </c>
    </row>
    <row r="28" spans="1:15" s="110" customFormat="1" ht="24.95" customHeight="1" x14ac:dyDescent="0.2">
      <c r="A28" s="193" t="s">
        <v>163</v>
      </c>
      <c r="B28" s="199" t="s">
        <v>164</v>
      </c>
      <c r="C28" s="113">
        <v>4.6561783905567005</v>
      </c>
      <c r="D28" s="115">
        <v>4836</v>
      </c>
      <c r="E28" s="114">
        <v>5050</v>
      </c>
      <c r="F28" s="114">
        <v>4961</v>
      </c>
      <c r="G28" s="114">
        <v>4952</v>
      </c>
      <c r="H28" s="140">
        <v>4919</v>
      </c>
      <c r="I28" s="115">
        <v>-83</v>
      </c>
      <c r="J28" s="116">
        <v>-1.6873348241512502</v>
      </c>
    </row>
    <row r="29" spans="1:15" s="110" customFormat="1" ht="24.95" customHeight="1" x14ac:dyDescent="0.2">
      <c r="A29" s="193">
        <v>86</v>
      </c>
      <c r="B29" s="199" t="s">
        <v>165</v>
      </c>
      <c r="C29" s="113">
        <v>9.4837380370106494</v>
      </c>
      <c r="D29" s="115">
        <v>9850</v>
      </c>
      <c r="E29" s="114">
        <v>9834</v>
      </c>
      <c r="F29" s="114">
        <v>9762</v>
      </c>
      <c r="G29" s="114">
        <v>9625</v>
      </c>
      <c r="H29" s="140">
        <v>9615</v>
      </c>
      <c r="I29" s="115">
        <v>235</v>
      </c>
      <c r="J29" s="116">
        <v>2.4440977639105563</v>
      </c>
    </row>
    <row r="30" spans="1:15" s="110" customFormat="1" ht="24.95" customHeight="1" x14ac:dyDescent="0.2">
      <c r="A30" s="193">
        <v>87.88</v>
      </c>
      <c r="B30" s="204" t="s">
        <v>166</v>
      </c>
      <c r="C30" s="113">
        <v>5.9453890739635282</v>
      </c>
      <c r="D30" s="115">
        <v>6175</v>
      </c>
      <c r="E30" s="114">
        <v>5977</v>
      </c>
      <c r="F30" s="114">
        <v>5868</v>
      </c>
      <c r="G30" s="114">
        <v>5782</v>
      </c>
      <c r="H30" s="140">
        <v>5717</v>
      </c>
      <c r="I30" s="115">
        <v>458</v>
      </c>
      <c r="J30" s="116">
        <v>8.0111946825258009</v>
      </c>
    </row>
    <row r="31" spans="1:15" s="110" customFormat="1" ht="24.95" customHeight="1" x14ac:dyDescent="0.2">
      <c r="A31" s="193" t="s">
        <v>167</v>
      </c>
      <c r="B31" s="199" t="s">
        <v>168</v>
      </c>
      <c r="C31" s="113">
        <v>3.8936280834183821</v>
      </c>
      <c r="D31" s="115">
        <v>4044</v>
      </c>
      <c r="E31" s="114">
        <v>4051</v>
      </c>
      <c r="F31" s="114">
        <v>4098</v>
      </c>
      <c r="G31" s="114">
        <v>4017</v>
      </c>
      <c r="H31" s="140">
        <v>3952</v>
      </c>
      <c r="I31" s="115">
        <v>92</v>
      </c>
      <c r="J31" s="116">
        <v>2.3279352226720649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0.95029943578979803</v>
      </c>
      <c r="D34" s="115">
        <v>987</v>
      </c>
      <c r="E34" s="114">
        <v>775</v>
      </c>
      <c r="F34" s="114">
        <v>1015</v>
      </c>
      <c r="G34" s="114">
        <v>1066</v>
      </c>
      <c r="H34" s="140">
        <v>975</v>
      </c>
      <c r="I34" s="115">
        <v>12</v>
      </c>
      <c r="J34" s="116">
        <v>1.2307692307692308</v>
      </c>
    </row>
    <row r="35" spans="1:10" s="110" customFormat="1" ht="24.95" customHeight="1" x14ac:dyDescent="0.2">
      <c r="A35" s="292" t="s">
        <v>171</v>
      </c>
      <c r="B35" s="293" t="s">
        <v>172</v>
      </c>
      <c r="C35" s="113">
        <v>28.832489264601104</v>
      </c>
      <c r="D35" s="115">
        <v>29946</v>
      </c>
      <c r="E35" s="114">
        <v>29997</v>
      </c>
      <c r="F35" s="114">
        <v>30260</v>
      </c>
      <c r="G35" s="114">
        <v>29834</v>
      </c>
      <c r="H35" s="140">
        <v>29972</v>
      </c>
      <c r="I35" s="115">
        <v>-26</v>
      </c>
      <c r="J35" s="116">
        <v>-8.6747631122380889E-2</v>
      </c>
    </row>
    <row r="36" spans="1:10" s="110" customFormat="1" ht="24.95" customHeight="1" x14ac:dyDescent="0.2">
      <c r="A36" s="294" t="s">
        <v>173</v>
      </c>
      <c r="B36" s="295" t="s">
        <v>174</v>
      </c>
      <c r="C36" s="125">
        <v>70.21721129960909</v>
      </c>
      <c r="D36" s="143">
        <v>72929</v>
      </c>
      <c r="E36" s="144">
        <v>73151</v>
      </c>
      <c r="F36" s="144">
        <v>73821</v>
      </c>
      <c r="G36" s="144">
        <v>72948</v>
      </c>
      <c r="H36" s="145">
        <v>72186</v>
      </c>
      <c r="I36" s="143">
        <v>743</v>
      </c>
      <c r="J36" s="146">
        <v>1.0292854570138255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2020-09-25T10:19:57Z</dcterms:created>
  <dcterms:modified xsi:type="dcterms:W3CDTF">2020-09-28T08:10:13Z</dcterms:modified>
</cp:coreProperties>
</file>